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4" windowWidth="22980" windowHeight="8760"/>
  </bookViews>
  <sheets>
    <sheet name="SalaryKh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SalaryKh!$A$7:$BJ$180</definedName>
    <definedName name="_xlnm.Print_Area" localSheetId="0">SalaryKh!$A$1:$AU$219</definedName>
    <definedName name="_xlnm.Print_Titles" localSheetId="0">SalaryKh!$1:$7</definedName>
  </definedNames>
  <calcPr calcId="125725"/>
</workbook>
</file>

<file path=xl/calcChain.xml><?xml version="1.0" encoding="utf-8"?>
<calcChain xmlns="http://schemas.openxmlformats.org/spreadsheetml/2006/main">
  <c r="AU186" i="1"/>
  <c r="AU188" s="1"/>
  <c r="AP186"/>
  <c r="AI186"/>
  <c r="R186"/>
  <c r="Q186"/>
  <c r="P186"/>
  <c r="M186"/>
  <c r="L186"/>
  <c r="J186"/>
  <c r="I186"/>
  <c r="AU185"/>
  <c r="AU189" s="1"/>
  <c r="AT185"/>
  <c r="AT187" s="1"/>
  <c r="AJ184"/>
  <c r="AP174"/>
  <c r="AI174"/>
  <c r="AB174"/>
  <c r="BJ173"/>
  <c r="BF173"/>
  <c r="BL173" s="1"/>
  <c r="BE173"/>
  <c r="AV173"/>
  <c r="AY173" s="1"/>
  <c r="AZ173" s="1"/>
  <c r="AT173"/>
  <c r="BL172"/>
  <c r="BJ172"/>
  <c r="BF172"/>
  <c r="BG172" s="1"/>
  <c r="BH172" s="1"/>
  <c r="BI172" s="1"/>
  <c r="BE172"/>
  <c r="AV172"/>
  <c r="AY172" s="1"/>
  <c r="AZ172" s="1"/>
  <c r="AT172"/>
  <c r="BJ171"/>
  <c r="BF171"/>
  <c r="BL171" s="1"/>
  <c r="BE171"/>
  <c r="AV171"/>
  <c r="AY171" s="1"/>
  <c r="AZ171" s="1"/>
  <c r="AT171"/>
  <c r="BJ170"/>
  <c r="BE170"/>
  <c r="AT170"/>
  <c r="AO170"/>
  <c r="AO174" s="1"/>
  <c r="AN170"/>
  <c r="AN174" s="1"/>
  <c r="AJ170"/>
  <c r="AJ174" s="1"/>
  <c r="AF170"/>
  <c r="AF174" s="1"/>
  <c r="R170"/>
  <c r="Q170"/>
  <c r="P170"/>
  <c r="M170"/>
  <c r="L170"/>
  <c r="Z170" s="1"/>
  <c r="Z174" s="1"/>
  <c r="K170"/>
  <c r="J170"/>
  <c r="V170" s="1"/>
  <c r="V174" s="1"/>
  <c r="I170"/>
  <c r="AH170" s="1"/>
  <c r="AH174" s="1"/>
  <c r="F170"/>
  <c r="E170"/>
  <c r="G170" s="1"/>
  <c r="D170"/>
  <c r="W170" s="1"/>
  <c r="W174" s="1"/>
  <c r="C170"/>
  <c r="AP168"/>
  <c r="AP176" s="1"/>
  <c r="AI168"/>
  <c r="AI176" s="1"/>
  <c r="AB168"/>
  <c r="AB176" s="1"/>
  <c r="BJ167"/>
  <c r="BE167"/>
  <c r="AT167"/>
  <c r="AO167"/>
  <c r="AN167"/>
  <c r="AJ167"/>
  <c r="AF167"/>
  <c r="R167"/>
  <c r="Q167"/>
  <c r="P167"/>
  <c r="M167"/>
  <c r="L167"/>
  <c r="Z167" s="1"/>
  <c r="K167"/>
  <c r="J167"/>
  <c r="V167" s="1"/>
  <c r="I167"/>
  <c r="AH167" s="1"/>
  <c r="F167"/>
  <c r="E167"/>
  <c r="G167" s="1"/>
  <c r="D167"/>
  <c r="W167" s="1"/>
  <c r="C167"/>
  <c r="BJ166"/>
  <c r="BE166"/>
  <c r="AT166"/>
  <c r="AO166"/>
  <c r="AN166"/>
  <c r="AJ166"/>
  <c r="AF166"/>
  <c r="AA166"/>
  <c r="R166"/>
  <c r="Q166"/>
  <c r="AD166" s="1"/>
  <c r="P166"/>
  <c r="M166"/>
  <c r="Y166" s="1"/>
  <c r="L166"/>
  <c r="Z166" s="1"/>
  <c r="K166"/>
  <c r="U166" s="1"/>
  <c r="J166"/>
  <c r="I166"/>
  <c r="AH166" s="1"/>
  <c r="G166"/>
  <c r="AE166" s="1"/>
  <c r="F166"/>
  <c r="V166" s="1"/>
  <c r="E166"/>
  <c r="X166" s="1"/>
  <c r="D166"/>
  <c r="W166" s="1"/>
  <c r="C166"/>
  <c r="BJ165"/>
  <c r="BE165"/>
  <c r="D165" s="1"/>
  <c r="W165" s="1"/>
  <c r="AT165"/>
  <c r="AO165"/>
  <c r="AN165"/>
  <c r="AN168" s="1"/>
  <c r="AN176" s="1"/>
  <c r="AJ165"/>
  <c r="AJ168" s="1"/>
  <c r="AJ176" s="1"/>
  <c r="AF165"/>
  <c r="R165"/>
  <c r="V165" s="1"/>
  <c r="Q165"/>
  <c r="P165"/>
  <c r="M165"/>
  <c r="L165"/>
  <c r="Z165" s="1"/>
  <c r="K165"/>
  <c r="J165"/>
  <c r="AG165" s="1"/>
  <c r="I165"/>
  <c r="G165"/>
  <c r="AC165" s="1"/>
  <c r="F165"/>
  <c r="E165"/>
  <c r="X165" s="1"/>
  <c r="C165"/>
  <c r="BJ164"/>
  <c r="BE164"/>
  <c r="D164" s="1"/>
  <c r="W164" s="1"/>
  <c r="AT164"/>
  <c r="AO164"/>
  <c r="AO168" s="1"/>
  <c r="AN164"/>
  <c r="AJ164"/>
  <c r="AF164"/>
  <c r="AF168" s="1"/>
  <c r="AF176" s="1"/>
  <c r="AA164"/>
  <c r="Y164"/>
  <c r="R164"/>
  <c r="Q164"/>
  <c r="P164"/>
  <c r="M164"/>
  <c r="L164"/>
  <c r="Z164" s="1"/>
  <c r="K164"/>
  <c r="AH164" s="1"/>
  <c r="J164"/>
  <c r="I164"/>
  <c r="AG164" s="1"/>
  <c r="F164"/>
  <c r="V164" s="1"/>
  <c r="E164"/>
  <c r="X164" s="1"/>
  <c r="C164"/>
  <c r="AS161"/>
  <c r="AR161"/>
  <c r="AQ161"/>
  <c r="AP161"/>
  <c r="AO161"/>
  <c r="AN161"/>
  <c r="AM161"/>
  <c r="AL161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BJ160"/>
  <c r="BF160"/>
  <c r="BG160" s="1"/>
  <c r="BH160" s="1"/>
  <c r="BI160" s="1"/>
  <c r="BE160"/>
  <c r="AV160"/>
  <c r="AY160" s="1"/>
  <c r="AZ160" s="1"/>
  <c r="BJ159"/>
  <c r="BG159"/>
  <c r="BH159" s="1"/>
  <c r="BI159" s="1"/>
  <c r="BF159"/>
  <c r="BL159" s="1"/>
  <c r="BE159"/>
  <c r="AY159"/>
  <c r="AZ159" s="1"/>
  <c r="AV159"/>
  <c r="BJ158"/>
  <c r="BF158"/>
  <c r="BL158" s="1"/>
  <c r="BE158"/>
  <c r="AV158"/>
  <c r="AY158" s="1"/>
  <c r="AZ158" s="1"/>
  <c r="BL157"/>
  <c r="BJ157"/>
  <c r="BG157"/>
  <c r="BH157" s="1"/>
  <c r="BI157" s="1"/>
  <c r="BK157" s="1"/>
  <c r="BF157"/>
  <c r="BE157"/>
  <c r="AY157"/>
  <c r="AZ157" s="1"/>
  <c r="AV157"/>
  <c r="BJ156"/>
  <c r="BF156"/>
  <c r="BG156" s="1"/>
  <c r="BH156" s="1"/>
  <c r="BI156" s="1"/>
  <c r="BE156"/>
  <c r="AV156"/>
  <c r="AY156" s="1"/>
  <c r="AZ156" s="1"/>
  <c r="BJ155"/>
  <c r="BG155"/>
  <c r="BH155" s="1"/>
  <c r="BI155" s="1"/>
  <c r="BF155"/>
  <c r="BL155" s="1"/>
  <c r="BK155" s="1"/>
  <c r="BE155"/>
  <c r="AY155"/>
  <c r="AZ155" s="1"/>
  <c r="AV155"/>
  <c r="AS153"/>
  <c r="AR153"/>
  <c r="AQ153"/>
  <c r="AP153"/>
  <c r="AO153"/>
  <c r="AN153"/>
  <c r="AM153"/>
  <c r="AL153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BJ152"/>
  <c r="BG152"/>
  <c r="BH152" s="1"/>
  <c r="BI152" s="1"/>
  <c r="BF152"/>
  <c r="BL152" s="1"/>
  <c r="BE152"/>
  <c r="AY152"/>
  <c r="AZ152" s="1"/>
  <c r="AV152"/>
  <c r="BJ151"/>
  <c r="BF151"/>
  <c r="BG151" s="1"/>
  <c r="BH151" s="1"/>
  <c r="BI151" s="1"/>
  <c r="BE151"/>
  <c r="AV151"/>
  <c r="AY151" s="1"/>
  <c r="AZ151" s="1"/>
  <c r="BJ150"/>
  <c r="BG150"/>
  <c r="BH150" s="1"/>
  <c r="BI150" s="1"/>
  <c r="BF150"/>
  <c r="BL150" s="1"/>
  <c r="BE150"/>
  <c r="AY150"/>
  <c r="AZ150" s="1"/>
  <c r="AV150"/>
  <c r="BL149"/>
  <c r="BK149" s="1"/>
  <c r="BJ149"/>
  <c r="BF149"/>
  <c r="BG149" s="1"/>
  <c r="BH149" s="1"/>
  <c r="BI149" s="1"/>
  <c r="BE149"/>
  <c r="AV149"/>
  <c r="AY149" s="1"/>
  <c r="AZ149" s="1"/>
  <c r="BJ148"/>
  <c r="BG148"/>
  <c r="BH148" s="1"/>
  <c r="BI148" s="1"/>
  <c r="BF148"/>
  <c r="BL148" s="1"/>
  <c r="BK148" s="1"/>
  <c r="BE148"/>
  <c r="AY148"/>
  <c r="AZ148" s="1"/>
  <c r="AV148"/>
  <c r="BJ147"/>
  <c r="BF147"/>
  <c r="BG147" s="1"/>
  <c r="BH147" s="1"/>
  <c r="BI147" s="1"/>
  <c r="BE147"/>
  <c r="AV147"/>
  <c r="AY147" s="1"/>
  <c r="AZ147" s="1"/>
  <c r="AS145"/>
  <c r="AR145"/>
  <c r="AQ145"/>
  <c r="AP145"/>
  <c r="AO145"/>
  <c r="AN145"/>
  <c r="AM145"/>
  <c r="AL145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BL144"/>
  <c r="BJ144"/>
  <c r="BF144"/>
  <c r="BG144" s="1"/>
  <c r="BH144" s="1"/>
  <c r="BI144" s="1"/>
  <c r="BE144"/>
  <c r="AV144"/>
  <c r="AY144" s="1"/>
  <c r="AZ144" s="1"/>
  <c r="BJ143"/>
  <c r="BG143"/>
  <c r="BH143" s="1"/>
  <c r="BI143" s="1"/>
  <c r="BF143"/>
  <c r="BL143" s="1"/>
  <c r="BK143" s="1"/>
  <c r="BE143"/>
  <c r="AY143"/>
  <c r="AZ143" s="1"/>
  <c r="AV143"/>
  <c r="BJ142"/>
  <c r="BF142"/>
  <c r="BG142" s="1"/>
  <c r="BH142" s="1"/>
  <c r="BI142" s="1"/>
  <c r="BE142"/>
  <c r="AV142"/>
  <c r="AY142" s="1"/>
  <c r="AZ142" s="1"/>
  <c r="BL141"/>
  <c r="BJ141"/>
  <c r="BG141"/>
  <c r="BH141" s="1"/>
  <c r="BI141" s="1"/>
  <c r="BK141" s="1"/>
  <c r="BF141"/>
  <c r="BE141"/>
  <c r="AY141"/>
  <c r="AZ141" s="1"/>
  <c r="AV141"/>
  <c r="BL140"/>
  <c r="BJ140"/>
  <c r="BF140"/>
  <c r="BG140" s="1"/>
  <c r="BH140" s="1"/>
  <c r="BI140" s="1"/>
  <c r="BE140"/>
  <c r="AV140"/>
  <c r="AV145" s="1"/>
  <c r="AV146" s="1"/>
  <c r="BJ139"/>
  <c r="BG139"/>
  <c r="BH139" s="1"/>
  <c r="BI139" s="1"/>
  <c r="BF139"/>
  <c r="BL139" s="1"/>
  <c r="BK139" s="1"/>
  <c r="BE139"/>
  <c r="AY139"/>
  <c r="AZ139" s="1"/>
  <c r="AV139"/>
  <c r="AS137"/>
  <c r="AR137"/>
  <c r="AQ137"/>
  <c r="AP137"/>
  <c r="AO137"/>
  <c r="AN137"/>
  <c r="AM137"/>
  <c r="AL137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BL136"/>
  <c r="BJ136"/>
  <c r="BG136"/>
  <c r="BH136" s="1"/>
  <c r="BI136" s="1"/>
  <c r="BK136" s="1"/>
  <c r="BF136"/>
  <c r="BE136"/>
  <c r="AY136"/>
  <c r="AZ136" s="1"/>
  <c r="AV136"/>
  <c r="BJ135"/>
  <c r="BF135"/>
  <c r="BL135" s="1"/>
  <c r="BE135"/>
  <c r="AV135"/>
  <c r="AY135" s="1"/>
  <c r="AZ135" s="1"/>
  <c r="BJ134"/>
  <c r="BG134"/>
  <c r="BH134" s="1"/>
  <c r="BI134" s="1"/>
  <c r="BF134"/>
  <c r="BL134" s="1"/>
  <c r="BK134" s="1"/>
  <c r="BE134"/>
  <c r="AY134"/>
  <c r="AZ134" s="1"/>
  <c r="AV134"/>
  <c r="BJ133"/>
  <c r="BF133"/>
  <c r="BG133" s="1"/>
  <c r="BH133" s="1"/>
  <c r="BI133" s="1"/>
  <c r="BE133"/>
  <c r="AV133"/>
  <c r="AY133" s="1"/>
  <c r="AZ133" s="1"/>
  <c r="BL132"/>
  <c r="BJ132"/>
  <c r="BG132"/>
  <c r="BH132" s="1"/>
  <c r="BI132" s="1"/>
  <c r="BK132" s="1"/>
  <c r="BF132"/>
  <c r="BE132"/>
  <c r="AY132"/>
  <c r="AZ132" s="1"/>
  <c r="AV132"/>
  <c r="BJ131"/>
  <c r="BF131"/>
  <c r="BL131" s="1"/>
  <c r="BE131"/>
  <c r="AV131"/>
  <c r="AV137" s="1"/>
  <c r="AV138" s="1"/>
  <c r="AS129"/>
  <c r="AR129"/>
  <c r="AQ129"/>
  <c r="AP129"/>
  <c r="AO129"/>
  <c r="AN129"/>
  <c r="AM129"/>
  <c r="AL129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BJ128"/>
  <c r="BF128"/>
  <c r="BE128"/>
  <c r="AX128"/>
  <c r="AV128"/>
  <c r="AY128" s="1"/>
  <c r="AZ128" s="1"/>
  <c r="BJ127"/>
  <c r="BG127"/>
  <c r="BH127" s="1"/>
  <c r="BI127" s="1"/>
  <c r="BK127" s="1"/>
  <c r="BF127"/>
  <c r="BL127" s="1"/>
  <c r="BE127"/>
  <c r="BA127"/>
  <c r="BB127" s="1"/>
  <c r="AY127"/>
  <c r="AZ127" s="1"/>
  <c r="AV127"/>
  <c r="BL126"/>
  <c r="BK126" s="1"/>
  <c r="BJ126"/>
  <c r="BH126"/>
  <c r="BI126" s="1"/>
  <c r="BF126"/>
  <c r="BG126" s="1"/>
  <c r="BE126"/>
  <c r="AV126"/>
  <c r="AY126" s="1"/>
  <c r="AZ126" s="1"/>
  <c r="BJ125"/>
  <c r="BG125"/>
  <c r="BH125" s="1"/>
  <c r="BI125" s="1"/>
  <c r="BF125"/>
  <c r="BL125" s="1"/>
  <c r="BE125"/>
  <c r="BA125"/>
  <c r="BB125" s="1"/>
  <c r="AY125"/>
  <c r="AZ125" s="1"/>
  <c r="AV125"/>
  <c r="BL124"/>
  <c r="BJ124"/>
  <c r="BF124"/>
  <c r="BG124" s="1"/>
  <c r="BH124" s="1"/>
  <c r="BI124" s="1"/>
  <c r="BE124"/>
  <c r="AV124"/>
  <c r="BJ123"/>
  <c r="BI123"/>
  <c r="BG123"/>
  <c r="BH123" s="1"/>
  <c r="BF123"/>
  <c r="BL123" s="1"/>
  <c r="BK123" s="1"/>
  <c r="BE123"/>
  <c r="BC123"/>
  <c r="BA123"/>
  <c r="BB123" s="1"/>
  <c r="AY123"/>
  <c r="AZ123" s="1"/>
  <c r="AV123"/>
  <c r="AS121"/>
  <c r="AR121"/>
  <c r="AQ121"/>
  <c r="AP121"/>
  <c r="AO121"/>
  <c r="AN121"/>
  <c r="AM121"/>
  <c r="AL121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BJ120"/>
  <c r="BI120"/>
  <c r="BG120"/>
  <c r="BH120" s="1"/>
  <c r="BF120"/>
  <c r="BL120" s="1"/>
  <c r="BK120" s="1"/>
  <c r="BE120"/>
  <c r="AY120"/>
  <c r="AZ120" s="1"/>
  <c r="BA120" s="1"/>
  <c r="AV120"/>
  <c r="BJ119"/>
  <c r="BH119"/>
  <c r="BI119" s="1"/>
  <c r="BF119"/>
  <c r="BG119" s="1"/>
  <c r="BE119"/>
  <c r="BB119"/>
  <c r="AZ119"/>
  <c r="BA119" s="1"/>
  <c r="BC119" s="1"/>
  <c r="AV119"/>
  <c r="AY119" s="1"/>
  <c r="BJ118"/>
  <c r="BF118"/>
  <c r="BL118" s="1"/>
  <c r="BE118"/>
  <c r="BA118"/>
  <c r="BB118" s="1"/>
  <c r="AY118"/>
  <c r="AZ118" s="1"/>
  <c r="AV118"/>
  <c r="BL117"/>
  <c r="BK117" s="1"/>
  <c r="BJ117"/>
  <c r="BH117"/>
  <c r="BI117" s="1"/>
  <c r="BG117"/>
  <c r="BF117"/>
  <c r="BE117"/>
  <c r="AZ117"/>
  <c r="BA117" s="1"/>
  <c r="BB117" s="1"/>
  <c r="AY117"/>
  <c r="AV117"/>
  <c r="BJ116"/>
  <c r="BF116"/>
  <c r="BL116" s="1"/>
  <c r="BE116"/>
  <c r="AV116"/>
  <c r="AY116" s="1"/>
  <c r="AZ116" s="1"/>
  <c r="BL115"/>
  <c r="BJ115"/>
  <c r="BG115"/>
  <c r="BH115" s="1"/>
  <c r="BI115" s="1"/>
  <c r="BK115" s="1"/>
  <c r="BF115"/>
  <c r="BE115"/>
  <c r="AY115"/>
  <c r="AZ115" s="1"/>
  <c r="AV115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BJ112"/>
  <c r="BG112"/>
  <c r="BH112" s="1"/>
  <c r="BI112" s="1"/>
  <c r="BF112"/>
  <c r="BL112" s="1"/>
  <c r="BK112" s="1"/>
  <c r="BE112"/>
  <c r="AY112"/>
  <c r="AZ112" s="1"/>
  <c r="AV112"/>
  <c r="BJ111"/>
  <c r="BF111"/>
  <c r="BL111" s="1"/>
  <c r="BE111"/>
  <c r="AV111"/>
  <c r="AY111" s="1"/>
  <c r="AZ111" s="1"/>
  <c r="BL110"/>
  <c r="BJ110"/>
  <c r="BG110"/>
  <c r="BH110" s="1"/>
  <c r="BI110" s="1"/>
  <c r="BK110" s="1"/>
  <c r="BF110"/>
  <c r="BE110"/>
  <c r="AY110"/>
  <c r="AZ110" s="1"/>
  <c r="AV110"/>
  <c r="BJ109"/>
  <c r="BF109"/>
  <c r="BG109" s="1"/>
  <c r="BH109" s="1"/>
  <c r="BI109" s="1"/>
  <c r="BE109"/>
  <c r="AV109"/>
  <c r="AY109" s="1"/>
  <c r="AZ109" s="1"/>
  <c r="AT109"/>
  <c r="BJ108"/>
  <c r="BF108"/>
  <c r="BL108" s="1"/>
  <c r="BE108"/>
  <c r="AV108"/>
  <c r="AY108" s="1"/>
  <c r="AZ108" s="1"/>
  <c r="AT108"/>
  <c r="BJ107"/>
  <c r="BF107"/>
  <c r="BG107" s="1"/>
  <c r="BH107" s="1"/>
  <c r="BI107" s="1"/>
  <c r="BE107"/>
  <c r="AV107"/>
  <c r="AV113" s="1"/>
  <c r="AT107"/>
  <c r="AS105"/>
  <c r="AR105"/>
  <c r="AQ105"/>
  <c r="AP105"/>
  <c r="AO105"/>
  <c r="AN105"/>
  <c r="AM105"/>
  <c r="AL105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BJ104"/>
  <c r="BG104"/>
  <c r="BH104" s="1"/>
  <c r="BI104" s="1"/>
  <c r="BF104"/>
  <c r="BL104" s="1"/>
  <c r="BE104"/>
  <c r="AY104"/>
  <c r="AZ104" s="1"/>
  <c r="AV104"/>
  <c r="AT104"/>
  <c r="BL103"/>
  <c r="BJ103"/>
  <c r="BG103"/>
  <c r="BH103" s="1"/>
  <c r="BI103" s="1"/>
  <c r="BK103" s="1"/>
  <c r="BF103"/>
  <c r="BE103"/>
  <c r="AY103"/>
  <c r="AZ103" s="1"/>
  <c r="AV103"/>
  <c r="AT103"/>
  <c r="BJ102"/>
  <c r="BF102"/>
  <c r="BG102" s="1"/>
  <c r="BH102" s="1"/>
  <c r="BI102" s="1"/>
  <c r="BE102"/>
  <c r="AY102"/>
  <c r="AZ102" s="1"/>
  <c r="AV102"/>
  <c r="AT102"/>
  <c r="BL101"/>
  <c r="BJ101"/>
  <c r="BG101"/>
  <c r="BH101" s="1"/>
  <c r="BI101" s="1"/>
  <c r="BK101" s="1"/>
  <c r="BF101"/>
  <c r="BE101"/>
  <c r="AY101"/>
  <c r="AZ101" s="1"/>
  <c r="AV101"/>
  <c r="AT101"/>
  <c r="BJ100"/>
  <c r="BF100"/>
  <c r="BG100" s="1"/>
  <c r="BH100" s="1"/>
  <c r="BI100" s="1"/>
  <c r="BE100"/>
  <c r="AV100"/>
  <c r="AY100" s="1"/>
  <c r="AZ100" s="1"/>
  <c r="AT100"/>
  <c r="BJ99"/>
  <c r="BF99"/>
  <c r="BG99" s="1"/>
  <c r="BH99" s="1"/>
  <c r="BI99" s="1"/>
  <c r="BE99"/>
  <c r="AV99"/>
  <c r="AY99" s="1"/>
  <c r="AZ99" s="1"/>
  <c r="AT99"/>
  <c r="AS96"/>
  <c r="AR96"/>
  <c r="AQ96"/>
  <c r="AP96"/>
  <c r="AO96"/>
  <c r="AN96"/>
  <c r="AM96"/>
  <c r="AL96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BJ95"/>
  <c r="BF95"/>
  <c r="BG95" s="1"/>
  <c r="BH95" s="1"/>
  <c r="BI95" s="1"/>
  <c r="BE95"/>
  <c r="AY95"/>
  <c r="AZ95" s="1"/>
  <c r="AV95"/>
  <c r="AT95"/>
  <c r="BL94"/>
  <c r="BJ94"/>
  <c r="BH94"/>
  <c r="BI94" s="1"/>
  <c r="BG94"/>
  <c r="BF94"/>
  <c r="BE94"/>
  <c r="AV94"/>
  <c r="AY94" s="1"/>
  <c r="AZ94" s="1"/>
  <c r="AT94"/>
  <c r="BJ93"/>
  <c r="BF93"/>
  <c r="BG93" s="1"/>
  <c r="BH93" s="1"/>
  <c r="BI93" s="1"/>
  <c r="BE93"/>
  <c r="AY93"/>
  <c r="AZ93" s="1"/>
  <c r="AV93"/>
  <c r="AT93"/>
  <c r="BL92"/>
  <c r="BJ92"/>
  <c r="BF92"/>
  <c r="BG92" s="1"/>
  <c r="BH92" s="1"/>
  <c r="BI92" s="1"/>
  <c r="BE92"/>
  <c r="AV92"/>
  <c r="AY92" s="1"/>
  <c r="AZ92" s="1"/>
  <c r="AT92"/>
  <c r="BJ91"/>
  <c r="BF91"/>
  <c r="BE91"/>
  <c r="AV91"/>
  <c r="AY91" s="1"/>
  <c r="AZ91" s="1"/>
  <c r="AT91"/>
  <c r="BL90"/>
  <c r="BK90" s="1"/>
  <c r="BJ90"/>
  <c r="BH90"/>
  <c r="BI90" s="1"/>
  <c r="BF90"/>
  <c r="BG90" s="1"/>
  <c r="BE90"/>
  <c r="AV90"/>
  <c r="AT90"/>
  <c r="AP88"/>
  <c r="AI88"/>
  <c r="AH88"/>
  <c r="BJ87"/>
  <c r="BI87"/>
  <c r="BG87"/>
  <c r="BH87" s="1"/>
  <c r="BF87"/>
  <c r="BL87" s="1"/>
  <c r="BK87" s="1"/>
  <c r="BE87"/>
  <c r="AY87"/>
  <c r="AZ87" s="1"/>
  <c r="AV87"/>
  <c r="AT87"/>
  <c r="BL86"/>
  <c r="BJ86"/>
  <c r="BG86"/>
  <c r="BH86" s="1"/>
  <c r="BI86" s="1"/>
  <c r="BK86" s="1"/>
  <c r="BF86"/>
  <c r="BE86"/>
  <c r="AY86"/>
  <c r="AZ86" s="1"/>
  <c r="BA86" s="1"/>
  <c r="AV86"/>
  <c r="AT86"/>
  <c r="BJ85"/>
  <c r="BG85"/>
  <c r="BH85" s="1"/>
  <c r="BI85" s="1"/>
  <c r="BF85"/>
  <c r="BL85" s="1"/>
  <c r="BE85"/>
  <c r="AY85"/>
  <c r="AZ85" s="1"/>
  <c r="BA85" s="1"/>
  <c r="AV85"/>
  <c r="AT85"/>
  <c r="BJ84"/>
  <c r="BG84"/>
  <c r="BH84" s="1"/>
  <c r="BI84" s="1"/>
  <c r="BF84"/>
  <c r="BL84" s="1"/>
  <c r="BK84" s="1"/>
  <c r="BE84"/>
  <c r="AY84"/>
  <c r="AZ84" s="1"/>
  <c r="BA84" s="1"/>
  <c r="AV84"/>
  <c r="AT84"/>
  <c r="BJ83"/>
  <c r="BE83"/>
  <c r="D83" s="1"/>
  <c r="W83" s="1"/>
  <c r="AT83"/>
  <c r="AO83"/>
  <c r="AN83"/>
  <c r="AJ83"/>
  <c r="AF83"/>
  <c r="R83"/>
  <c r="Q83"/>
  <c r="P83"/>
  <c r="O83"/>
  <c r="AB83" s="1"/>
  <c r="M83"/>
  <c r="L83"/>
  <c r="Z83" s="1"/>
  <c r="K83"/>
  <c r="J83"/>
  <c r="AG83" s="1"/>
  <c r="I83"/>
  <c r="F83"/>
  <c r="E83"/>
  <c r="X83" s="1"/>
  <c r="C83"/>
  <c r="BJ82"/>
  <c r="BE82"/>
  <c r="D82" s="1"/>
  <c r="AT82"/>
  <c r="AO82"/>
  <c r="AO88" s="1"/>
  <c r="AN82"/>
  <c r="AN88" s="1"/>
  <c r="AJ82"/>
  <c r="AJ88" s="1"/>
  <c r="AF82"/>
  <c r="AF88" s="1"/>
  <c r="W82"/>
  <c r="W88" s="1"/>
  <c r="R82"/>
  <c r="Q82"/>
  <c r="P82"/>
  <c r="O82"/>
  <c r="AB82" s="1"/>
  <c r="M82"/>
  <c r="L82"/>
  <c r="Z82" s="1"/>
  <c r="Z88" s="1"/>
  <c r="K82"/>
  <c r="J82"/>
  <c r="AG82" s="1"/>
  <c r="AG88" s="1"/>
  <c r="I82"/>
  <c r="G82"/>
  <c r="F82"/>
  <c r="E82"/>
  <c r="Y82" s="1"/>
  <c r="C82"/>
  <c r="AP80"/>
  <c r="AI80"/>
  <c r="AH80"/>
  <c r="AB80"/>
  <c r="BJ79"/>
  <c r="BE79"/>
  <c r="AT79"/>
  <c r="AO79"/>
  <c r="AN79"/>
  <c r="AJ79"/>
  <c r="AF79"/>
  <c r="AA79"/>
  <c r="R79"/>
  <c r="Q79"/>
  <c r="P79"/>
  <c r="M79"/>
  <c r="Y79" s="1"/>
  <c r="L79"/>
  <c r="K79"/>
  <c r="J79"/>
  <c r="I79"/>
  <c r="AG79" s="1"/>
  <c r="F79"/>
  <c r="E79"/>
  <c r="X79" s="1"/>
  <c r="D79"/>
  <c r="C79"/>
  <c r="BJ78"/>
  <c r="BE78"/>
  <c r="AT78"/>
  <c r="AO78"/>
  <c r="AN78"/>
  <c r="AJ78"/>
  <c r="AF78"/>
  <c r="AA78"/>
  <c r="R78"/>
  <c r="Q78"/>
  <c r="AD78" s="1"/>
  <c r="P78"/>
  <c r="M78"/>
  <c r="Y78" s="1"/>
  <c r="L78"/>
  <c r="K78"/>
  <c r="U78" s="1"/>
  <c r="J78"/>
  <c r="I78"/>
  <c r="G78"/>
  <c r="AE78" s="1"/>
  <c r="F78"/>
  <c r="V78" s="1"/>
  <c r="E78"/>
  <c r="X78" s="1"/>
  <c r="D78"/>
  <c r="W78" s="1"/>
  <c r="C78"/>
  <c r="BJ77"/>
  <c r="BE77"/>
  <c r="AT77"/>
  <c r="AO77"/>
  <c r="AN77"/>
  <c r="AJ77"/>
  <c r="AF77"/>
  <c r="Y77"/>
  <c r="R77"/>
  <c r="Q77"/>
  <c r="P77"/>
  <c r="M77"/>
  <c r="L77"/>
  <c r="Z77" s="1"/>
  <c r="K77"/>
  <c r="J77"/>
  <c r="I77"/>
  <c r="F77"/>
  <c r="V77" s="1"/>
  <c r="E77"/>
  <c r="D77"/>
  <c r="W77" s="1"/>
  <c r="C77"/>
  <c r="BJ76"/>
  <c r="BE76"/>
  <c r="AT76"/>
  <c r="AO76"/>
  <c r="AN76"/>
  <c r="AJ76"/>
  <c r="AF76"/>
  <c r="AA76"/>
  <c r="W76"/>
  <c r="R76"/>
  <c r="Q76"/>
  <c r="P76"/>
  <c r="M76"/>
  <c r="Y76" s="1"/>
  <c r="L76"/>
  <c r="Z76" s="1"/>
  <c r="K76"/>
  <c r="J76"/>
  <c r="I76"/>
  <c r="G76"/>
  <c r="AE76" s="1"/>
  <c r="F76"/>
  <c r="V76" s="1"/>
  <c r="E76"/>
  <c r="D76"/>
  <c r="C76"/>
  <c r="BJ75"/>
  <c r="BE75"/>
  <c r="AT75"/>
  <c r="AO75"/>
  <c r="AN75"/>
  <c r="AJ75"/>
  <c r="AF75"/>
  <c r="AD75"/>
  <c r="Y75"/>
  <c r="X75"/>
  <c r="R75"/>
  <c r="Q75"/>
  <c r="P75"/>
  <c r="AC75" s="1"/>
  <c r="M75"/>
  <c r="L75"/>
  <c r="Z75" s="1"/>
  <c r="K75"/>
  <c r="J75"/>
  <c r="T75" s="1"/>
  <c r="I75"/>
  <c r="AG75" s="1"/>
  <c r="F75"/>
  <c r="E75"/>
  <c r="G75" s="1"/>
  <c r="AE75" s="1"/>
  <c r="D75"/>
  <c r="W75" s="1"/>
  <c r="C75"/>
  <c r="BJ74"/>
  <c r="BE74"/>
  <c r="AT74"/>
  <c r="AO74"/>
  <c r="AO80" s="1"/>
  <c r="AN74"/>
  <c r="AN80" s="1"/>
  <c r="AJ74"/>
  <c r="AJ80" s="1"/>
  <c r="AF74"/>
  <c r="AF80" s="1"/>
  <c r="AA74"/>
  <c r="Z74"/>
  <c r="U74"/>
  <c r="R74"/>
  <c r="Q74"/>
  <c r="P74"/>
  <c r="M74"/>
  <c r="Y74" s="1"/>
  <c r="Y80" s="1"/>
  <c r="L74"/>
  <c r="K74"/>
  <c r="J74"/>
  <c r="I74"/>
  <c r="G74"/>
  <c r="AE74" s="1"/>
  <c r="F74"/>
  <c r="V74" s="1"/>
  <c r="E74"/>
  <c r="X74" s="1"/>
  <c r="D74"/>
  <c r="W74" s="1"/>
  <c r="C74"/>
  <c r="AP72"/>
  <c r="AI72"/>
  <c r="AH72"/>
  <c r="AB72"/>
  <c r="BJ71"/>
  <c r="BE71"/>
  <c r="D71" s="1"/>
  <c r="AT71"/>
  <c r="AO71"/>
  <c r="AN71"/>
  <c r="AJ71"/>
  <c r="AF71"/>
  <c r="R71"/>
  <c r="Q71"/>
  <c r="P71"/>
  <c r="M71"/>
  <c r="L71"/>
  <c r="Z71" s="1"/>
  <c r="K71"/>
  <c r="J71"/>
  <c r="AG71" s="1"/>
  <c r="I71"/>
  <c r="F71"/>
  <c r="V71" s="1"/>
  <c r="E71"/>
  <c r="AA71" s="1"/>
  <c r="C71"/>
  <c r="BJ70"/>
  <c r="BE70"/>
  <c r="AT70"/>
  <c r="AO70"/>
  <c r="AN70"/>
  <c r="AJ70"/>
  <c r="AF70"/>
  <c r="R70"/>
  <c r="Q70"/>
  <c r="P70"/>
  <c r="M70"/>
  <c r="L70"/>
  <c r="Z70" s="1"/>
  <c r="K70"/>
  <c r="J70"/>
  <c r="I70"/>
  <c r="AG70" s="1"/>
  <c r="G70"/>
  <c r="AE70" s="1"/>
  <c r="F70"/>
  <c r="E70"/>
  <c r="D70"/>
  <c r="W70" s="1"/>
  <c r="C70"/>
  <c r="BJ69"/>
  <c r="BE69"/>
  <c r="D69" s="1"/>
  <c r="AT69"/>
  <c r="AO69"/>
  <c r="AN69"/>
  <c r="AJ69"/>
  <c r="AF69"/>
  <c r="R69"/>
  <c r="Q69"/>
  <c r="P69"/>
  <c r="M69"/>
  <c r="L69"/>
  <c r="Z69" s="1"/>
  <c r="K69"/>
  <c r="J69"/>
  <c r="AG69" s="1"/>
  <c r="I69"/>
  <c r="F69"/>
  <c r="V69" s="1"/>
  <c r="E69"/>
  <c r="AA69" s="1"/>
  <c r="C69"/>
  <c r="BJ68"/>
  <c r="BE68"/>
  <c r="D68" s="1"/>
  <c r="W68" s="1"/>
  <c r="AT68"/>
  <c r="AO68"/>
  <c r="AN68"/>
  <c r="AJ68"/>
  <c r="AF68"/>
  <c r="R68"/>
  <c r="Q68"/>
  <c r="P68"/>
  <c r="M68"/>
  <c r="L68"/>
  <c r="Z68" s="1"/>
  <c r="K68"/>
  <c r="J68"/>
  <c r="I68"/>
  <c r="AG68" s="1"/>
  <c r="G68"/>
  <c r="F68"/>
  <c r="E68"/>
  <c r="Y68" s="1"/>
  <c r="C68"/>
  <c r="BJ67"/>
  <c r="BE67"/>
  <c r="D67" s="1"/>
  <c r="AT67"/>
  <c r="AO67"/>
  <c r="AN67"/>
  <c r="AN72" s="1"/>
  <c r="AJ67"/>
  <c r="AJ72" s="1"/>
  <c r="AF67"/>
  <c r="R67"/>
  <c r="Q67"/>
  <c r="P67"/>
  <c r="M67"/>
  <c r="L67"/>
  <c r="Z67" s="1"/>
  <c r="K67"/>
  <c r="J67"/>
  <c r="AG67" s="1"/>
  <c r="I67"/>
  <c r="F67"/>
  <c r="V67" s="1"/>
  <c r="E67"/>
  <c r="AA67" s="1"/>
  <c r="C67"/>
  <c r="BJ66"/>
  <c r="BE66"/>
  <c r="D66" s="1"/>
  <c r="W66" s="1"/>
  <c r="AT66"/>
  <c r="AO66"/>
  <c r="AO72" s="1"/>
  <c r="AN66"/>
  <c r="AJ66"/>
  <c r="AF66"/>
  <c r="AF72" s="1"/>
  <c r="R66"/>
  <c r="Q66"/>
  <c r="P66"/>
  <c r="M66"/>
  <c r="L66"/>
  <c r="Z66" s="1"/>
  <c r="K66"/>
  <c r="J66"/>
  <c r="I66"/>
  <c r="AG66" s="1"/>
  <c r="F66"/>
  <c r="E66"/>
  <c r="Y66" s="1"/>
  <c r="C66"/>
  <c r="AP64"/>
  <c r="AP162" s="1"/>
  <c r="AI64"/>
  <c r="AH64"/>
  <c r="AH162" s="1"/>
  <c r="AB64"/>
  <c r="BJ63"/>
  <c r="BE63"/>
  <c r="AT63"/>
  <c r="AO63"/>
  <c r="AN63"/>
  <c r="AJ63"/>
  <c r="AF63"/>
  <c r="R63"/>
  <c r="Q63"/>
  <c r="P63"/>
  <c r="M63"/>
  <c r="L63"/>
  <c r="Z63" s="1"/>
  <c r="K63"/>
  <c r="J63"/>
  <c r="AG63" s="1"/>
  <c r="I63"/>
  <c r="F63"/>
  <c r="V63" s="1"/>
  <c r="E63"/>
  <c r="AA63" s="1"/>
  <c r="D63"/>
  <c r="W63" s="1"/>
  <c r="C63"/>
  <c r="BJ62"/>
  <c r="BE62"/>
  <c r="D62" s="1"/>
  <c r="W62" s="1"/>
  <c r="AT62"/>
  <c r="AO62"/>
  <c r="AN62"/>
  <c r="AJ62"/>
  <c r="AF62"/>
  <c r="R62"/>
  <c r="V62" s="1"/>
  <c r="Q62"/>
  <c r="P62"/>
  <c r="M62"/>
  <c r="L62"/>
  <c r="Z62" s="1"/>
  <c r="K62"/>
  <c r="J62"/>
  <c r="AG62" s="1"/>
  <c r="I62"/>
  <c r="G62"/>
  <c r="AD62" s="1"/>
  <c r="F62"/>
  <c r="E62"/>
  <c r="Y62" s="1"/>
  <c r="C62"/>
  <c r="BJ61"/>
  <c r="BE61"/>
  <c r="D61" s="1"/>
  <c r="W61" s="1"/>
  <c r="AT61"/>
  <c r="AO61"/>
  <c r="AN61"/>
  <c r="AJ61"/>
  <c r="AF61"/>
  <c r="R61"/>
  <c r="Q61"/>
  <c r="P61"/>
  <c r="M61"/>
  <c r="L61"/>
  <c r="Z61" s="1"/>
  <c r="K61"/>
  <c r="J61"/>
  <c r="AG61" s="1"/>
  <c r="I61"/>
  <c r="F61"/>
  <c r="E61"/>
  <c r="AA61" s="1"/>
  <c r="C61"/>
  <c r="BJ60"/>
  <c r="BE60"/>
  <c r="D60" s="1"/>
  <c r="W60" s="1"/>
  <c r="AT60"/>
  <c r="AO60"/>
  <c r="AN60"/>
  <c r="AJ60"/>
  <c r="AF60"/>
  <c r="R60"/>
  <c r="Q60"/>
  <c r="P60"/>
  <c r="M60"/>
  <c r="L60"/>
  <c r="Z60" s="1"/>
  <c r="K60"/>
  <c r="J60"/>
  <c r="V60" s="1"/>
  <c r="I60"/>
  <c r="F60"/>
  <c r="E60"/>
  <c r="Y60" s="1"/>
  <c r="C60"/>
  <c r="BJ59"/>
  <c r="BE59"/>
  <c r="D59" s="1"/>
  <c r="W59" s="1"/>
  <c r="AT59"/>
  <c r="AO59"/>
  <c r="AN59"/>
  <c r="AJ59"/>
  <c r="AF59"/>
  <c r="R59"/>
  <c r="Q59"/>
  <c r="P59"/>
  <c r="M59"/>
  <c r="L59"/>
  <c r="Z59" s="1"/>
  <c r="K59"/>
  <c r="J59"/>
  <c r="AG59" s="1"/>
  <c r="I59"/>
  <c r="F59"/>
  <c r="E59"/>
  <c r="AA59" s="1"/>
  <c r="C59"/>
  <c r="BJ58"/>
  <c r="BE58"/>
  <c r="D58" s="1"/>
  <c r="W58" s="1"/>
  <c r="AT58"/>
  <c r="AO58"/>
  <c r="AO64" s="1"/>
  <c r="AO162" s="1"/>
  <c r="AN58"/>
  <c r="AN64" s="1"/>
  <c r="AN162" s="1"/>
  <c r="AJ58"/>
  <c r="AJ64" s="1"/>
  <c r="AJ162" s="1"/>
  <c r="AF58"/>
  <c r="AF64" s="1"/>
  <c r="AF162" s="1"/>
  <c r="R58"/>
  <c r="Q58"/>
  <c r="P58"/>
  <c r="M58"/>
  <c r="L58"/>
  <c r="Z58" s="1"/>
  <c r="Z64" s="1"/>
  <c r="K58"/>
  <c r="J58"/>
  <c r="V58" s="1"/>
  <c r="I58"/>
  <c r="G58"/>
  <c r="AD58" s="1"/>
  <c r="F58"/>
  <c r="E58"/>
  <c r="Y58" s="1"/>
  <c r="C58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BJ54"/>
  <c r="BF54"/>
  <c r="BL54" s="1"/>
  <c r="BE54"/>
  <c r="AY54"/>
  <c r="AZ54" s="1"/>
  <c r="AV54"/>
  <c r="BJ53"/>
  <c r="BG53"/>
  <c r="BH53" s="1"/>
  <c r="BI53" s="1"/>
  <c r="BF53"/>
  <c r="BL53" s="1"/>
  <c r="BK53" s="1"/>
  <c r="BE53"/>
  <c r="AY53"/>
  <c r="AZ53" s="1"/>
  <c r="AV53"/>
  <c r="BL52"/>
  <c r="BJ52"/>
  <c r="BH52"/>
  <c r="BI52" s="1"/>
  <c r="BG52"/>
  <c r="BF52"/>
  <c r="BE52"/>
  <c r="AV52"/>
  <c r="AY52" s="1"/>
  <c r="AZ52" s="1"/>
  <c r="BL51"/>
  <c r="BK51" s="1"/>
  <c r="BJ51"/>
  <c r="BI51"/>
  <c r="BH51"/>
  <c r="BG51"/>
  <c r="BF51"/>
  <c r="BE51"/>
  <c r="AV51"/>
  <c r="AY51" s="1"/>
  <c r="AZ51" s="1"/>
  <c r="BJ50"/>
  <c r="BF50"/>
  <c r="BE50"/>
  <c r="AV50"/>
  <c r="AY50" s="1"/>
  <c r="AZ50" s="1"/>
  <c r="BJ49"/>
  <c r="BF49"/>
  <c r="BL49" s="1"/>
  <c r="BE49"/>
  <c r="AY49"/>
  <c r="AZ49" s="1"/>
  <c r="AV49"/>
  <c r="AV55" s="1"/>
  <c r="AP47"/>
  <c r="AP56" s="1"/>
  <c r="AI47"/>
  <c r="AI56" s="1"/>
  <c r="AB47"/>
  <c r="AB56" s="1"/>
  <c r="BJ46"/>
  <c r="BH46"/>
  <c r="BI46" s="1"/>
  <c r="BF46"/>
  <c r="BG46" s="1"/>
  <c r="BE46"/>
  <c r="AZ46"/>
  <c r="AV46"/>
  <c r="AY46" s="1"/>
  <c r="AT46"/>
  <c r="BJ45"/>
  <c r="BF45"/>
  <c r="BL45" s="1"/>
  <c r="BE45"/>
  <c r="AZ45"/>
  <c r="BA45" s="1"/>
  <c r="BC45" s="1"/>
  <c r="AY45"/>
  <c r="AV45"/>
  <c r="AT45"/>
  <c r="BJ44"/>
  <c r="BH44"/>
  <c r="BI44" s="1"/>
  <c r="BF44"/>
  <c r="BG44" s="1"/>
  <c r="BE44"/>
  <c r="AZ44"/>
  <c r="BA44" s="1"/>
  <c r="AV44"/>
  <c r="AY44" s="1"/>
  <c r="AT44"/>
  <c r="BJ43"/>
  <c r="BE43"/>
  <c r="AT43"/>
  <c r="AO43"/>
  <c r="AN43"/>
  <c r="AJ43"/>
  <c r="AF43"/>
  <c r="R43"/>
  <c r="Q43"/>
  <c r="P43"/>
  <c r="M43"/>
  <c r="L43"/>
  <c r="Z43" s="1"/>
  <c r="K43"/>
  <c r="J43"/>
  <c r="AG43" s="1"/>
  <c r="I43"/>
  <c r="G43"/>
  <c r="AE43" s="1"/>
  <c r="F43"/>
  <c r="E43"/>
  <c r="Y43" s="1"/>
  <c r="D43"/>
  <c r="C43"/>
  <c r="BJ42"/>
  <c r="BE42"/>
  <c r="D42" s="1"/>
  <c r="AT42"/>
  <c r="AO42"/>
  <c r="AN42"/>
  <c r="AJ42"/>
  <c r="AF42"/>
  <c r="R42"/>
  <c r="Q42"/>
  <c r="P42"/>
  <c r="M42"/>
  <c r="L42"/>
  <c r="Z42" s="1"/>
  <c r="K42"/>
  <c r="J42"/>
  <c r="AG42" s="1"/>
  <c r="I42"/>
  <c r="G42"/>
  <c r="S42" s="1"/>
  <c r="F42"/>
  <c r="V42" s="1"/>
  <c r="E42"/>
  <c r="AA42" s="1"/>
  <c r="C42"/>
  <c r="BJ41"/>
  <c r="BE41"/>
  <c r="D41" s="1"/>
  <c r="W41" s="1"/>
  <c r="AT41"/>
  <c r="AO41"/>
  <c r="AN41"/>
  <c r="AN47" s="1"/>
  <c r="AN56" s="1"/>
  <c r="AJ41"/>
  <c r="AJ47" s="1"/>
  <c r="AJ56" s="1"/>
  <c r="AF41"/>
  <c r="AF47" s="1"/>
  <c r="AF56" s="1"/>
  <c r="R41"/>
  <c r="Q41"/>
  <c r="P41"/>
  <c r="M41"/>
  <c r="L41"/>
  <c r="Z41" s="1"/>
  <c r="Z47" s="1"/>
  <c r="Z56" s="1"/>
  <c r="K41"/>
  <c r="J41"/>
  <c r="I41"/>
  <c r="AG41" s="1"/>
  <c r="AG47" s="1"/>
  <c r="AG56" s="1"/>
  <c r="F41"/>
  <c r="E41"/>
  <c r="Y41" s="1"/>
  <c r="C41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BJ37"/>
  <c r="BF37"/>
  <c r="BL37" s="1"/>
  <c r="BE37"/>
  <c r="AV37"/>
  <c r="AY37" s="1"/>
  <c r="AZ37" s="1"/>
  <c r="BJ36"/>
  <c r="BG36"/>
  <c r="BH36" s="1"/>
  <c r="BI36" s="1"/>
  <c r="BF36"/>
  <c r="BL36" s="1"/>
  <c r="BE36"/>
  <c r="AY36"/>
  <c r="AZ36" s="1"/>
  <c r="AV36"/>
  <c r="BL35"/>
  <c r="BJ35"/>
  <c r="BF35"/>
  <c r="BG35" s="1"/>
  <c r="BH35" s="1"/>
  <c r="BI35" s="1"/>
  <c r="BE35"/>
  <c r="AV35"/>
  <c r="AY35" s="1"/>
  <c r="AZ35" s="1"/>
  <c r="BL34"/>
  <c r="BJ34"/>
  <c r="BG34"/>
  <c r="BH34" s="1"/>
  <c r="BI34" s="1"/>
  <c r="BK34" s="1"/>
  <c r="BF34"/>
  <c r="BE34"/>
  <c r="AY34"/>
  <c r="AZ34" s="1"/>
  <c r="AV34"/>
  <c r="BJ33"/>
  <c r="BF33"/>
  <c r="BG33" s="1"/>
  <c r="BH33" s="1"/>
  <c r="BI33" s="1"/>
  <c r="BE33"/>
  <c r="AV33"/>
  <c r="AY33" s="1"/>
  <c r="AZ33" s="1"/>
  <c r="BJ32"/>
  <c r="BG32"/>
  <c r="BH32" s="1"/>
  <c r="BI32" s="1"/>
  <c r="BF32"/>
  <c r="BL32" s="1"/>
  <c r="BK32" s="1"/>
  <c r="BE32"/>
  <c r="AY32"/>
  <c r="AZ32" s="1"/>
  <c r="AV32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BL29"/>
  <c r="BJ29"/>
  <c r="BF29"/>
  <c r="BG29" s="1"/>
  <c r="BH29" s="1"/>
  <c r="BI29" s="1"/>
  <c r="BE29"/>
  <c r="AV29"/>
  <c r="AY29" s="1"/>
  <c r="AZ29" s="1"/>
  <c r="BJ28"/>
  <c r="BF28"/>
  <c r="BG28" s="1"/>
  <c r="BH28" s="1"/>
  <c r="BI28" s="1"/>
  <c r="BE28"/>
  <c r="AY28"/>
  <c r="AZ28" s="1"/>
  <c r="AV28"/>
  <c r="BJ27"/>
  <c r="BG27"/>
  <c r="BH27" s="1"/>
  <c r="BI27" s="1"/>
  <c r="BF27"/>
  <c r="BL27" s="1"/>
  <c r="BK27" s="1"/>
  <c r="BE27"/>
  <c r="AY27"/>
  <c r="AZ27" s="1"/>
  <c r="AV27"/>
  <c r="BL26"/>
  <c r="BJ26"/>
  <c r="BH26"/>
  <c r="BI26" s="1"/>
  <c r="BG26"/>
  <c r="BF26"/>
  <c r="BE26"/>
  <c r="AV26"/>
  <c r="AY26" s="1"/>
  <c r="AZ26" s="1"/>
  <c r="BJ25"/>
  <c r="BF25"/>
  <c r="BG25" s="1"/>
  <c r="BH25" s="1"/>
  <c r="BI25" s="1"/>
  <c r="BE25"/>
  <c r="AV25"/>
  <c r="AY25" s="1"/>
  <c r="AZ25" s="1"/>
  <c r="BJ24"/>
  <c r="BF24"/>
  <c r="BE24"/>
  <c r="AY24"/>
  <c r="AZ24" s="1"/>
  <c r="AX24"/>
  <c r="AV24"/>
  <c r="AV30" s="1"/>
  <c r="AV31" s="1"/>
  <c r="AT24"/>
  <c r="AP22"/>
  <c r="AI22"/>
  <c r="AH22"/>
  <c r="AB22"/>
  <c r="AA22"/>
  <c r="BJ21"/>
  <c r="BF21"/>
  <c r="BE21"/>
  <c r="BA21"/>
  <c r="BC21" s="1"/>
  <c r="AX21"/>
  <c r="AV21"/>
  <c r="AY21" s="1"/>
  <c r="AZ21" s="1"/>
  <c r="AT21"/>
  <c r="BL20"/>
  <c r="BK20"/>
  <c r="BJ20"/>
  <c r="BH20"/>
  <c r="BI20" s="1"/>
  <c r="BG20"/>
  <c r="BF20"/>
  <c r="BE20"/>
  <c r="AV20"/>
  <c r="AY20" s="1"/>
  <c r="AZ20" s="1"/>
  <c r="AT20"/>
  <c r="BJ19"/>
  <c r="BF19"/>
  <c r="BE19"/>
  <c r="AV19"/>
  <c r="AY19" s="1"/>
  <c r="AZ19" s="1"/>
  <c r="AT19"/>
  <c r="BL18"/>
  <c r="BJ18"/>
  <c r="BG18"/>
  <c r="BH18" s="1"/>
  <c r="BI18" s="1"/>
  <c r="BK18" s="1"/>
  <c r="BF18"/>
  <c r="BE18"/>
  <c r="AY18"/>
  <c r="AZ18" s="1"/>
  <c r="AV18"/>
  <c r="AT18"/>
  <c r="BJ17"/>
  <c r="BF17"/>
  <c r="BE17"/>
  <c r="AV17"/>
  <c r="AY17" s="1"/>
  <c r="AZ17" s="1"/>
  <c r="AT17"/>
  <c r="BJ16"/>
  <c r="BE16"/>
  <c r="AT16"/>
  <c r="AO16"/>
  <c r="AO22" s="1"/>
  <c r="AN16"/>
  <c r="AN22" s="1"/>
  <c r="AJ16"/>
  <c r="AJ22" s="1"/>
  <c r="AF16"/>
  <c r="AF22" s="1"/>
  <c r="AE16"/>
  <c r="AE22" s="1"/>
  <c r="AA16"/>
  <c r="W16"/>
  <c r="W22" s="1"/>
  <c r="V16"/>
  <c r="V22" s="1"/>
  <c r="R16"/>
  <c r="Q16"/>
  <c r="P16"/>
  <c r="M16"/>
  <c r="Y16" s="1"/>
  <c r="Y22" s="1"/>
  <c r="L16"/>
  <c r="Z16" s="1"/>
  <c r="Z22" s="1"/>
  <c r="K16"/>
  <c r="J16"/>
  <c r="I16"/>
  <c r="G16"/>
  <c r="S16" s="1"/>
  <c r="F16"/>
  <c r="E16"/>
  <c r="X16" s="1"/>
  <c r="X22" s="1"/>
  <c r="D16"/>
  <c r="C16"/>
  <c r="AP14"/>
  <c r="AP185" s="1"/>
  <c r="AI14"/>
  <c r="AB14"/>
  <c r="BJ13"/>
  <c r="BE13"/>
  <c r="D13" s="1"/>
  <c r="W13" s="1"/>
  <c r="AT13"/>
  <c r="AO13"/>
  <c r="AN13"/>
  <c r="AJ13"/>
  <c r="AF13"/>
  <c r="Y13"/>
  <c r="R13"/>
  <c r="AH13" s="1"/>
  <c r="Q13"/>
  <c r="P13"/>
  <c r="M13"/>
  <c r="L13"/>
  <c r="Z13" s="1"/>
  <c r="K13"/>
  <c r="J13"/>
  <c r="I13"/>
  <c r="G13"/>
  <c r="AE13" s="1"/>
  <c r="F13"/>
  <c r="V13" s="1"/>
  <c r="E13"/>
  <c r="AA13" s="1"/>
  <c r="C13"/>
  <c r="BJ12"/>
  <c r="BE12"/>
  <c r="D12" s="1"/>
  <c r="W12" s="1"/>
  <c r="AT12"/>
  <c r="AO12"/>
  <c r="AN12"/>
  <c r="AJ12"/>
  <c r="AF12"/>
  <c r="R12"/>
  <c r="Q12"/>
  <c r="P12"/>
  <c r="M12"/>
  <c r="L12"/>
  <c r="Z12" s="1"/>
  <c r="K12"/>
  <c r="J12"/>
  <c r="AG12" s="1"/>
  <c r="I12"/>
  <c r="F12"/>
  <c r="E12"/>
  <c r="X12" s="1"/>
  <c r="C12"/>
  <c r="BJ11"/>
  <c r="BE11"/>
  <c r="AT11"/>
  <c r="AO11"/>
  <c r="AN11"/>
  <c r="AJ11"/>
  <c r="AG11"/>
  <c r="AF11"/>
  <c r="X11"/>
  <c r="W11"/>
  <c r="R11"/>
  <c r="Q11"/>
  <c r="P11"/>
  <c r="M11"/>
  <c r="L11"/>
  <c r="Z11" s="1"/>
  <c r="K11"/>
  <c r="J11"/>
  <c r="I11"/>
  <c r="F11"/>
  <c r="E11"/>
  <c r="D11"/>
  <c r="C11"/>
  <c r="BJ10"/>
  <c r="BE10"/>
  <c r="D10" s="1"/>
  <c r="W10" s="1"/>
  <c r="AT10"/>
  <c r="AO10"/>
  <c r="AN10"/>
  <c r="AJ10"/>
  <c r="AF10"/>
  <c r="AE10"/>
  <c r="Y10"/>
  <c r="T10"/>
  <c r="R10"/>
  <c r="Q10"/>
  <c r="P10"/>
  <c r="M10"/>
  <c r="L10"/>
  <c r="Z10" s="1"/>
  <c r="K10"/>
  <c r="J10"/>
  <c r="I10"/>
  <c r="G10"/>
  <c r="S10" s="1"/>
  <c r="F10"/>
  <c r="V10" s="1"/>
  <c r="E10"/>
  <c r="AA10" s="1"/>
  <c r="C10"/>
  <c r="BJ9"/>
  <c r="BE9"/>
  <c r="D9" s="1"/>
  <c r="W9" s="1"/>
  <c r="AT9"/>
  <c r="AO9"/>
  <c r="AN9"/>
  <c r="AJ9"/>
  <c r="AG9"/>
  <c r="AF9"/>
  <c r="AA9"/>
  <c r="Z9"/>
  <c r="V9"/>
  <c r="R9"/>
  <c r="Q9"/>
  <c r="P9"/>
  <c r="M9"/>
  <c r="L9"/>
  <c r="K9"/>
  <c r="J9"/>
  <c r="I9"/>
  <c r="F9"/>
  <c r="E9"/>
  <c r="Y9" s="1"/>
  <c r="C9"/>
  <c r="BJ8"/>
  <c r="BE8"/>
  <c r="D8" s="1"/>
  <c r="W8" s="1"/>
  <c r="AT8"/>
  <c r="AT186" s="1"/>
  <c r="AT188" s="1"/>
  <c r="AO8"/>
  <c r="AN8"/>
  <c r="AN186" s="1"/>
  <c r="AJ8"/>
  <c r="AJ186" s="1"/>
  <c r="AF8"/>
  <c r="AF14" s="1"/>
  <c r="AA8"/>
  <c r="Z8"/>
  <c r="R8"/>
  <c r="Q8"/>
  <c r="Q185" s="1"/>
  <c r="Q188" s="1"/>
  <c r="P8"/>
  <c r="M8"/>
  <c r="L8"/>
  <c r="K8"/>
  <c r="U8" s="1"/>
  <c r="J8"/>
  <c r="I8"/>
  <c r="G8"/>
  <c r="AE8" s="1"/>
  <c r="F8"/>
  <c r="V8" s="1"/>
  <c r="E8"/>
  <c r="X8" s="1"/>
  <c r="C8"/>
  <c r="W14" l="1"/>
  <c r="BA18"/>
  <c r="AX18"/>
  <c r="BA20"/>
  <c r="AX20"/>
  <c r="AF185"/>
  <c r="AF39"/>
  <c r="AF178" s="1"/>
  <c r="S22"/>
  <c r="BG21"/>
  <c r="BH21" s="1"/>
  <c r="BI21" s="1"/>
  <c r="BL21"/>
  <c r="BK21" s="1"/>
  <c r="BA34"/>
  <c r="AX34"/>
  <c r="BA36"/>
  <c r="AX36"/>
  <c r="BA25"/>
  <c r="AX25"/>
  <c r="BA26"/>
  <c r="AX26"/>
  <c r="BA27"/>
  <c r="AX27"/>
  <c r="AX33"/>
  <c r="BA33"/>
  <c r="BC44"/>
  <c r="BB44"/>
  <c r="I185"/>
  <c r="I188" s="1"/>
  <c r="AG8"/>
  <c r="BG17"/>
  <c r="BH17" s="1"/>
  <c r="BI17" s="1"/>
  <c r="BL17"/>
  <c r="BA24"/>
  <c r="BA32"/>
  <c r="AX32"/>
  <c r="BA35"/>
  <c r="AX35"/>
  <c r="AN14"/>
  <c r="BA17"/>
  <c r="M185"/>
  <c r="M188" s="1"/>
  <c r="S8"/>
  <c r="Y8"/>
  <c r="X9"/>
  <c r="X186" s="1"/>
  <c r="AC10"/>
  <c r="AH12"/>
  <c r="AG13"/>
  <c r="AG16"/>
  <c r="AG22" s="1"/>
  <c r="AX17"/>
  <c r="BA19"/>
  <c r="BD21"/>
  <c r="BB21"/>
  <c r="BK35"/>
  <c r="BK36"/>
  <c r="G12"/>
  <c r="AA12"/>
  <c r="S13"/>
  <c r="AC13"/>
  <c r="T13"/>
  <c r="AI185"/>
  <c r="AI39"/>
  <c r="Z14"/>
  <c r="Y11"/>
  <c r="G11"/>
  <c r="AC8"/>
  <c r="T8"/>
  <c r="AO186"/>
  <c r="AO14"/>
  <c r="AH11"/>
  <c r="V11"/>
  <c r="V14" s="1"/>
  <c r="AB39"/>
  <c r="AC16"/>
  <c r="AC22" s="1"/>
  <c r="T16"/>
  <c r="T22" s="1"/>
  <c r="AD16"/>
  <c r="AD22" s="1"/>
  <c r="U16"/>
  <c r="U22" s="1"/>
  <c r="BG19"/>
  <c r="BH19" s="1"/>
  <c r="BI19" s="1"/>
  <c r="BL19"/>
  <c r="BG24"/>
  <c r="BH24" s="1"/>
  <c r="BI24" s="1"/>
  <c r="BL24"/>
  <c r="AX28"/>
  <c r="BA28"/>
  <c r="BA29"/>
  <c r="AX29"/>
  <c r="AX37"/>
  <c r="BA37"/>
  <c r="AH8"/>
  <c r="AF186"/>
  <c r="BJ178"/>
  <c r="X10"/>
  <c r="AD10"/>
  <c r="L185"/>
  <c r="L188" s="1"/>
  <c r="R185"/>
  <c r="R188" s="1"/>
  <c r="AD8"/>
  <c r="G9"/>
  <c r="AG10"/>
  <c r="U10"/>
  <c r="AL10" s="1"/>
  <c r="AA11"/>
  <c r="AA14" s="1"/>
  <c r="V12"/>
  <c r="Y12"/>
  <c r="U13"/>
  <c r="AD13"/>
  <c r="AJ14"/>
  <c r="AX19"/>
  <c r="AX30"/>
  <c r="BK26"/>
  <c r="BK29"/>
  <c r="BK45"/>
  <c r="BA49"/>
  <c r="BA50"/>
  <c r="BL50"/>
  <c r="BK50" s="1"/>
  <c r="BG50"/>
  <c r="BH50" s="1"/>
  <c r="BI50" s="1"/>
  <c r="BA54"/>
  <c r="AX54"/>
  <c r="V41"/>
  <c r="AA41"/>
  <c r="AA47" s="1"/>
  <c r="AA56" s="1"/>
  <c r="T42"/>
  <c r="Y42"/>
  <c r="AE42"/>
  <c r="AH43"/>
  <c r="AH47" s="1"/>
  <c r="AH56" s="1"/>
  <c r="S43"/>
  <c r="X43"/>
  <c r="AX44"/>
  <c r="BD44"/>
  <c r="AW44" s="1"/>
  <c r="BB45"/>
  <c r="BK52"/>
  <c r="W64"/>
  <c r="Z72"/>
  <c r="BK85"/>
  <c r="AD43"/>
  <c r="U43"/>
  <c r="BB84"/>
  <c r="BC84"/>
  <c r="BD84" s="1"/>
  <c r="AW84" s="1"/>
  <c r="X13"/>
  <c r="BL25"/>
  <c r="BK25" s="1"/>
  <c r="J185"/>
  <c r="J188" s="1"/>
  <c r="P185"/>
  <c r="P188" s="1"/>
  <c r="BL28"/>
  <c r="BK28" s="1"/>
  <c r="BL33"/>
  <c r="BK33" s="1"/>
  <c r="Y47"/>
  <c r="Y56" s="1"/>
  <c r="X42"/>
  <c r="AD42"/>
  <c r="W43"/>
  <c r="AC43"/>
  <c r="BA46"/>
  <c r="BL46"/>
  <c r="BK46" s="1"/>
  <c r="AX49"/>
  <c r="BA51"/>
  <c r="AX51"/>
  <c r="AX52"/>
  <c r="BA52"/>
  <c r="BA53"/>
  <c r="AX53"/>
  <c r="BB85"/>
  <c r="BC85"/>
  <c r="AV38"/>
  <c r="BG37"/>
  <c r="BH37" s="1"/>
  <c r="BI37" s="1"/>
  <c r="BK37" s="1"/>
  <c r="AP39"/>
  <c r="AP178" s="1"/>
  <c r="X41"/>
  <c r="X47" s="1"/>
  <c r="X56" s="1"/>
  <c r="AO47"/>
  <c r="AO56" s="1"/>
  <c r="AC42"/>
  <c r="AL42" s="1"/>
  <c r="V43"/>
  <c r="AA43"/>
  <c r="BL44"/>
  <c r="BK44" s="1"/>
  <c r="BD45"/>
  <c r="AW45" s="1"/>
  <c r="BK54"/>
  <c r="BB86"/>
  <c r="BC86"/>
  <c r="BD86" s="1"/>
  <c r="AW86" s="1"/>
  <c r="G41"/>
  <c r="U42"/>
  <c r="W42"/>
  <c r="W47" s="1"/>
  <c r="W56" s="1"/>
  <c r="T43"/>
  <c r="AX45"/>
  <c r="BG45"/>
  <c r="BH45" s="1"/>
  <c r="BI45" s="1"/>
  <c r="AX46"/>
  <c r="BG49"/>
  <c r="BH49" s="1"/>
  <c r="BI49" s="1"/>
  <c r="BK49" s="1"/>
  <c r="AX50"/>
  <c r="AG72"/>
  <c r="AD68"/>
  <c r="U68"/>
  <c r="X77"/>
  <c r="G77"/>
  <c r="AX87"/>
  <c r="BA91"/>
  <c r="BG91"/>
  <c r="BH91" s="1"/>
  <c r="BI91" s="1"/>
  <c r="BL91"/>
  <c r="AX95"/>
  <c r="BA95"/>
  <c r="BA99"/>
  <c r="AX99"/>
  <c r="AX109"/>
  <c r="BA109"/>
  <c r="BA112"/>
  <c r="AX112"/>
  <c r="BA126"/>
  <c r="AX126"/>
  <c r="BG54"/>
  <c r="BH54" s="1"/>
  <c r="BI54" s="1"/>
  <c r="T58"/>
  <c r="X58"/>
  <c r="AC58"/>
  <c r="AG58"/>
  <c r="G59"/>
  <c r="V59"/>
  <c r="V64" s="1"/>
  <c r="X60"/>
  <c r="AG60"/>
  <c r="G61"/>
  <c r="V61"/>
  <c r="T62"/>
  <c r="X62"/>
  <c r="AC62"/>
  <c r="G63"/>
  <c r="G67"/>
  <c r="X67"/>
  <c r="AC68"/>
  <c r="W69"/>
  <c r="Y70"/>
  <c r="T70"/>
  <c r="G71"/>
  <c r="X71"/>
  <c r="AG74"/>
  <c r="S74"/>
  <c r="S75"/>
  <c r="V83"/>
  <c r="AC74"/>
  <c r="T74"/>
  <c r="T82"/>
  <c r="AD82"/>
  <c r="AX84"/>
  <c r="BD85"/>
  <c r="AW85" s="1"/>
  <c r="AX85"/>
  <c r="AX86"/>
  <c r="BA92"/>
  <c r="AX92"/>
  <c r="BA94"/>
  <c r="AX94"/>
  <c r="BA101"/>
  <c r="AX101"/>
  <c r="BA102"/>
  <c r="AX102"/>
  <c r="BA108"/>
  <c r="AX108"/>
  <c r="BA111"/>
  <c r="AX111"/>
  <c r="BA116"/>
  <c r="AX116"/>
  <c r="S58"/>
  <c r="AA58"/>
  <c r="Y59"/>
  <c r="AA60"/>
  <c r="Y61"/>
  <c r="Y64" s="1"/>
  <c r="S62"/>
  <c r="AA62"/>
  <c r="Y63"/>
  <c r="X66"/>
  <c r="V68"/>
  <c r="AA68"/>
  <c r="Y69"/>
  <c r="Y72" s="1"/>
  <c r="S70"/>
  <c r="X70"/>
  <c r="AD74"/>
  <c r="V75"/>
  <c r="V80" s="1"/>
  <c r="X76"/>
  <c r="X80" s="1"/>
  <c r="U76"/>
  <c r="AG78"/>
  <c r="S78"/>
  <c r="AE82"/>
  <c r="AA83"/>
  <c r="BK92"/>
  <c r="BK104"/>
  <c r="AD70"/>
  <c r="U70"/>
  <c r="AX93"/>
  <c r="BA93"/>
  <c r="BB120"/>
  <c r="BC120"/>
  <c r="AE58"/>
  <c r="X59"/>
  <c r="G60"/>
  <c r="X61"/>
  <c r="AE62"/>
  <c r="X63"/>
  <c r="G66"/>
  <c r="W67"/>
  <c r="W72" s="1"/>
  <c r="T68"/>
  <c r="G69"/>
  <c r="X69"/>
  <c r="AC70"/>
  <c r="W71"/>
  <c r="U75"/>
  <c r="AA75"/>
  <c r="AA80" s="1"/>
  <c r="AG76"/>
  <c r="S76"/>
  <c r="AG77"/>
  <c r="AA77"/>
  <c r="Z78"/>
  <c r="Z80" s="1"/>
  <c r="Z162" s="1"/>
  <c r="V79"/>
  <c r="Z79"/>
  <c r="V82"/>
  <c r="V88" s="1"/>
  <c r="U82"/>
  <c r="AC82"/>
  <c r="Y83"/>
  <c r="Y88" s="1"/>
  <c r="AV114"/>
  <c r="AC76"/>
  <c r="T76"/>
  <c r="AB186"/>
  <c r="AB88"/>
  <c r="AB162" s="1"/>
  <c r="AV96"/>
  <c r="AY90"/>
  <c r="AZ90" s="1"/>
  <c r="BA100"/>
  <c r="AX100"/>
  <c r="BA103"/>
  <c r="AX103"/>
  <c r="BA104"/>
  <c r="AX104"/>
  <c r="BA110"/>
  <c r="AX110"/>
  <c r="BA115"/>
  <c r="AX115"/>
  <c r="U58"/>
  <c r="U62"/>
  <c r="V66"/>
  <c r="V72" s="1"/>
  <c r="AA66"/>
  <c r="Y67"/>
  <c r="S68"/>
  <c r="X68"/>
  <c r="AE68"/>
  <c r="V70"/>
  <c r="AA70"/>
  <c r="Y71"/>
  <c r="AD76"/>
  <c r="W79"/>
  <c r="W80" s="1"/>
  <c r="X82"/>
  <c r="X88" s="1"/>
  <c r="S82"/>
  <c r="AA82"/>
  <c r="AA88" s="1"/>
  <c r="G83"/>
  <c r="BA87"/>
  <c r="AX91"/>
  <c r="BK94"/>
  <c r="AV97"/>
  <c r="BK125"/>
  <c r="BD127"/>
  <c r="AW127" s="1"/>
  <c r="AX127"/>
  <c r="BA128"/>
  <c r="BG128"/>
  <c r="BH128" s="1"/>
  <c r="BI128" s="1"/>
  <c r="BL128"/>
  <c r="AX133"/>
  <c r="BA133"/>
  <c r="BA141"/>
  <c r="AX141"/>
  <c r="BA144"/>
  <c r="AX144"/>
  <c r="AX147"/>
  <c r="BA147"/>
  <c r="BA150"/>
  <c r="AX150"/>
  <c r="AX156"/>
  <c r="BA156"/>
  <c r="BA159"/>
  <c r="AX159"/>
  <c r="AE170"/>
  <c r="AE174" s="1"/>
  <c r="S170"/>
  <c r="AC170"/>
  <c r="AC174" s="1"/>
  <c r="T170"/>
  <c r="T174" s="1"/>
  <c r="AD170"/>
  <c r="AD174" s="1"/>
  <c r="U170"/>
  <c r="U174" s="1"/>
  <c r="AI162"/>
  <c r="T78"/>
  <c r="AC78"/>
  <c r="G79"/>
  <c r="BL100"/>
  <c r="BK100" s="1"/>
  <c r="BL102"/>
  <c r="BK102" s="1"/>
  <c r="AV105"/>
  <c r="AV106" s="1"/>
  <c r="BG108"/>
  <c r="BH108" s="1"/>
  <c r="BI108" s="1"/>
  <c r="BK108" s="1"/>
  <c r="BG111"/>
  <c r="BH111" s="1"/>
  <c r="BI111" s="1"/>
  <c r="BK111" s="1"/>
  <c r="AV121"/>
  <c r="AV122" s="1"/>
  <c r="BG116"/>
  <c r="BH116" s="1"/>
  <c r="BI116" s="1"/>
  <c r="BK116" s="1"/>
  <c r="BK124"/>
  <c r="BK135"/>
  <c r="BK144"/>
  <c r="BK152"/>
  <c r="AO176"/>
  <c r="BK171"/>
  <c r="J187"/>
  <c r="Q187"/>
  <c r="AY124"/>
  <c r="AZ124" s="1"/>
  <c r="AV129"/>
  <c r="AV130" s="1"/>
  <c r="AX125"/>
  <c r="BA136"/>
  <c r="AX136"/>
  <c r="BA143"/>
  <c r="AX143"/>
  <c r="BA155"/>
  <c r="AX155"/>
  <c r="AX161" s="1"/>
  <c r="BA158"/>
  <c r="AX158"/>
  <c r="AX172"/>
  <c r="BA172"/>
  <c r="BL93"/>
  <c r="BK93" s="1"/>
  <c r="BL95"/>
  <c r="BK95" s="1"/>
  <c r="BL107"/>
  <c r="BK107" s="1"/>
  <c r="BL109"/>
  <c r="BK109" s="1"/>
  <c r="AX117"/>
  <c r="BC117"/>
  <c r="BD117" s="1"/>
  <c r="AW117" s="1"/>
  <c r="BD118"/>
  <c r="AW118" s="1"/>
  <c r="BK172"/>
  <c r="I187"/>
  <c r="P187"/>
  <c r="BD123"/>
  <c r="AW123" s="1"/>
  <c r="AX123"/>
  <c r="BA132"/>
  <c r="AX132"/>
  <c r="BA135"/>
  <c r="AX135"/>
  <c r="AX142"/>
  <c r="BA142"/>
  <c r="BA149"/>
  <c r="AX149"/>
  <c r="BA152"/>
  <c r="AX152"/>
  <c r="AE167"/>
  <c r="S167"/>
  <c r="AC167"/>
  <c r="T167"/>
  <c r="AD167"/>
  <c r="U167"/>
  <c r="BA171"/>
  <c r="AX171"/>
  <c r="BL99"/>
  <c r="BK99" s="1"/>
  <c r="AY107"/>
  <c r="AZ107" s="1"/>
  <c r="AX118"/>
  <c r="BC118"/>
  <c r="AX119"/>
  <c r="BL119"/>
  <c r="BK119" s="1"/>
  <c r="BC127"/>
  <c r="BK140"/>
  <c r="BK150"/>
  <c r="BK159"/>
  <c r="V168"/>
  <c r="V176" s="1"/>
  <c r="Z168"/>
  <c r="Z176" s="1"/>
  <c r="W168"/>
  <c r="W176" s="1"/>
  <c r="M187"/>
  <c r="AX120"/>
  <c r="BD120"/>
  <c r="AW120" s="1"/>
  <c r="BA134"/>
  <c r="AX134"/>
  <c r="BA139"/>
  <c r="AX139"/>
  <c r="BA148"/>
  <c r="AX148"/>
  <c r="AX151"/>
  <c r="BA151"/>
  <c r="BA157"/>
  <c r="AX157"/>
  <c r="AX160"/>
  <c r="BA160"/>
  <c r="BA173"/>
  <c r="AX173"/>
  <c r="BG118"/>
  <c r="BH118" s="1"/>
  <c r="BI118" s="1"/>
  <c r="BK118" s="1"/>
  <c r="BD119"/>
  <c r="AW119" s="1"/>
  <c r="BC125"/>
  <c r="BD125" s="1"/>
  <c r="AW125" s="1"/>
  <c r="BK158"/>
  <c r="L187"/>
  <c r="R187"/>
  <c r="AY131"/>
  <c r="AZ131" s="1"/>
  <c r="BG131"/>
  <c r="BH131" s="1"/>
  <c r="BI131" s="1"/>
  <c r="BK131" s="1"/>
  <c r="BG135"/>
  <c r="BH135" s="1"/>
  <c r="BI135" s="1"/>
  <c r="AY140"/>
  <c r="AZ140" s="1"/>
  <c r="AV153"/>
  <c r="AV154" s="1"/>
  <c r="BG158"/>
  <c r="BH158" s="1"/>
  <c r="BI158" s="1"/>
  <c r="G164"/>
  <c r="S165"/>
  <c r="AA165"/>
  <c r="AA168" s="1"/>
  <c r="AA176" s="1"/>
  <c r="T166"/>
  <c r="AC166"/>
  <c r="AG166"/>
  <c r="AG168" s="1"/>
  <c r="AG176" s="1"/>
  <c r="Y167"/>
  <c r="Y170"/>
  <c r="Y174" s="1"/>
  <c r="BG171"/>
  <c r="BH171" s="1"/>
  <c r="BI171" s="1"/>
  <c r="BG173"/>
  <c r="BH173" s="1"/>
  <c r="BI173" s="1"/>
  <c r="BK173" s="1"/>
  <c r="AU187"/>
  <c r="AT189"/>
  <c r="BL133"/>
  <c r="BK133" s="1"/>
  <c r="BL142"/>
  <c r="BK142" s="1"/>
  <c r="BL147"/>
  <c r="BK147" s="1"/>
  <c r="BL151"/>
  <c r="BK151" s="1"/>
  <c r="BL156"/>
  <c r="BK156" s="1"/>
  <c r="BL160"/>
  <c r="BK160" s="1"/>
  <c r="AV161"/>
  <c r="AE165"/>
  <c r="S166"/>
  <c r="X167"/>
  <c r="X168" s="1"/>
  <c r="X176" s="1"/>
  <c r="AG167"/>
  <c r="X170"/>
  <c r="X174" s="1"/>
  <c r="AG170"/>
  <c r="AG174" s="1"/>
  <c r="U165"/>
  <c r="Y165"/>
  <c r="Y168" s="1"/>
  <c r="Y176" s="1"/>
  <c r="AD165"/>
  <c r="AH165"/>
  <c r="AH168" s="1"/>
  <c r="AH176" s="1"/>
  <c r="AA167"/>
  <c r="AA170"/>
  <c r="AA174" s="1"/>
  <c r="T165"/>
  <c r="V39" l="1"/>
  <c r="V162"/>
  <c r="BF42"/>
  <c r="AK42"/>
  <c r="BF10"/>
  <c r="AK10"/>
  <c r="AA39"/>
  <c r="Y162"/>
  <c r="BB157"/>
  <c r="BC157"/>
  <c r="BD157" s="1"/>
  <c r="BA124"/>
  <c r="AX124"/>
  <c r="BB156"/>
  <c r="BC156"/>
  <c r="BD156" s="1"/>
  <c r="BC150"/>
  <c r="BD150" s="1"/>
  <c r="BB150"/>
  <c r="BC128"/>
  <c r="BD128" s="1"/>
  <c r="AW128" s="1"/>
  <c r="BB128"/>
  <c r="T83"/>
  <c r="AD83"/>
  <c r="AE83"/>
  <c r="S83"/>
  <c r="AC83"/>
  <c r="U83"/>
  <c r="BB115"/>
  <c r="BC115"/>
  <c r="BD115" s="1"/>
  <c r="BC103"/>
  <c r="BD103" s="1"/>
  <c r="BB103"/>
  <c r="BB100"/>
  <c r="BC100"/>
  <c r="BD100" s="1"/>
  <c r="BB111"/>
  <c r="BC111"/>
  <c r="BD111" s="1"/>
  <c r="AW111" s="1"/>
  <c r="BB94"/>
  <c r="BC94"/>
  <c r="BD94" s="1"/>
  <c r="S63"/>
  <c r="AC63"/>
  <c r="T63"/>
  <c r="AD63"/>
  <c r="U63"/>
  <c r="AE63"/>
  <c r="BB95"/>
  <c r="BC95"/>
  <c r="BD95" s="1"/>
  <c r="BB28"/>
  <c r="BC28"/>
  <c r="BD28" s="1"/>
  <c r="AW28" s="1"/>
  <c r="BB33"/>
  <c r="BC33"/>
  <c r="BD33" s="1"/>
  <c r="BC27"/>
  <c r="BD27" s="1"/>
  <c r="BB27"/>
  <c r="BB18"/>
  <c r="BC18"/>
  <c r="BD18" s="1"/>
  <c r="AL165"/>
  <c r="AX153"/>
  <c r="AL68"/>
  <c r="T88"/>
  <c r="X64"/>
  <c r="AX105"/>
  <c r="AX55"/>
  <c r="V47"/>
  <c r="V56" s="1"/>
  <c r="AA186"/>
  <c r="AB185"/>
  <c r="AX38"/>
  <c r="X14"/>
  <c r="BB135"/>
  <c r="BC135"/>
  <c r="BD135" s="1"/>
  <c r="BA131"/>
  <c r="AX131"/>
  <c r="AX137" s="1"/>
  <c r="BB160"/>
  <c r="BC160"/>
  <c r="BD160" s="1"/>
  <c r="AW160" s="1"/>
  <c r="AX107"/>
  <c r="AX113" s="1"/>
  <c r="BA107"/>
  <c r="BC132"/>
  <c r="BD132" s="1"/>
  <c r="AW132" s="1"/>
  <c r="BB132"/>
  <c r="S174"/>
  <c r="AL170"/>
  <c r="BB133"/>
  <c r="BC133"/>
  <c r="BD133" s="1"/>
  <c r="BB87"/>
  <c r="BC87"/>
  <c r="BD87" s="1"/>
  <c r="BB110"/>
  <c r="BC110"/>
  <c r="BD110" s="1"/>
  <c r="AL58"/>
  <c r="BB108"/>
  <c r="BC108"/>
  <c r="BD108" s="1"/>
  <c r="BB102"/>
  <c r="BC102"/>
  <c r="BD102" s="1"/>
  <c r="BB92"/>
  <c r="BC92"/>
  <c r="BD92" s="1"/>
  <c r="S67"/>
  <c r="AE67"/>
  <c r="T67"/>
  <c r="U67"/>
  <c r="AC67"/>
  <c r="AD67"/>
  <c r="BC112"/>
  <c r="BD112" s="1"/>
  <c r="AW112" s="1"/>
  <c r="BB112"/>
  <c r="AD41"/>
  <c r="AD47" s="1"/>
  <c r="AD56" s="1"/>
  <c r="U41"/>
  <c r="U47" s="1"/>
  <c r="U56" s="1"/>
  <c r="AC41"/>
  <c r="AC47" s="1"/>
  <c r="AC56" s="1"/>
  <c r="AE41"/>
  <c r="AE47" s="1"/>
  <c r="AE56" s="1"/>
  <c r="S41"/>
  <c r="T41"/>
  <c r="T47" s="1"/>
  <c r="T56" s="1"/>
  <c r="AP187"/>
  <c r="AP189"/>
  <c r="AP188"/>
  <c r="BB52"/>
  <c r="BC52"/>
  <c r="BD52" s="1"/>
  <c r="AW52" s="1"/>
  <c r="BC51"/>
  <c r="BD51" s="1"/>
  <c r="BB51"/>
  <c r="BC50"/>
  <c r="BD50" s="1"/>
  <c r="BB50"/>
  <c r="AH186"/>
  <c r="AH14"/>
  <c r="AO185"/>
  <c r="AO39"/>
  <c r="AO178" s="1"/>
  <c r="AD11"/>
  <c r="U11"/>
  <c r="AE11"/>
  <c r="S11"/>
  <c r="AC11"/>
  <c r="T11"/>
  <c r="BC24"/>
  <c r="BD24" s="1"/>
  <c r="BB24"/>
  <c r="AG186"/>
  <c r="AG14"/>
  <c r="BB26"/>
  <c r="BC26"/>
  <c r="BD26" s="1"/>
  <c r="AW26" s="1"/>
  <c r="BB25"/>
  <c r="BC25"/>
  <c r="BD25" s="1"/>
  <c r="AW25" s="1"/>
  <c r="BC36"/>
  <c r="BD36" s="1"/>
  <c r="BB36"/>
  <c r="BB34"/>
  <c r="BC34"/>
  <c r="BD34" s="1"/>
  <c r="AW34" s="1"/>
  <c r="AX121"/>
  <c r="U88"/>
  <c r="AL78"/>
  <c r="AD88"/>
  <c r="AG80"/>
  <c r="BK91"/>
  <c r="BK24"/>
  <c r="AB178"/>
  <c r="AI178"/>
  <c r="AL13"/>
  <c r="AL16"/>
  <c r="BB152"/>
  <c r="BC152"/>
  <c r="BD152" s="1"/>
  <c r="BC136"/>
  <c r="BD136" s="1"/>
  <c r="AW136" s="1"/>
  <c r="BB136"/>
  <c r="AC79"/>
  <c r="T79"/>
  <c r="AE79"/>
  <c r="S79"/>
  <c r="AD79"/>
  <c r="U79"/>
  <c r="BB148"/>
  <c r="BC148"/>
  <c r="BD148" s="1"/>
  <c r="BB171"/>
  <c r="BC171"/>
  <c r="BD171" s="1"/>
  <c r="BB149"/>
  <c r="BC149"/>
  <c r="BD149" s="1"/>
  <c r="BB172"/>
  <c r="BC172"/>
  <c r="BD172" s="1"/>
  <c r="BB158"/>
  <c r="BC158"/>
  <c r="BD158" s="1"/>
  <c r="BC159"/>
  <c r="BD159" s="1"/>
  <c r="AW159" s="1"/>
  <c r="BB159"/>
  <c r="BB147"/>
  <c r="BC147"/>
  <c r="BD147" s="1"/>
  <c r="BB144"/>
  <c r="BC144"/>
  <c r="BD144" s="1"/>
  <c r="AL82"/>
  <c r="S88"/>
  <c r="BB104"/>
  <c r="BC104"/>
  <c r="BD104" s="1"/>
  <c r="S69"/>
  <c r="AC69"/>
  <c r="AD69"/>
  <c r="AE69"/>
  <c r="T69"/>
  <c r="U69"/>
  <c r="BB93"/>
  <c r="BC93"/>
  <c r="BD93" s="1"/>
  <c r="AL74"/>
  <c r="BB53"/>
  <c r="BC53"/>
  <c r="BD53" s="1"/>
  <c r="BC46"/>
  <c r="BD46" s="1"/>
  <c r="AW46" s="1"/>
  <c r="BB46"/>
  <c r="BB54"/>
  <c r="BC54"/>
  <c r="BD54" s="1"/>
  <c r="BB49"/>
  <c r="BC49"/>
  <c r="BD49" s="1"/>
  <c r="BB29"/>
  <c r="BC29"/>
  <c r="BD29" s="1"/>
  <c r="BC19"/>
  <c r="BD19" s="1"/>
  <c r="AW19" s="1"/>
  <c r="BB19"/>
  <c r="AL8"/>
  <c r="AN185"/>
  <c r="AN39"/>
  <c r="AN178" s="1"/>
  <c r="BB35"/>
  <c r="BC35"/>
  <c r="BD35" s="1"/>
  <c r="AW35" s="1"/>
  <c r="BK128"/>
  <c r="AA72"/>
  <c r="AC88"/>
  <c r="AL76"/>
  <c r="AE88"/>
  <c r="AL70"/>
  <c r="X72"/>
  <c r="AL62"/>
  <c r="AA64"/>
  <c r="AA185" s="1"/>
  <c r="AG64"/>
  <c r="AG162" s="1"/>
  <c r="W162"/>
  <c r="AL43"/>
  <c r="Z186"/>
  <c r="V186"/>
  <c r="W186"/>
  <c r="BA140"/>
  <c r="AX140"/>
  <c r="AX145" s="1"/>
  <c r="BB134"/>
  <c r="BC134"/>
  <c r="BD134" s="1"/>
  <c r="BB142"/>
  <c r="BC142"/>
  <c r="BD142" s="1"/>
  <c r="AW142" s="1"/>
  <c r="S164"/>
  <c r="AC164"/>
  <c r="AC168" s="1"/>
  <c r="AC176" s="1"/>
  <c r="T164"/>
  <c r="T168" s="1"/>
  <c r="T176" s="1"/>
  <c r="AD164"/>
  <c r="AD168" s="1"/>
  <c r="AD176" s="1"/>
  <c r="U164"/>
  <c r="U168" s="1"/>
  <c r="U176" s="1"/>
  <c r="AE164"/>
  <c r="AE168" s="1"/>
  <c r="AE176" s="1"/>
  <c r="BB173"/>
  <c r="BC173"/>
  <c r="BD173" s="1"/>
  <c r="AW173" s="1"/>
  <c r="BB151"/>
  <c r="BC151"/>
  <c r="BD151" s="1"/>
  <c r="BB139"/>
  <c r="BC139"/>
  <c r="BD139" s="1"/>
  <c r="AW139" s="1"/>
  <c r="BC155"/>
  <c r="BD155" s="1"/>
  <c r="AW155" s="1"/>
  <c r="BB155"/>
  <c r="BB143"/>
  <c r="BC143"/>
  <c r="BD143" s="1"/>
  <c r="AW143" s="1"/>
  <c r="BC141"/>
  <c r="BD141" s="1"/>
  <c r="AW141" s="1"/>
  <c r="BB141"/>
  <c r="BA90"/>
  <c r="AX90"/>
  <c r="AX96" s="1"/>
  <c r="AD66"/>
  <c r="U66"/>
  <c r="AC66"/>
  <c r="AC72" s="1"/>
  <c r="AE66"/>
  <c r="AE72" s="1"/>
  <c r="S66"/>
  <c r="T66"/>
  <c r="AD60"/>
  <c r="U60"/>
  <c r="U64" s="1"/>
  <c r="AE60"/>
  <c r="S60"/>
  <c r="AC60"/>
  <c r="T60"/>
  <c r="BB116"/>
  <c r="BC116"/>
  <c r="BD116" s="1"/>
  <c r="AW116" s="1"/>
  <c r="BC101"/>
  <c r="BD101" s="1"/>
  <c r="BB101"/>
  <c r="S71"/>
  <c r="AE71"/>
  <c r="T71"/>
  <c r="U71"/>
  <c r="AC71"/>
  <c r="AD71"/>
  <c r="S61"/>
  <c r="AC61"/>
  <c r="T61"/>
  <c r="AD61"/>
  <c r="U61"/>
  <c r="AE61"/>
  <c r="S59"/>
  <c r="S64" s="1"/>
  <c r="AC59"/>
  <c r="AC64" s="1"/>
  <c r="AC162" s="1"/>
  <c r="T59"/>
  <c r="AD59"/>
  <c r="AD64" s="1"/>
  <c r="U59"/>
  <c r="AE59"/>
  <c r="AE64" s="1"/>
  <c r="AE162" s="1"/>
  <c r="BC126"/>
  <c r="BD126" s="1"/>
  <c r="BB126"/>
  <c r="BB109"/>
  <c r="BC109"/>
  <c r="BD109" s="1"/>
  <c r="AW109" s="1"/>
  <c r="BC99"/>
  <c r="BD99" s="1"/>
  <c r="BB99"/>
  <c r="BC91"/>
  <c r="BD91" s="1"/>
  <c r="BB91"/>
  <c r="AC77"/>
  <c r="AC80" s="1"/>
  <c r="T77"/>
  <c r="AE77"/>
  <c r="AE80" s="1"/>
  <c r="S77"/>
  <c r="AD77"/>
  <c r="AD80" s="1"/>
  <c r="U77"/>
  <c r="U80" s="1"/>
  <c r="AJ185"/>
  <c r="AJ39"/>
  <c r="AJ178" s="1"/>
  <c r="AD9"/>
  <c r="AD14" s="1"/>
  <c r="U9"/>
  <c r="AC9"/>
  <c r="AC14" s="1"/>
  <c r="AE9"/>
  <c r="S9"/>
  <c r="S14" s="1"/>
  <c r="T9"/>
  <c r="T186" s="1"/>
  <c r="BB37"/>
  <c r="BC37"/>
  <c r="BD37" s="1"/>
  <c r="AW37" s="1"/>
  <c r="T14"/>
  <c r="Z185"/>
  <c r="Z39"/>
  <c r="Z178" s="1"/>
  <c r="AE12"/>
  <c r="S12"/>
  <c r="AC12"/>
  <c r="T12"/>
  <c r="AD12"/>
  <c r="U12"/>
  <c r="Y186"/>
  <c r="Y14"/>
  <c r="BC17"/>
  <c r="BD17" s="1"/>
  <c r="BB17"/>
  <c r="BC32"/>
  <c r="BD32" s="1"/>
  <c r="BB32"/>
  <c r="AF187"/>
  <c r="AF189"/>
  <c r="AF188"/>
  <c r="BB20"/>
  <c r="BC20"/>
  <c r="BD20" s="1"/>
  <c r="W185"/>
  <c r="W39"/>
  <c r="W178" s="1"/>
  <c r="AL167"/>
  <c r="AL166"/>
  <c r="AX129"/>
  <c r="T80"/>
  <c r="AL75"/>
  <c r="T64"/>
  <c r="BK19"/>
  <c r="AW21"/>
  <c r="BK17"/>
  <c r="AC185" l="1"/>
  <c r="AC39"/>
  <c r="AC178" s="1"/>
  <c r="S39"/>
  <c r="AD39"/>
  <c r="BF167"/>
  <c r="AK167"/>
  <c r="Y185"/>
  <c r="Y39"/>
  <c r="Y178" s="1"/>
  <c r="Z187"/>
  <c r="Z189"/>
  <c r="Z188"/>
  <c r="AE14"/>
  <c r="AE186"/>
  <c r="AJ187"/>
  <c r="AJ183"/>
  <c r="AJ189"/>
  <c r="AJ188"/>
  <c r="AJ182"/>
  <c r="BC90"/>
  <c r="BD90" s="1"/>
  <c r="BB90"/>
  <c r="BB140"/>
  <c r="BC140"/>
  <c r="BD140" s="1"/>
  <c r="BF70"/>
  <c r="AK70"/>
  <c r="BF82"/>
  <c r="AK82"/>
  <c r="AK13"/>
  <c r="BF13"/>
  <c r="AK78"/>
  <c r="BF78"/>
  <c r="AG185"/>
  <c r="AG39"/>
  <c r="AG178" s="1"/>
  <c r="AH185"/>
  <c r="AH39"/>
  <c r="AH178" s="1"/>
  <c r="AL41"/>
  <c r="S47"/>
  <c r="S56" s="1"/>
  <c r="BL42"/>
  <c r="BG42"/>
  <c r="BH42" s="1"/>
  <c r="BI42" s="1"/>
  <c r="AM42" s="1"/>
  <c r="AQ42" s="1"/>
  <c r="AL77"/>
  <c r="AL60"/>
  <c r="T72"/>
  <c r="U72"/>
  <c r="U162" s="1"/>
  <c r="S80"/>
  <c r="AL69"/>
  <c r="AL67"/>
  <c r="X162"/>
  <c r="V185"/>
  <c r="AK75"/>
  <c r="BF75"/>
  <c r="BF166"/>
  <c r="AK166"/>
  <c r="BF74"/>
  <c r="AK74"/>
  <c r="AL22"/>
  <c r="BF16"/>
  <c r="AK16"/>
  <c r="AK22" s="1"/>
  <c r="BF58"/>
  <c r="AK58"/>
  <c r="AL174"/>
  <c r="BF170"/>
  <c r="AK170"/>
  <c r="AK174" s="1"/>
  <c r="BB107"/>
  <c r="BC107"/>
  <c r="BD107" s="1"/>
  <c r="AW107" s="1"/>
  <c r="BF68"/>
  <c r="AK68"/>
  <c r="AW20"/>
  <c r="AW17"/>
  <c r="AL9"/>
  <c r="AW99"/>
  <c r="AW126"/>
  <c r="AL61"/>
  <c r="AW101"/>
  <c r="AW29"/>
  <c r="AW49"/>
  <c r="AW147"/>
  <c r="AW158"/>
  <c r="AW149"/>
  <c r="AW148"/>
  <c r="AL79"/>
  <c r="AW36"/>
  <c r="AW24"/>
  <c r="AW50"/>
  <c r="AW102"/>
  <c r="AW87"/>
  <c r="AW135"/>
  <c r="AW157"/>
  <c r="V178"/>
  <c r="U14"/>
  <c r="U186"/>
  <c r="AL164"/>
  <c r="S168"/>
  <c r="S176" s="1"/>
  <c r="BF62"/>
  <c r="AK62"/>
  <c r="AK76"/>
  <c r="BF76"/>
  <c r="AN187"/>
  <c r="AN189"/>
  <c r="AN188"/>
  <c r="AB187"/>
  <c r="AB189"/>
  <c r="AB188"/>
  <c r="AO187"/>
  <c r="AO189"/>
  <c r="AO188"/>
  <c r="BC124"/>
  <c r="BD124" s="1"/>
  <c r="BB124"/>
  <c r="T162"/>
  <c r="AL12"/>
  <c r="S186"/>
  <c r="AC186"/>
  <c r="AD186"/>
  <c r="AL11"/>
  <c r="AW18"/>
  <c r="AW33"/>
  <c r="AW95"/>
  <c r="AW94"/>
  <c r="AW100"/>
  <c r="AW115"/>
  <c r="AW121" s="1"/>
  <c r="AW122" s="1"/>
  <c r="AL83"/>
  <c r="AW156"/>
  <c r="AW161" s="1"/>
  <c r="T185"/>
  <c r="T39"/>
  <c r="T178" s="1"/>
  <c r="S72"/>
  <c r="S162" s="1"/>
  <c r="AL66"/>
  <c r="BF43"/>
  <c r="AK43"/>
  <c r="AL14"/>
  <c r="AK8"/>
  <c r="BF8"/>
  <c r="AI189"/>
  <c r="AI188"/>
  <c r="AI187"/>
  <c r="BB131"/>
  <c r="BC131"/>
  <c r="BD131" s="1"/>
  <c r="AW131" s="1"/>
  <c r="X185"/>
  <c r="X39"/>
  <c r="X178" s="1"/>
  <c r="BF165"/>
  <c r="AK165"/>
  <c r="BL10"/>
  <c r="BG10"/>
  <c r="BH10" s="1"/>
  <c r="BI10" s="1"/>
  <c r="AM10" s="1"/>
  <c r="AQ10" s="1"/>
  <c r="AD162"/>
  <c r="W189"/>
  <c r="AW32"/>
  <c r="AW38" s="1"/>
  <c r="AW91"/>
  <c r="AL59"/>
  <c r="AL71"/>
  <c r="AD72"/>
  <c r="AD185" s="1"/>
  <c r="AW151"/>
  <c r="AW134"/>
  <c r="AA162"/>
  <c r="AA178" s="1"/>
  <c r="AW54"/>
  <c r="AW53"/>
  <c r="AW93"/>
  <c r="AW104"/>
  <c r="AW144"/>
  <c r="AW172"/>
  <c r="AW171"/>
  <c r="AW152"/>
  <c r="AW51"/>
  <c r="AW92"/>
  <c r="AW108"/>
  <c r="AW110"/>
  <c r="AW133"/>
  <c r="AW27"/>
  <c r="AL63"/>
  <c r="AW103"/>
  <c r="AW150"/>
  <c r="AA189" l="1"/>
  <c r="AA188"/>
  <c r="AA187"/>
  <c r="BF59"/>
  <c r="AK59"/>
  <c r="BL165"/>
  <c r="BK165" s="1"/>
  <c r="BG165"/>
  <c r="BH165" s="1"/>
  <c r="BI165" s="1"/>
  <c r="AM165" s="1"/>
  <c r="AQ165" s="1"/>
  <c r="BL43"/>
  <c r="BG43"/>
  <c r="BH43" s="1"/>
  <c r="BI43" s="1"/>
  <c r="AM43" s="1"/>
  <c r="AQ43" s="1"/>
  <c r="BL76"/>
  <c r="BK76" s="1"/>
  <c r="BG76"/>
  <c r="BH76" s="1"/>
  <c r="BI76" s="1"/>
  <c r="AM76" s="1"/>
  <c r="AQ76" s="1"/>
  <c r="BG170"/>
  <c r="BH170" s="1"/>
  <c r="BI170" s="1"/>
  <c r="AM170" s="1"/>
  <c r="BL170"/>
  <c r="BK170" s="1"/>
  <c r="BL16"/>
  <c r="BK16" s="1"/>
  <c r="BG16"/>
  <c r="BH16" s="1"/>
  <c r="BI16" s="1"/>
  <c r="AM16" s="1"/>
  <c r="BL74"/>
  <c r="BG74"/>
  <c r="BH74" s="1"/>
  <c r="BI74" s="1"/>
  <c r="AM74" s="1"/>
  <c r="BG166"/>
  <c r="BH166" s="1"/>
  <c r="BI166" s="1"/>
  <c r="AM166" s="1"/>
  <c r="AQ166" s="1"/>
  <c r="BL166"/>
  <c r="AK77"/>
  <c r="BF77"/>
  <c r="BF41"/>
  <c r="AL47"/>
  <c r="AL56" s="1"/>
  <c r="AK41"/>
  <c r="AK47" s="1"/>
  <c r="AK56" s="1"/>
  <c r="BG13"/>
  <c r="BH13" s="1"/>
  <c r="BI13" s="1"/>
  <c r="AM13" s="1"/>
  <c r="AQ13" s="1"/>
  <c r="BL13"/>
  <c r="BK13" s="1"/>
  <c r="BL82"/>
  <c r="BK82" s="1"/>
  <c r="BG82"/>
  <c r="BH82" s="1"/>
  <c r="BI82" s="1"/>
  <c r="AM82" s="1"/>
  <c r="AE185"/>
  <c r="AE39"/>
  <c r="AE178" s="1"/>
  <c r="Y187"/>
  <c r="Y189"/>
  <c r="Y188"/>
  <c r="BG167"/>
  <c r="BH167" s="1"/>
  <c r="BI167" s="1"/>
  <c r="AM167" s="1"/>
  <c r="AQ167" s="1"/>
  <c r="BL167"/>
  <c r="BK167" s="1"/>
  <c r="AW137"/>
  <c r="AW138" s="1"/>
  <c r="AW30"/>
  <c r="AW31" s="1"/>
  <c r="AW113"/>
  <c r="AW114" s="1"/>
  <c r="S185"/>
  <c r="AK71"/>
  <c r="BF71"/>
  <c r="AL39"/>
  <c r="T189"/>
  <c r="T187"/>
  <c r="T188"/>
  <c r="BF83"/>
  <c r="AK83"/>
  <c r="BF12"/>
  <c r="AK12"/>
  <c r="AK164"/>
  <c r="AK168" s="1"/>
  <c r="AK176" s="1"/>
  <c r="AL168"/>
  <c r="AL176" s="1"/>
  <c r="BF164"/>
  <c r="BF61"/>
  <c r="AK61"/>
  <c r="BG68"/>
  <c r="BH68" s="1"/>
  <c r="BI68" s="1"/>
  <c r="AM68" s="1"/>
  <c r="AQ68" s="1"/>
  <c r="BL68"/>
  <c r="BK68" s="1"/>
  <c r="BF69"/>
  <c r="AK69"/>
  <c r="BF60"/>
  <c r="AK60"/>
  <c r="AK64" s="1"/>
  <c r="AK162" s="1"/>
  <c r="AG187"/>
  <c r="AG189"/>
  <c r="AG188"/>
  <c r="AC187"/>
  <c r="AC189"/>
  <c r="AC188"/>
  <c r="AW55"/>
  <c r="AK88"/>
  <c r="S178"/>
  <c r="X187"/>
  <c r="X189"/>
  <c r="X188"/>
  <c r="BF11"/>
  <c r="AK11"/>
  <c r="V188"/>
  <c r="V189"/>
  <c r="V187"/>
  <c r="AK79"/>
  <c r="BF79"/>
  <c r="BF9"/>
  <c r="AK9"/>
  <c r="AK14" s="1"/>
  <c r="BG75"/>
  <c r="BH75" s="1"/>
  <c r="BI75" s="1"/>
  <c r="AM75" s="1"/>
  <c r="AQ75" s="1"/>
  <c r="BL75"/>
  <c r="BK75" s="1"/>
  <c r="AK67"/>
  <c r="BF67"/>
  <c r="BK10"/>
  <c r="AW124"/>
  <c r="AW129" s="1"/>
  <c r="AW130" s="1"/>
  <c r="AW153"/>
  <c r="AW154" s="1"/>
  <c r="AL64"/>
  <c r="AK80"/>
  <c r="BK42"/>
  <c r="AL88"/>
  <c r="AW140"/>
  <c r="AW145" s="1"/>
  <c r="AW146" s="1"/>
  <c r="BF63"/>
  <c r="AK63"/>
  <c r="AV10"/>
  <c r="AY10" s="1"/>
  <c r="AZ10" s="1"/>
  <c r="AR10"/>
  <c r="BL8"/>
  <c r="BG8"/>
  <c r="AL72"/>
  <c r="BF66"/>
  <c r="AK66"/>
  <c r="AK72" s="1"/>
  <c r="BG62"/>
  <c r="BH62" s="1"/>
  <c r="BI62" s="1"/>
  <c r="AM62" s="1"/>
  <c r="AQ62" s="1"/>
  <c r="BL62"/>
  <c r="BK62" s="1"/>
  <c r="U185"/>
  <c r="U39"/>
  <c r="U178" s="1"/>
  <c r="BG58"/>
  <c r="BH58" s="1"/>
  <c r="BI58" s="1"/>
  <c r="AM58" s="1"/>
  <c r="BL58"/>
  <c r="BK58" s="1"/>
  <c r="AV42"/>
  <c r="AY42" s="1"/>
  <c r="AZ42" s="1"/>
  <c r="AR42"/>
  <c r="AH187"/>
  <c r="AH189"/>
  <c r="AH188"/>
  <c r="BG78"/>
  <c r="BH78" s="1"/>
  <c r="BI78" s="1"/>
  <c r="AM78" s="1"/>
  <c r="AQ78" s="1"/>
  <c r="BL78"/>
  <c r="BK78" s="1"/>
  <c r="BG70"/>
  <c r="BH70" s="1"/>
  <c r="BI70" s="1"/>
  <c r="AM70" s="1"/>
  <c r="AQ70" s="1"/>
  <c r="BL70"/>
  <c r="AL186"/>
  <c r="AW105"/>
  <c r="AW106" s="1"/>
  <c r="AL80"/>
  <c r="AW90"/>
  <c r="AW96" s="1"/>
  <c r="AW97" s="1"/>
  <c r="AD178"/>
  <c r="AK185" l="1"/>
  <c r="AK39"/>
  <c r="AK178" s="1"/>
  <c r="BA42"/>
  <c r="AX42"/>
  <c r="BA10"/>
  <c r="AX10"/>
  <c r="AD187"/>
  <c r="AD189"/>
  <c r="AD188"/>
  <c r="AR78"/>
  <c r="AV78"/>
  <c r="AY78" s="1"/>
  <c r="AZ78" s="1"/>
  <c r="AQ58"/>
  <c r="AY62"/>
  <c r="AZ62" s="1"/>
  <c r="AV62"/>
  <c r="AR62"/>
  <c r="S189"/>
  <c r="S187"/>
  <c r="S188"/>
  <c r="AV68"/>
  <c r="AY68"/>
  <c r="AZ68" s="1"/>
  <c r="AR68"/>
  <c r="BG164"/>
  <c r="BH164" s="1"/>
  <c r="BI164" s="1"/>
  <c r="AM164" s="1"/>
  <c r="BL164"/>
  <c r="BL83"/>
  <c r="BG83"/>
  <c r="BH83" s="1"/>
  <c r="BI83" s="1"/>
  <c r="AM83" s="1"/>
  <c r="AQ83" s="1"/>
  <c r="AY167"/>
  <c r="AZ167" s="1"/>
  <c r="AV167"/>
  <c r="AR167"/>
  <c r="AE189"/>
  <c r="AE188"/>
  <c r="AE187"/>
  <c r="AM174"/>
  <c r="AQ170"/>
  <c r="BL59"/>
  <c r="BK59" s="1"/>
  <c r="BG59"/>
  <c r="BH59" s="1"/>
  <c r="BI59" s="1"/>
  <c r="AM59" s="1"/>
  <c r="AQ59" s="1"/>
  <c r="AK186"/>
  <c r="BK74"/>
  <c r="BK43"/>
  <c r="BG66"/>
  <c r="BH66" s="1"/>
  <c r="BI66" s="1"/>
  <c r="AM66" s="1"/>
  <c r="BL66"/>
  <c r="BK66" s="1"/>
  <c r="BG60"/>
  <c r="BH60" s="1"/>
  <c r="BI60" s="1"/>
  <c r="AM60" s="1"/>
  <c r="AQ60" s="1"/>
  <c r="BL60"/>
  <c r="BL71"/>
  <c r="BG71"/>
  <c r="BH71" s="1"/>
  <c r="BI71" s="1"/>
  <c r="AM71" s="1"/>
  <c r="AQ71" s="1"/>
  <c r="AQ74"/>
  <c r="AR43"/>
  <c r="AV43"/>
  <c r="AY43" s="1"/>
  <c r="AZ43" s="1"/>
  <c r="BF178"/>
  <c r="AR70"/>
  <c r="AV70"/>
  <c r="AY70" s="1"/>
  <c r="AZ70" s="1"/>
  <c r="BL67"/>
  <c r="BK67" s="1"/>
  <c r="BG67"/>
  <c r="BH67" s="1"/>
  <c r="BI67" s="1"/>
  <c r="AM67" s="1"/>
  <c r="AQ67" s="1"/>
  <c r="AR75"/>
  <c r="AV75"/>
  <c r="AY75" s="1"/>
  <c r="AZ75" s="1"/>
  <c r="BG79"/>
  <c r="BH79" s="1"/>
  <c r="BI79" s="1"/>
  <c r="AM79" s="1"/>
  <c r="AQ79" s="1"/>
  <c r="BL79"/>
  <c r="BK79" s="1"/>
  <c r="BL11"/>
  <c r="BG11"/>
  <c r="BH11" s="1"/>
  <c r="BI11" s="1"/>
  <c r="AM11" s="1"/>
  <c r="AQ11" s="1"/>
  <c r="BL61"/>
  <c r="BG61"/>
  <c r="BH61" s="1"/>
  <c r="BI61" s="1"/>
  <c r="AM61" s="1"/>
  <c r="AQ61" s="1"/>
  <c r="BG12"/>
  <c r="BH12" s="1"/>
  <c r="BI12" s="1"/>
  <c r="AM12" s="1"/>
  <c r="AQ12" s="1"/>
  <c r="BL12"/>
  <c r="BK12" s="1"/>
  <c r="AM88"/>
  <c r="AQ82"/>
  <c r="BG77"/>
  <c r="BH77" s="1"/>
  <c r="BI77" s="1"/>
  <c r="AM77" s="1"/>
  <c r="AQ77" s="1"/>
  <c r="BL77"/>
  <c r="BK77" s="1"/>
  <c r="AR166"/>
  <c r="AV166"/>
  <c r="AY166" s="1"/>
  <c r="AZ166" s="1"/>
  <c r="AL162"/>
  <c r="AL185"/>
  <c r="BH8"/>
  <c r="BL63"/>
  <c r="BG63"/>
  <c r="BH63" s="1"/>
  <c r="BI63" s="1"/>
  <c r="AM63" s="1"/>
  <c r="AQ63" s="1"/>
  <c r="BL9"/>
  <c r="BG9"/>
  <c r="BH9" s="1"/>
  <c r="BI9" s="1"/>
  <c r="AM9" s="1"/>
  <c r="AQ9" s="1"/>
  <c r="BL69"/>
  <c r="BG69"/>
  <c r="BH69" s="1"/>
  <c r="BI69" s="1"/>
  <c r="AM69" s="1"/>
  <c r="AQ69" s="1"/>
  <c r="AV13"/>
  <c r="AY13" s="1"/>
  <c r="AZ13" s="1"/>
  <c r="AR13"/>
  <c r="BG41"/>
  <c r="BH41" s="1"/>
  <c r="BI41" s="1"/>
  <c r="AM41" s="1"/>
  <c r="BL41"/>
  <c r="BK41" s="1"/>
  <c r="AM22"/>
  <c r="AQ16"/>
  <c r="AR76"/>
  <c r="AV76"/>
  <c r="AY76" s="1"/>
  <c r="AZ76" s="1"/>
  <c r="AV165"/>
  <c r="AR165"/>
  <c r="AY165"/>
  <c r="AZ165" s="1"/>
  <c r="BK70"/>
  <c r="U189"/>
  <c r="AL178"/>
  <c r="BK166"/>
  <c r="BA76" l="1"/>
  <c r="AX76"/>
  <c r="AX13"/>
  <c r="BA13"/>
  <c r="AX70"/>
  <c r="BA70"/>
  <c r="BA43"/>
  <c r="AX43"/>
  <c r="BA78"/>
  <c r="AX78"/>
  <c r="AX75"/>
  <c r="BA75"/>
  <c r="BA166"/>
  <c r="AX166"/>
  <c r="BA165"/>
  <c r="AX165"/>
  <c r="AR77"/>
  <c r="AY77"/>
  <c r="AZ77" s="1"/>
  <c r="AV77"/>
  <c r="AR12"/>
  <c r="AV12"/>
  <c r="AY12" s="1"/>
  <c r="AZ12" s="1"/>
  <c r="AY60"/>
  <c r="AZ60" s="1"/>
  <c r="AV60"/>
  <c r="AR60"/>
  <c r="AQ174"/>
  <c r="AY170"/>
  <c r="AZ170" s="1"/>
  <c r="AV170"/>
  <c r="AV174" s="1"/>
  <c r="AR170"/>
  <c r="AR174" s="1"/>
  <c r="AV83"/>
  <c r="AY83" s="1"/>
  <c r="AZ83" s="1"/>
  <c r="AR83"/>
  <c r="AX62"/>
  <c r="BA62"/>
  <c r="BK9"/>
  <c r="BG178"/>
  <c r="BK11"/>
  <c r="AM80"/>
  <c r="AR9"/>
  <c r="AV9"/>
  <c r="AY9" s="1"/>
  <c r="AZ9" s="1"/>
  <c r="AQ80"/>
  <c r="AR74"/>
  <c r="AV74"/>
  <c r="AV80" s="1"/>
  <c r="AX167"/>
  <c r="BA167"/>
  <c r="AM168"/>
  <c r="AM176" s="1"/>
  <c r="AQ164"/>
  <c r="AK187"/>
  <c r="AK189"/>
  <c r="AK188"/>
  <c r="BK60"/>
  <c r="BH178"/>
  <c r="BI8"/>
  <c r="AR11"/>
  <c r="AV11"/>
  <c r="AY11" s="1"/>
  <c r="AZ11" s="1"/>
  <c r="AR16"/>
  <c r="AR22" s="1"/>
  <c r="AV23" s="1"/>
  <c r="AV16"/>
  <c r="AV22" s="1"/>
  <c r="AQ22"/>
  <c r="AR79"/>
  <c r="AV79"/>
  <c r="AY79" s="1"/>
  <c r="AZ79" s="1"/>
  <c r="AV67"/>
  <c r="AY67" s="1"/>
  <c r="AZ67" s="1"/>
  <c r="AR67"/>
  <c r="AM72"/>
  <c r="AQ66"/>
  <c r="AV59"/>
  <c r="AY59" s="1"/>
  <c r="AZ59" s="1"/>
  <c r="AR59"/>
  <c r="BC10"/>
  <c r="BD10" s="1"/>
  <c r="AW10" s="1"/>
  <c r="AS10" s="1"/>
  <c r="BB10"/>
  <c r="BK69"/>
  <c r="BK63"/>
  <c r="BK61"/>
  <c r="BK71"/>
  <c r="BK164"/>
  <c r="AM64"/>
  <c r="AM162" s="1"/>
  <c r="AL187"/>
  <c r="AL189"/>
  <c r="AL188"/>
  <c r="AM47"/>
  <c r="AM56" s="1"/>
  <c r="AQ41"/>
  <c r="AV69"/>
  <c r="AY69" s="1"/>
  <c r="AZ69" s="1"/>
  <c r="AR69"/>
  <c r="AR63"/>
  <c r="AY63"/>
  <c r="AZ63" s="1"/>
  <c r="AV63"/>
  <c r="AV82"/>
  <c r="AV88" s="1"/>
  <c r="AY82"/>
  <c r="AZ82" s="1"/>
  <c r="AQ88"/>
  <c r="AR82"/>
  <c r="AR88" s="1"/>
  <c r="AV61"/>
  <c r="AR61"/>
  <c r="AY61"/>
  <c r="AZ61" s="1"/>
  <c r="AV71"/>
  <c r="AR71"/>
  <c r="AY71"/>
  <c r="AZ71" s="1"/>
  <c r="AX68"/>
  <c r="BA68"/>
  <c r="AQ64"/>
  <c r="AY58"/>
  <c r="AZ58" s="1"/>
  <c r="AV58"/>
  <c r="AR58"/>
  <c r="BB42"/>
  <c r="BC42"/>
  <c r="BD42" s="1"/>
  <c r="BK83"/>
  <c r="BA11" l="1"/>
  <c r="AX11"/>
  <c r="AX83"/>
  <c r="BA83"/>
  <c r="AX12"/>
  <c r="BA12"/>
  <c r="BA79"/>
  <c r="AX79"/>
  <c r="AX9"/>
  <c r="BA9"/>
  <c r="AX67"/>
  <c r="BA67"/>
  <c r="BA69"/>
  <c r="AX69"/>
  <c r="BA59"/>
  <c r="AX59"/>
  <c r="BC78"/>
  <c r="BD78" s="1"/>
  <c r="AW78" s="1"/>
  <c r="AS78" s="1"/>
  <c r="BB78"/>
  <c r="BB70"/>
  <c r="BC70"/>
  <c r="BD70" s="1"/>
  <c r="AW70" s="1"/>
  <c r="AS70" s="1"/>
  <c r="BC76"/>
  <c r="BD76" s="1"/>
  <c r="AW76" s="1"/>
  <c r="AS76" s="1"/>
  <c r="BB76"/>
  <c r="AX82"/>
  <c r="AX88" s="1"/>
  <c r="BA82"/>
  <c r="BA61"/>
  <c r="AX61"/>
  <c r="BA63"/>
  <c r="AX63"/>
  <c r="BI178"/>
  <c r="AM8"/>
  <c r="BK8"/>
  <c r="BB167"/>
  <c r="BC167"/>
  <c r="BD167" s="1"/>
  <c r="BB68"/>
  <c r="BC68"/>
  <c r="BD68" s="1"/>
  <c r="AW68" s="1"/>
  <c r="AS68" s="1"/>
  <c r="BA77"/>
  <c r="AX77"/>
  <c r="BC75"/>
  <c r="BD75" s="1"/>
  <c r="BB75"/>
  <c r="BB43"/>
  <c r="BC43"/>
  <c r="BD43" s="1"/>
  <c r="BC13"/>
  <c r="BD13" s="1"/>
  <c r="BB13"/>
  <c r="AV64"/>
  <c r="AV89"/>
  <c r="AY16"/>
  <c r="AZ16" s="1"/>
  <c r="AY74"/>
  <c r="AZ74" s="1"/>
  <c r="AX71"/>
  <c r="BA71"/>
  <c r="AQ47"/>
  <c r="AQ56" s="1"/>
  <c r="AV41"/>
  <c r="AV47" s="1"/>
  <c r="AV56" s="1"/>
  <c r="AY41"/>
  <c r="AZ41" s="1"/>
  <c r="AR41"/>
  <c r="AR47" s="1"/>
  <c r="AX58"/>
  <c r="BA58"/>
  <c r="AY164"/>
  <c r="AZ164" s="1"/>
  <c r="AV164"/>
  <c r="AV168" s="1"/>
  <c r="AV176" s="1"/>
  <c r="AR164"/>
  <c r="AR168" s="1"/>
  <c r="AQ168"/>
  <c r="AQ176" s="1"/>
  <c r="BB62"/>
  <c r="BC62"/>
  <c r="BD62" s="1"/>
  <c r="AX170"/>
  <c r="AX174" s="1"/>
  <c r="AZ174"/>
  <c r="BA170"/>
  <c r="AX60"/>
  <c r="BA60"/>
  <c r="BB165"/>
  <c r="BC165"/>
  <c r="BD165" s="1"/>
  <c r="AW165" s="1"/>
  <c r="AS165" s="1"/>
  <c r="BB166"/>
  <c r="BC166"/>
  <c r="BD166" s="1"/>
  <c r="AW42"/>
  <c r="AS42" s="1"/>
  <c r="AR64"/>
  <c r="AY66"/>
  <c r="AZ66" s="1"/>
  <c r="AR66"/>
  <c r="AR72" s="1"/>
  <c r="AV73" s="1"/>
  <c r="AV66"/>
  <c r="AV72" s="1"/>
  <c r="AQ72"/>
  <c r="AQ162" s="1"/>
  <c r="AR80"/>
  <c r="AV81" s="1"/>
  <c r="AR162" l="1"/>
  <c r="AV65"/>
  <c r="AR176"/>
  <c r="AV169"/>
  <c r="BB59"/>
  <c r="BC59"/>
  <c r="BD59" s="1"/>
  <c r="BB9"/>
  <c r="BC9"/>
  <c r="BD9" s="1"/>
  <c r="BB11"/>
  <c r="BC11"/>
  <c r="BD11" s="1"/>
  <c r="AW13"/>
  <c r="AS13" s="1"/>
  <c r="AW75"/>
  <c r="AS75" s="1"/>
  <c r="BB58"/>
  <c r="BC58"/>
  <c r="BD58" s="1"/>
  <c r="AX41"/>
  <c r="AX47" s="1"/>
  <c r="AX56" s="1"/>
  <c r="BA41"/>
  <c r="BA16"/>
  <c r="AX16"/>
  <c r="AX22" s="1"/>
  <c r="BC77"/>
  <c r="BD77" s="1"/>
  <c r="AW77" s="1"/>
  <c r="AS77" s="1"/>
  <c r="BB77"/>
  <c r="BB61"/>
  <c r="BC61"/>
  <c r="BD61" s="1"/>
  <c r="BB69"/>
  <c r="BC69"/>
  <c r="BD69" s="1"/>
  <c r="BB83"/>
  <c r="BC83"/>
  <c r="BD83" s="1"/>
  <c r="BB82"/>
  <c r="BC82"/>
  <c r="BD82" s="1"/>
  <c r="BC79"/>
  <c r="BD79" s="1"/>
  <c r="AW79" s="1"/>
  <c r="AS79" s="1"/>
  <c r="BB79"/>
  <c r="AX66"/>
  <c r="AX72" s="1"/>
  <c r="BA66"/>
  <c r="BB60"/>
  <c r="BC60"/>
  <c r="BD60" s="1"/>
  <c r="AW60" s="1"/>
  <c r="AS60" s="1"/>
  <c r="AZ168"/>
  <c r="AZ176" s="1"/>
  <c r="BA164"/>
  <c r="AX164"/>
  <c r="AX168" s="1"/>
  <c r="AX176" s="1"/>
  <c r="AR56"/>
  <c r="AV57" s="1"/>
  <c r="AV48"/>
  <c r="BC71"/>
  <c r="BD71" s="1"/>
  <c r="BB71"/>
  <c r="BA74"/>
  <c r="AX74"/>
  <c r="AX80" s="1"/>
  <c r="BB170"/>
  <c r="BC170"/>
  <c r="BD170" s="1"/>
  <c r="AM186"/>
  <c r="AM14"/>
  <c r="AQ8"/>
  <c r="BB63"/>
  <c r="BC63"/>
  <c r="BD63" s="1"/>
  <c r="AW63" s="1"/>
  <c r="AS63" s="1"/>
  <c r="BC67"/>
  <c r="BD67" s="1"/>
  <c r="BB67"/>
  <c r="BB12"/>
  <c r="BC12"/>
  <c r="BD12" s="1"/>
  <c r="AW12" s="1"/>
  <c r="AS12" s="1"/>
  <c r="AW166"/>
  <c r="AS166" s="1"/>
  <c r="AW167"/>
  <c r="AS167" s="1"/>
  <c r="AW62"/>
  <c r="AS62" s="1"/>
  <c r="AX64"/>
  <c r="AX162" s="1"/>
  <c r="AV162"/>
  <c r="AW43"/>
  <c r="AS43" s="1"/>
  <c r="AQ186" l="1"/>
  <c r="AV8"/>
  <c r="AQ14"/>
  <c r="AR8"/>
  <c r="AV163"/>
  <c r="BB74"/>
  <c r="BC74"/>
  <c r="BD74" s="1"/>
  <c r="BB16"/>
  <c r="BC16"/>
  <c r="BD16" s="1"/>
  <c r="AW170"/>
  <c r="AW82"/>
  <c r="AW69"/>
  <c r="AS69" s="1"/>
  <c r="AW58"/>
  <c r="AW11"/>
  <c r="AS11" s="1"/>
  <c r="AW59"/>
  <c r="AS59" s="1"/>
  <c r="BB66"/>
  <c r="BC66"/>
  <c r="BD66" s="1"/>
  <c r="AM185"/>
  <c r="AM39"/>
  <c r="AM178" s="1"/>
  <c r="BC164"/>
  <c r="BD164" s="1"/>
  <c r="AW164" s="1"/>
  <c r="BB164"/>
  <c r="BB41"/>
  <c r="BC41"/>
  <c r="BD41" s="1"/>
  <c r="AW67"/>
  <c r="AS67" s="1"/>
  <c r="AW71"/>
  <c r="AS71" s="1"/>
  <c r="AW83"/>
  <c r="AS83" s="1"/>
  <c r="AW61"/>
  <c r="AS61" s="1"/>
  <c r="AW9"/>
  <c r="AS9" s="1"/>
  <c r="AW168" l="1"/>
  <c r="AW176" s="1"/>
  <c r="AS164"/>
  <c r="AS168" s="1"/>
  <c r="AR186"/>
  <c r="AR14"/>
  <c r="AW64"/>
  <c r="AS58"/>
  <c r="AS64" s="1"/>
  <c r="AV186"/>
  <c r="AV14"/>
  <c r="AW66"/>
  <c r="AW16"/>
  <c r="AS170"/>
  <c r="AS174" s="1"/>
  <c r="AW174"/>
  <c r="AQ185"/>
  <c r="AN184" s="1"/>
  <c r="AQ39"/>
  <c r="AQ178" s="1"/>
  <c r="AM189"/>
  <c r="AM188"/>
  <c r="AM187"/>
  <c r="AS82"/>
  <c r="AS88" s="1"/>
  <c r="AW89" s="1"/>
  <c r="AW88"/>
  <c r="AW41"/>
  <c r="AW74"/>
  <c r="AY8"/>
  <c r="AZ8" s="1"/>
  <c r="AL183" l="1"/>
  <c r="AL184"/>
  <c r="AS66"/>
  <c r="AS72" s="1"/>
  <c r="AW73" s="1"/>
  <c r="AW72"/>
  <c r="AW162"/>
  <c r="AW80"/>
  <c r="AS74"/>
  <c r="AS80" s="1"/>
  <c r="AW81" s="1"/>
  <c r="AQ189"/>
  <c r="AQ188"/>
  <c r="AQ187"/>
  <c r="AS16"/>
  <c r="AS22" s="1"/>
  <c r="AW22"/>
  <c r="AS162"/>
  <c r="AW163" s="1"/>
  <c r="AW65"/>
  <c r="AS176"/>
  <c r="AW169"/>
  <c r="AZ22"/>
  <c r="BA8"/>
  <c r="AX8"/>
  <c r="AS41"/>
  <c r="AS47" s="1"/>
  <c r="AW47"/>
  <c r="AW56" s="1"/>
  <c r="AV185"/>
  <c r="AV39"/>
  <c r="AV178" s="1"/>
  <c r="AR185"/>
  <c r="AR39"/>
  <c r="AV15"/>
  <c r="AX186" l="1"/>
  <c r="AX14"/>
  <c r="AS56"/>
  <c r="AW57" s="1"/>
  <c r="AW48"/>
  <c r="AZ30"/>
  <c r="AV187"/>
  <c r="AV189"/>
  <c r="AV188"/>
  <c r="AR178"/>
  <c r="AV40"/>
  <c r="BB8"/>
  <c r="BC8"/>
  <c r="BD8" s="1"/>
  <c r="AW8" s="1"/>
  <c r="AW23"/>
  <c r="AX185" l="1"/>
  <c r="AX39"/>
  <c r="AX178" s="1"/>
  <c r="AW186"/>
  <c r="AS8"/>
  <c r="AW14"/>
  <c r="AR187"/>
  <c r="AR189"/>
  <c r="AR188"/>
  <c r="AV179"/>
  <c r="AR184"/>
  <c r="AZ38"/>
  <c r="AZ39" s="1"/>
  <c r="AZ47"/>
  <c r="AZ56" l="1"/>
  <c r="AZ64" s="1"/>
  <c r="AW185"/>
  <c r="AW39"/>
  <c r="AW178" s="1"/>
  <c r="AX187"/>
  <c r="AX189"/>
  <c r="AX188"/>
  <c r="AZ55"/>
  <c r="AS186"/>
  <c r="AS14"/>
  <c r="AS185" l="1"/>
  <c r="AW15"/>
  <c r="AS39"/>
  <c r="AW187"/>
  <c r="AW189"/>
  <c r="AW188"/>
  <c r="AX180"/>
  <c r="AZ72"/>
  <c r="AZ80" s="1"/>
  <c r="AS178" l="1"/>
  <c r="AW40"/>
  <c r="AZ88"/>
  <c r="AZ96" s="1"/>
  <c r="AZ105" l="1"/>
  <c r="AW179"/>
  <c r="AS187"/>
  <c r="AX179"/>
  <c r="AS189"/>
  <c r="AS188"/>
  <c r="AS184"/>
  <c r="AQ184" s="1"/>
  <c r="AZ121" l="1"/>
  <c r="AZ113"/>
  <c r="AZ137" l="1"/>
  <c r="AZ129"/>
  <c r="AZ145" l="1"/>
  <c r="AZ161" l="1"/>
  <c r="AZ162" s="1"/>
  <c r="AZ178" s="1"/>
  <c r="AZ153"/>
</calcChain>
</file>

<file path=xl/sharedStrings.xml><?xml version="1.0" encoding="utf-8"?>
<sst xmlns="http://schemas.openxmlformats.org/spreadsheetml/2006/main" count="257" uniqueCount="164">
  <si>
    <t>Pan Dragon Wire &amp; Cable Co., LTD</t>
  </si>
  <si>
    <t>Address: Phum Thnahn, Sangkat Bati, Krong Bavet, Chantrea District, Svay Rieng Provine</t>
    <phoneticPr fontId="0" type="noConversion"/>
  </si>
  <si>
    <t>Phone: 090​ 551​​ 559        E-mail:pandragon2023@gmail.com</t>
  </si>
  <si>
    <t>តារាងប្រាក់បៀវត្សបុគ្កលិកកម្មករក្រុមហ៊ុន ផេន ដ្រេហ្គន វ៉ាយអឺរ &amp; ខេប៊ល ឯក</t>
  </si>
  <si>
    <t>柬籍(Cambodian)</t>
  </si>
  <si>
    <t>2024年08月份員工薪資表</t>
  </si>
  <si>
    <t>លរ</t>
    <phoneticPr fontId="0" type="noConversion"/>
  </si>
  <si>
    <r>
      <t>អ</t>
    </r>
    <r>
      <rPr>
        <sz val="8"/>
        <color indexed="8"/>
        <rFont val="Khmer OS Siemreap"/>
      </rPr>
      <t>ត្តលេខ</t>
    </r>
  </si>
  <si>
    <t>ឈ្មោះ</t>
    <phoneticPr fontId="0" type="noConversion"/>
  </si>
  <si>
    <t>ចំនួនឆ្នាំធ្វើការ</t>
    <phoneticPr fontId="0" type="noConversion"/>
  </si>
  <si>
    <t>ប្រាក់ខែគោល</t>
    <phoneticPr fontId="0" type="noConversion"/>
  </si>
  <si>
    <t>មុខដំណែង</t>
    <phoneticPr fontId="0" type="noConversion"/>
  </si>
  <si>
    <r>
      <t>មធ្យមប្រាក់ក្នុង១</t>
    </r>
    <r>
      <rPr>
        <sz val="8"/>
        <color indexed="8"/>
        <rFont val="Khmer OS Siemreap"/>
      </rPr>
      <t>ថ្ងៃ</t>
    </r>
  </si>
  <si>
    <t>ថ្ងៃត្រូវធ្វើការក្នុង១ខែ</t>
    <phoneticPr fontId="0" type="noConversion"/>
  </si>
  <si>
    <t>ចំនួនថ្ងៃធ្វើការ</t>
    <phoneticPr fontId="0" type="noConversion"/>
  </si>
  <si>
    <t>ចំនួនយប់ធ្វើការ</t>
    <phoneticPr fontId="0" type="noConversion"/>
  </si>
  <si>
    <t>សំរាក់មានប្រាក់ឈ្នួល៥០%</t>
    <phoneticPr fontId="0" type="noConversion"/>
  </si>
  <si>
    <r>
      <t>ថែមម៉ោងថ្ងៃ</t>
    </r>
    <r>
      <rPr>
        <sz val="8"/>
        <color indexed="8"/>
        <rFont val="Khmer OS Siemreap"/>
      </rPr>
      <t>ធម្មតា</t>
    </r>
  </si>
  <si>
    <t>ថែមម៉ោងយប់</t>
    <phoneticPr fontId="0" type="noConversion"/>
  </si>
  <si>
    <t>ធ្វើការថ្ងៃអាទិត្យនិងបុណ្យ</t>
    <phoneticPr fontId="0" type="noConversion"/>
  </si>
  <si>
    <t>សម្រាកមាតុភាព</t>
    <phoneticPr fontId="0" type="noConversion"/>
  </si>
  <si>
    <t>សំរាកមានប្រាក់់ឈ្នូល</t>
    <phoneticPr fontId="0" type="noConversion"/>
  </si>
  <si>
    <r>
      <t>ឈ</t>
    </r>
    <r>
      <rPr>
        <sz val="8"/>
        <color indexed="8"/>
        <rFont val="Khmer OS Siemreap"/>
      </rPr>
      <t>ប់បំណាច់ឆ្នាំ</t>
    </r>
  </si>
  <si>
    <t>ច្បាប់ឈឺ</t>
    <phoneticPr fontId="0" type="noConversion"/>
  </si>
  <si>
    <t>ប្រាក់ផ្សេងៗដែលទទួលបាន</t>
    <phoneticPr fontId="0" type="noConversion"/>
  </si>
  <si>
    <t>應付薪資（USD)</t>
    <phoneticPr fontId="0" type="noConversion"/>
  </si>
  <si>
    <t>ប្រាក់កាត់</t>
    <phoneticPr fontId="0" type="noConversion"/>
  </si>
  <si>
    <t>扣款</t>
  </si>
  <si>
    <r>
      <t>ប្រាក់</t>
    </r>
    <r>
      <rPr>
        <sz val="8"/>
        <color indexed="8"/>
        <rFont val="Khmer OS Siemreap"/>
      </rPr>
      <t>ខែសរុប ត្រូវបើក</t>
    </r>
    <r>
      <rPr>
        <sz val="8"/>
        <color indexed="8"/>
        <rFont val="細明體"/>
        <family val="3"/>
        <charset val="136"/>
      </rPr>
      <t>實發</t>
    </r>
    <r>
      <rPr>
        <sz val="8"/>
        <color indexed="8"/>
        <rFont val="Khmer OS Siemreap"/>
      </rPr>
      <t xml:space="preserve">   </t>
    </r>
    <r>
      <rPr>
        <sz val="8"/>
        <color indexed="8"/>
        <rFont val="細明體"/>
        <family val="3"/>
        <charset val="136"/>
      </rPr>
      <t>薪資</t>
    </r>
  </si>
  <si>
    <t>ប្រាក់ថ្ងៃ</t>
    <phoneticPr fontId="0" type="noConversion"/>
  </si>
  <si>
    <t>ប្រាក់យប់</t>
    <phoneticPr fontId="0" type="noConversion"/>
  </si>
  <si>
    <t>ប្រាក់៥០%</t>
    <phoneticPr fontId="0" type="noConversion"/>
  </si>
  <si>
    <t>អតិតភាពកាងារ</t>
    <phoneticPr fontId="0" type="noConversion"/>
  </si>
  <si>
    <t>ថែមម៉ោងធម្មតា</t>
    <phoneticPr fontId="0" type="noConversion"/>
  </si>
  <si>
    <t>អាហាថែមម៉ោង</t>
    <phoneticPr fontId="0" type="noConversion"/>
  </si>
  <si>
    <t>ថ្ងៃអាទិត្យនិងបុណ្យ</t>
    <phoneticPr fontId="0" type="noConversion"/>
  </si>
  <si>
    <t>ឈប់បំណាច់ឆ្នាំ</t>
    <phoneticPr fontId="0" type="noConversion"/>
  </si>
  <si>
    <t>ប្រាក់បាយ</t>
    <phoneticPr fontId="0" type="noConversion"/>
  </si>
  <si>
    <t>ធ្វើដំណើរ</t>
    <phoneticPr fontId="0" type="noConversion"/>
  </si>
  <si>
    <t>រង្វាន់ទៀងទាត់</t>
    <phoneticPr fontId="0" type="noConversion"/>
  </si>
  <si>
    <t>ប្រាក់សុខភាព</t>
    <phoneticPr fontId="0" type="noConversion"/>
  </si>
  <si>
    <t>ប្រាក់ផ្សេងៗ</t>
    <phoneticPr fontId="0" type="noConversion"/>
  </si>
  <si>
    <t>ប្រាក់ជាប់ពន្ធសរុប</t>
    <phoneticPr fontId="0" type="noConversion"/>
  </si>
  <si>
    <t>ប្រាក់ខែសរុប</t>
    <phoneticPr fontId="0" type="noConversion"/>
  </si>
  <si>
    <t>ប្រាក់ដកពន្ធ</t>
    <phoneticPr fontId="0" type="noConversion"/>
  </si>
  <si>
    <t>ប្រាក់ដក ប.ស.ស</t>
    <phoneticPr fontId="0" type="noConversion"/>
  </si>
  <si>
    <t>ប្រាក់កាត់កង</t>
    <phoneticPr fontId="0" type="noConversion"/>
  </si>
  <si>
    <t>ប្រាក់កែតំរូវ</t>
    <phoneticPr fontId="0" type="noConversion"/>
  </si>
  <si>
    <t>សរុបប្រាក់ដុល្លា</t>
    <phoneticPr fontId="0" type="noConversion"/>
  </si>
  <si>
    <t>ប្រាក់ដុល្លា</t>
    <phoneticPr fontId="0" type="noConversion"/>
  </si>
  <si>
    <t>ប្រាក់រៀល</t>
    <phoneticPr fontId="0" type="noConversion"/>
  </si>
  <si>
    <r>
      <t>ហ</t>
    </r>
    <r>
      <rPr>
        <sz val="8"/>
        <color indexed="8"/>
        <rFont val="Khmer OS Siemreap"/>
      </rPr>
      <t>ត្ថលេខា និងស្នាមមេដៃ</t>
    </r>
  </si>
  <si>
    <t>50real</t>
  </si>
  <si>
    <t>49.99real</t>
  </si>
  <si>
    <t>ថ្ងៃចូលធ្វើការ</t>
    <phoneticPr fontId="0" type="noConversion"/>
  </si>
  <si>
    <t>ប្រាក់ជាប់ពន្ធ-ទ័យទាន</t>
    <phoneticPr fontId="0" type="noConversion"/>
  </si>
  <si>
    <t>មូលដ្ឋានគិតពន្ធ</t>
    <phoneticPr fontId="0" type="noConversion"/>
  </si>
  <si>
    <t>សហព័ន្ធជាមេផ្ទះ និងកូនក្នុងបន្ទុក</t>
    <phoneticPr fontId="0" type="noConversion"/>
  </si>
  <si>
    <t>序號</t>
  </si>
  <si>
    <t>工號</t>
  </si>
  <si>
    <t>姓名</t>
    <phoneticPr fontId="0" type="noConversion"/>
  </si>
  <si>
    <t>年资</t>
  </si>
  <si>
    <t>底薪</t>
    <phoneticPr fontId="0" type="noConversion"/>
  </si>
  <si>
    <t>崗位補貼</t>
    <phoneticPr fontId="0" type="noConversion"/>
  </si>
  <si>
    <t>平均　底薪</t>
  </si>
  <si>
    <t>應該出勤天數</t>
  </si>
  <si>
    <t>實際出勤天數</t>
  </si>
  <si>
    <t>實際出勤晚天數</t>
    <phoneticPr fontId="29" type="noConversion"/>
  </si>
  <si>
    <t>暫停上班天數</t>
    <phoneticPr fontId="0" type="noConversion"/>
  </si>
  <si>
    <t>平时
加班
時數</t>
    <phoneticPr fontId="0" type="noConversion"/>
  </si>
  <si>
    <t>夜班加班時數</t>
    <phoneticPr fontId="0" type="noConversion"/>
  </si>
  <si>
    <t>節假日
星期天
加班
天數</t>
    <phoneticPr fontId="0" type="noConversion"/>
  </si>
  <si>
    <t xml:space="preserve">产假
</t>
    <phoneticPr fontId="0" type="noConversion"/>
  </si>
  <si>
    <t>有薪
假
天数</t>
    <phoneticPr fontId="0" type="noConversion"/>
  </si>
  <si>
    <t>借或休年假天數</t>
    <phoneticPr fontId="0" type="noConversion"/>
  </si>
  <si>
    <t xml:space="preserve">
病假天数</t>
    <phoneticPr fontId="0" type="noConversion"/>
  </si>
  <si>
    <r>
      <t>基本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薪资</t>
    </r>
  </si>
  <si>
    <r>
      <t>基本</t>
    </r>
    <r>
      <rPr>
        <sz val="6"/>
        <color indexed="8"/>
        <rFont val="Times New Roman"/>
        <family val="1"/>
      </rPr>
      <t xml:space="preserve">
</t>
    </r>
    <r>
      <rPr>
        <sz val="6"/>
        <color indexed="8"/>
        <rFont val="宋体"/>
        <family val="3"/>
        <charset val="134"/>
      </rPr>
      <t>薪资(晚)</t>
    </r>
  </si>
  <si>
    <t>暫停上班費</t>
    <phoneticPr fontId="0" type="noConversion"/>
  </si>
  <si>
    <t>實際崗位補貼</t>
  </si>
  <si>
    <t>年資補助</t>
    <phoneticPr fontId="0" type="noConversion"/>
  </si>
  <si>
    <r>
      <t>平时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加班</t>
    </r>
  </si>
  <si>
    <t>夜班加班費</t>
    <phoneticPr fontId="0" type="noConversion"/>
  </si>
  <si>
    <r>
      <t>加班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餐费</t>
    </r>
  </si>
  <si>
    <t>節假日
星期天
加班</t>
    <phoneticPr fontId="0" type="noConversion"/>
  </si>
  <si>
    <t>产假</t>
    <phoneticPr fontId="0" type="noConversion"/>
  </si>
  <si>
    <r>
      <t>有薪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假</t>
    </r>
  </si>
  <si>
    <t>借或休年假</t>
  </si>
  <si>
    <t>病假</t>
  </si>
  <si>
    <r>
      <t>午餐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补贴</t>
    </r>
  </si>
  <si>
    <r>
      <t>车费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补贴</t>
    </r>
  </si>
  <si>
    <r>
      <t>全勤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奖</t>
    </r>
  </si>
  <si>
    <r>
      <t>健康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捐</t>
    </r>
  </si>
  <si>
    <r>
      <t>其他</t>
    </r>
    <r>
      <rPr>
        <sz val="8"/>
        <color indexed="8"/>
        <rFont val="Times New Roman"/>
        <family val="1"/>
      </rPr>
      <t xml:space="preserve">
</t>
    </r>
    <r>
      <rPr>
        <sz val="8"/>
        <color indexed="8"/>
        <rFont val="宋体"/>
        <family val="3"/>
        <charset val="134"/>
      </rPr>
      <t>金贴</t>
    </r>
  </si>
  <si>
    <t>稅金</t>
    <phoneticPr fontId="0" type="noConversion"/>
  </si>
  <si>
    <t>合計</t>
  </si>
  <si>
    <t>稅金</t>
  </si>
  <si>
    <t>NSSF Pension</t>
    <phoneticPr fontId="0" type="noConversion"/>
  </si>
  <si>
    <t>扣除</t>
    <phoneticPr fontId="0" type="noConversion"/>
  </si>
  <si>
    <t>修正</t>
    <phoneticPr fontId="0" type="noConversion"/>
  </si>
  <si>
    <t>實發   薪資 USD Amount</t>
    <phoneticPr fontId="0" type="noConversion"/>
  </si>
  <si>
    <t>實發   薪資 USD Paid</t>
    <phoneticPr fontId="0" type="noConversion"/>
  </si>
  <si>
    <t>實發   薪資 KH-Riel</t>
    <phoneticPr fontId="0" type="noConversion"/>
  </si>
  <si>
    <t>簽領 蓋指紋</t>
    <phoneticPr fontId="0" type="noConversion"/>
  </si>
  <si>
    <t>Total $</t>
    <phoneticPr fontId="0" type="noConversion"/>
  </si>
  <si>
    <t>Cent</t>
    <phoneticPr fontId="0" type="noConversion"/>
  </si>
  <si>
    <t>Real Exchange</t>
  </si>
  <si>
    <t>Mod</t>
    <phoneticPr fontId="0" type="noConversion"/>
  </si>
  <si>
    <t>Condition</t>
    <phoneticPr fontId="0" type="noConversion"/>
  </si>
  <si>
    <t>(-)&amp;(+)</t>
    <phoneticPr fontId="0" type="noConversion"/>
  </si>
  <si>
    <t>Down</t>
    <phoneticPr fontId="0" type="noConversion"/>
  </si>
  <si>
    <t>Started Date</t>
    <phoneticPr fontId="0" type="noConversion"/>
  </si>
  <si>
    <t>0002</t>
  </si>
  <si>
    <t>0004</t>
  </si>
  <si>
    <t>0005</t>
  </si>
  <si>
    <t>0024</t>
  </si>
  <si>
    <t>0025</t>
  </si>
  <si>
    <t>0032</t>
  </si>
  <si>
    <t>SUBTOTAL</t>
    <phoneticPr fontId="0" type="noConversion"/>
  </si>
  <si>
    <r>
      <t xml:space="preserve">អ្នកគ្រប់គ្រង    </t>
    </r>
    <r>
      <rPr>
        <sz val="11"/>
        <rFont val="細明體"/>
        <family val="3"/>
        <charset val="136"/>
      </rPr>
      <t>核准</t>
    </r>
    <r>
      <rPr>
        <sz val="11"/>
        <rFont val="Khmer OS Siemreap"/>
      </rPr>
      <t>:</t>
    </r>
  </si>
  <si>
    <r>
      <t xml:space="preserve">អ្នកពិនិត្យ   </t>
    </r>
    <r>
      <rPr>
        <sz val="11"/>
        <rFont val="細明體"/>
        <family val="3"/>
        <charset val="136"/>
      </rPr>
      <t>審核</t>
    </r>
    <r>
      <rPr>
        <sz val="11"/>
        <rFont val="Khmer OS Siemreap"/>
      </rPr>
      <t>:</t>
    </r>
  </si>
  <si>
    <r>
      <t xml:space="preserve">អ្នកធ្វើតារាង   </t>
    </r>
    <r>
      <rPr>
        <sz val="11"/>
        <rFont val="細明體"/>
        <family val="3"/>
        <charset val="136"/>
      </rPr>
      <t>制表</t>
    </r>
    <r>
      <rPr>
        <sz val="11"/>
        <rFont val="Khmer OS Siemreap"/>
      </rPr>
      <t>:</t>
    </r>
  </si>
  <si>
    <t>0036</t>
  </si>
  <si>
    <t>(1)</t>
    <phoneticPr fontId="0" type="noConversion"/>
  </si>
  <si>
    <t>TOTAL AMOUNTS</t>
  </si>
  <si>
    <t>0007</t>
  </si>
  <si>
    <t>0027</t>
  </si>
  <si>
    <t>0033</t>
  </si>
  <si>
    <t>(2)</t>
    <phoneticPr fontId="0" type="noConversion"/>
  </si>
  <si>
    <t>0014</t>
  </si>
  <si>
    <t>0016</t>
  </si>
  <si>
    <t>0019</t>
  </si>
  <si>
    <t>0006</t>
  </si>
  <si>
    <t>0010</t>
  </si>
  <si>
    <t>0021</t>
  </si>
  <si>
    <t>0030</t>
  </si>
  <si>
    <t>0001</t>
  </si>
  <si>
    <t>0008</t>
  </si>
  <si>
    <t>0009</t>
  </si>
  <si>
    <t>0013</t>
  </si>
  <si>
    <t>0018</t>
  </si>
  <si>
    <t>0022</t>
  </si>
  <si>
    <t>0028</t>
  </si>
  <si>
    <t>0029</t>
  </si>
  <si>
    <t>0031</t>
  </si>
  <si>
    <t>0015</t>
  </si>
  <si>
    <t>0012</t>
  </si>
  <si>
    <t>0017</t>
  </si>
  <si>
    <r>
      <t>Paid on 2024 June 08</t>
    </r>
    <r>
      <rPr>
        <vertAlign val="superscript"/>
        <sz val="9"/>
        <rFont val="Calibri"/>
        <family val="2"/>
        <scheme val="minor"/>
      </rPr>
      <t xml:space="preserve">th </t>
    </r>
  </si>
  <si>
    <t>0023</t>
  </si>
  <si>
    <r>
      <t>Paid on 2024 July 31</t>
    </r>
    <r>
      <rPr>
        <vertAlign val="superscript"/>
        <sz val="9"/>
        <rFont val="Calibri"/>
        <family val="2"/>
        <scheme val="minor"/>
      </rPr>
      <t xml:space="preserve">th </t>
    </r>
  </si>
  <si>
    <t>(3)</t>
    <phoneticPr fontId="0" type="noConversion"/>
  </si>
  <si>
    <t>0003</t>
  </si>
  <si>
    <t>0011</t>
  </si>
  <si>
    <t>0020</t>
  </si>
  <si>
    <t>0026</t>
  </si>
  <si>
    <t>0034</t>
  </si>
  <si>
    <t>(4)</t>
    <phoneticPr fontId="0" type="noConversion"/>
  </si>
  <si>
    <t>(1+2+3+4)</t>
    <phoneticPr fontId="0" type="noConversion"/>
  </si>
  <si>
    <r>
      <t xml:space="preserve">អ្នកគ្រប់គ្រង    </t>
    </r>
    <r>
      <rPr>
        <sz val="11"/>
        <color rgb="FF000000"/>
        <rFont val="細明體"/>
        <family val="3"/>
        <charset val="136"/>
      </rPr>
      <t>核准</t>
    </r>
    <r>
      <rPr>
        <sz val="11"/>
        <color rgb="FF000000"/>
        <rFont val="Khmer OS Siemreap"/>
      </rPr>
      <t>:</t>
    </r>
  </si>
  <si>
    <r>
      <t xml:space="preserve">អ្នកពិនិត្យ   </t>
    </r>
    <r>
      <rPr>
        <sz val="11"/>
        <color rgb="FF000000"/>
        <rFont val="細明體"/>
        <family val="3"/>
        <charset val="136"/>
      </rPr>
      <t>審核</t>
    </r>
    <r>
      <rPr>
        <sz val="11"/>
        <color rgb="FF000000"/>
        <rFont val="Khmer OS Siemreap"/>
      </rPr>
      <t>:</t>
    </r>
  </si>
  <si>
    <t>Difference</t>
    <phoneticPr fontId="0" type="noConversion"/>
  </si>
  <si>
    <t>US</t>
    <phoneticPr fontId="0" type="noConversion"/>
  </si>
  <si>
    <t>KH amount</t>
    <phoneticPr fontId="0" type="noConversion"/>
  </si>
</sst>
</file>

<file path=xl/styles.xml><?xml version="1.0" encoding="utf-8"?>
<styleSheet xmlns="http://schemas.openxmlformats.org/spreadsheetml/2006/main">
  <numFmts count="12">
    <numFmt numFmtId="164" formatCode="[$-409]d/mmm/yy;@"/>
    <numFmt numFmtId="165" formatCode="0_);[Red]\(0\)"/>
    <numFmt numFmtId="166" formatCode="_ * #,##0.00_ ;_ * \-#,##0.00_ ;_ * &quot;-&quot;??_ ;_ @_ "/>
    <numFmt numFmtId="167" formatCode="_-* #,##0.00_-;\-* #,##0.00_-;_-* &quot;-&quot;??_-;_-@_-"/>
    <numFmt numFmtId="168" formatCode="0.0_);[Red]\(0.0\)"/>
    <numFmt numFmtId="169" formatCode="0.00_ "/>
    <numFmt numFmtId="170" formatCode="0.000_ "/>
    <numFmt numFmtId="171" formatCode="0_ "/>
    <numFmt numFmtId="172" formatCode="\ ####\ \រ\ៀ\ល"/>
    <numFmt numFmtId="173" formatCode="yyyy/mm/dd"/>
    <numFmt numFmtId="174" formatCode="_-&quot;$&quot;* #,##0.00_-;\-&quot;$&quot;* #,##0.00_-;_-&quot;$&quot;* &quot;-&quot;??_-;_-@_-"/>
    <numFmt numFmtId="175" formatCode="[$-409]d\/mmm\/yy;@"/>
  </numFmts>
  <fonts count="88">
    <font>
      <sz val="11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b/>
      <sz val="20"/>
      <color rgb="FF000000"/>
      <name val="Calibri"/>
      <family val="1"/>
      <charset val="136"/>
      <scheme val="minor"/>
    </font>
    <font>
      <sz val="10"/>
      <color rgb="FF000000"/>
      <name val="Calibri"/>
      <family val="1"/>
      <charset val="136"/>
      <scheme val="minor"/>
    </font>
    <font>
      <sz val="10"/>
      <color rgb="FF000000"/>
      <name val="Khmer OS Siemreap"/>
    </font>
    <font>
      <sz val="12"/>
      <color rgb="FF000000"/>
      <name val="Calibri"/>
      <family val="1"/>
      <charset val="136"/>
      <scheme val="minor"/>
    </font>
    <font>
      <sz val="8"/>
      <color rgb="FF000000"/>
      <name val="Khmer OS Siemreap"/>
    </font>
    <font>
      <sz val="8"/>
      <color indexed="8"/>
      <name val="Khmer OS Siemreap"/>
    </font>
    <font>
      <sz val="8"/>
      <color rgb="FF000000"/>
      <name val="Calibri"/>
      <family val="1"/>
      <charset val="136"/>
      <scheme val="minor"/>
    </font>
    <font>
      <sz val="8"/>
      <color indexed="8"/>
      <name val="細明體"/>
      <family val="3"/>
      <charset val="136"/>
    </font>
    <font>
      <sz val="11"/>
      <color rgb="FFFF0000"/>
      <name val="Calibri"/>
      <family val="1"/>
      <charset val="136"/>
      <scheme val="minor"/>
    </font>
    <font>
      <sz val="11"/>
      <color indexed="8"/>
      <name val="宋体"/>
      <family val="3"/>
      <charset val="134"/>
    </font>
    <font>
      <sz val="6"/>
      <name val="宋体"/>
      <family val="3"/>
      <charset val="134"/>
    </font>
    <font>
      <sz val="7"/>
      <color rgb="FF000000"/>
      <name val="Calibri"/>
      <family val="1"/>
      <charset val="136"/>
      <scheme val="minor"/>
    </font>
    <font>
      <sz val="6"/>
      <color indexed="8"/>
      <name val="宋体"/>
      <family val="3"/>
      <charset val="134"/>
    </font>
    <font>
      <sz val="6"/>
      <color rgb="FF000000"/>
      <name val="Calibri"/>
      <family val="1"/>
      <charset val="136"/>
      <scheme val="minor"/>
    </font>
    <font>
      <sz val="8"/>
      <color indexed="8"/>
      <name val="Times New Roman"/>
      <family val="1"/>
    </font>
    <font>
      <sz val="8"/>
      <color indexed="8"/>
      <name val="宋体"/>
      <family val="3"/>
      <charset val="134"/>
    </font>
    <font>
      <sz val="6"/>
      <color indexed="8"/>
      <name val="Times New Roman"/>
      <family val="1"/>
    </font>
    <font>
      <sz val="11"/>
      <color rgb="FFFF0000"/>
      <name val="Khmer OS Siemreap"/>
    </font>
    <font>
      <b/>
      <sz val="11"/>
      <name val="Times New Roman"/>
      <family val="1"/>
    </font>
    <font>
      <sz val="11"/>
      <color theme="1"/>
      <name val="Khmer OS Siemreap"/>
    </font>
    <font>
      <sz val="9"/>
      <name val="Khmer OS Siemreap"/>
    </font>
    <font>
      <sz val="9"/>
      <name val="Calibri"/>
      <family val="1"/>
      <charset val="136"/>
      <scheme val="minor"/>
    </font>
    <font>
      <sz val="9"/>
      <name val="Times New Roman"/>
      <family val="1"/>
    </font>
    <font>
      <sz val="11"/>
      <name val="Calibri"/>
      <family val="1"/>
      <charset val="136"/>
      <scheme val="minor"/>
    </font>
    <font>
      <sz val="11"/>
      <color indexed="8"/>
      <name val="宋体"/>
      <family val="3"/>
      <charset val="136"/>
    </font>
    <font>
      <sz val="9"/>
      <name val="宋体"/>
      <family val="3"/>
      <charset val="134"/>
    </font>
    <font>
      <sz val="12"/>
      <name val="Calibri"/>
      <family val="1"/>
      <charset val="136"/>
      <scheme val="minor"/>
    </font>
    <font>
      <b/>
      <sz val="12"/>
      <name val="Times New Roman"/>
      <family val="1"/>
    </font>
    <font>
      <b/>
      <sz val="12"/>
      <name val="Calibri"/>
      <family val="1"/>
      <charset val="136"/>
      <scheme val="minor"/>
    </font>
    <font>
      <b/>
      <sz val="9"/>
      <name val="Times New Roman"/>
      <family val="1"/>
    </font>
    <font>
      <sz val="11"/>
      <name val="Khmer OS Siemreap"/>
    </font>
    <font>
      <sz val="11"/>
      <name val="細明體"/>
      <family val="3"/>
      <charset val="136"/>
    </font>
    <font>
      <b/>
      <sz val="20"/>
      <name val="Times New Roman"/>
      <family val="1"/>
    </font>
    <font>
      <b/>
      <sz val="12"/>
      <color rgb="FF000000"/>
      <name val="Calibri"/>
      <family val="1"/>
      <charset val="136"/>
      <scheme val="minor"/>
    </font>
    <font>
      <sz val="9"/>
      <color rgb="FF000000"/>
      <name val="Times New Roman"/>
      <family val="1"/>
    </font>
    <font>
      <sz val="11"/>
      <color rgb="FF000000"/>
      <name val="Calibri"/>
      <family val="1"/>
      <charset val="136"/>
      <scheme val="minor"/>
    </font>
    <font>
      <vertAlign val="superscript"/>
      <sz val="9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Khmer OS Siemreap"/>
    </font>
    <font>
      <sz val="11"/>
      <color rgb="FF000000"/>
      <name val="細明體"/>
      <family val="3"/>
      <charset val="136"/>
    </font>
    <font>
      <sz val="11"/>
      <color indexed="8"/>
      <name val="新細明體"/>
      <family val="1"/>
      <charset val="136"/>
    </font>
    <font>
      <sz val="11"/>
      <color indexed="8"/>
      <name val="Calibri"/>
      <family val="2"/>
    </font>
    <font>
      <sz val="11"/>
      <color indexed="9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新細明體"/>
      <family val="1"/>
      <charset val="136"/>
    </font>
    <font>
      <sz val="11"/>
      <color indexed="20"/>
      <name val="Calibri"/>
      <family val="2"/>
    </font>
    <font>
      <b/>
      <sz val="11"/>
      <color indexed="52"/>
      <name val="新細明體"/>
      <family val="1"/>
      <charset val="136"/>
    </font>
    <font>
      <b/>
      <sz val="11"/>
      <color indexed="52"/>
      <name val="Calibri"/>
      <family val="2"/>
    </font>
    <font>
      <b/>
      <sz val="11"/>
      <color indexed="9"/>
      <name val="新細明體"/>
      <family val="1"/>
      <charset val="136"/>
    </font>
    <font>
      <b/>
      <sz val="11"/>
      <color indexed="9"/>
      <name val="Calibri"/>
      <family val="2"/>
    </font>
    <font>
      <sz val="12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i/>
      <sz val="11"/>
      <color indexed="23"/>
      <name val="Calibri"/>
      <family val="2"/>
    </font>
    <font>
      <sz val="11"/>
      <color indexed="17"/>
      <name val="新細明體"/>
      <family val="1"/>
      <charset val="136"/>
    </font>
    <font>
      <sz val="11"/>
      <color indexed="17"/>
      <name val="Calibri"/>
      <family val="2"/>
    </font>
    <font>
      <b/>
      <sz val="15"/>
      <color indexed="56"/>
      <name val="新細明體"/>
      <family val="1"/>
      <charset val="136"/>
    </font>
    <font>
      <b/>
      <sz val="15"/>
      <color indexed="56"/>
      <name val="Calibri"/>
      <family val="2"/>
    </font>
    <font>
      <b/>
      <sz val="13"/>
      <color indexed="56"/>
      <name val="新細明體"/>
      <family val="1"/>
      <charset val="136"/>
    </font>
    <font>
      <b/>
      <sz val="13"/>
      <color indexed="56"/>
      <name val="Calibri"/>
      <family val="2"/>
    </font>
    <font>
      <b/>
      <sz val="11"/>
      <color indexed="56"/>
      <name val="新細明體"/>
      <family val="1"/>
      <charset val="136"/>
    </font>
    <font>
      <b/>
      <sz val="11"/>
      <color indexed="56"/>
      <name val="Calibri"/>
      <family val="2"/>
    </font>
    <font>
      <sz val="11"/>
      <color indexed="62"/>
      <name val="新細明體"/>
      <family val="1"/>
      <charset val="136"/>
    </font>
    <font>
      <sz val="11"/>
      <color indexed="62"/>
      <name val="Calibri"/>
      <family val="2"/>
    </font>
    <font>
      <sz val="11"/>
      <color indexed="52"/>
      <name val="新細明體"/>
      <family val="1"/>
      <charset val="136"/>
    </font>
    <font>
      <sz val="11"/>
      <color indexed="52"/>
      <name val="Calibri"/>
      <family val="2"/>
    </font>
    <font>
      <sz val="11"/>
      <color indexed="60"/>
      <name val="新細明體"/>
      <family val="1"/>
      <charset val="136"/>
    </font>
    <font>
      <sz val="11"/>
      <color indexed="60"/>
      <name val="Calibri"/>
      <family val="2"/>
    </font>
    <font>
      <sz val="11"/>
      <color theme="1"/>
      <name val="Calibri"/>
      <family val="1"/>
      <scheme val="minor"/>
    </font>
    <font>
      <sz val="10"/>
      <name val="Arial"/>
      <family val="2"/>
    </font>
    <font>
      <b/>
      <sz val="11"/>
      <color indexed="63"/>
      <name val="新細明體"/>
      <family val="1"/>
      <charset val="136"/>
    </font>
    <font>
      <b/>
      <sz val="11"/>
      <color indexed="63"/>
      <name val="Calibri"/>
      <family val="2"/>
    </font>
    <font>
      <sz val="18"/>
      <color rgb="FF000000"/>
      <name val="ºÚÌå"/>
      <family val="3"/>
      <charset val="136"/>
    </font>
    <font>
      <sz val="10"/>
      <color rgb="FF000000"/>
      <name val="Arial"/>
      <family val="2"/>
    </font>
    <font>
      <sz val="9"/>
      <color rgb="FF000000"/>
      <name val="ËÎÌå"/>
      <family val="3"/>
      <charset val="136"/>
    </font>
    <font>
      <sz val="9"/>
      <color indexed="8"/>
      <name val="黑体"/>
      <family val="3"/>
      <charset val="134"/>
    </font>
    <font>
      <sz val="9"/>
      <color rgb="FF000000"/>
      <name val="ºÚÌå"/>
      <family val="3"/>
      <charset val="136"/>
    </font>
    <font>
      <b/>
      <sz val="9"/>
      <color rgb="FF000000"/>
      <name val="ºÚÌå"/>
      <family val="3"/>
      <charset val="136"/>
    </font>
    <font>
      <b/>
      <sz val="18"/>
      <color indexed="56"/>
      <name val="新細明體"/>
      <family val="1"/>
      <charset val="136"/>
    </font>
    <font>
      <b/>
      <sz val="18"/>
      <color indexed="56"/>
      <name val="Cambria"/>
      <family val="1"/>
    </font>
    <font>
      <b/>
      <sz val="11"/>
      <color indexed="8"/>
      <name val="新細明體"/>
      <family val="1"/>
      <charset val="136"/>
    </font>
    <font>
      <b/>
      <sz val="11"/>
      <color indexed="8"/>
      <name val="Calibri"/>
      <family val="2"/>
    </font>
    <font>
      <sz val="11"/>
      <color indexed="10"/>
      <name val="新細明體"/>
      <family val="1"/>
      <charset val="136"/>
    </font>
    <font>
      <sz val="11"/>
      <color indexed="10"/>
      <name val="Calibri"/>
      <family val="2"/>
    </font>
    <font>
      <sz val="11"/>
      <color theme="1"/>
      <name val="Calibri"/>
      <family val="2"/>
      <charset val="136"/>
      <scheme val="minor"/>
    </font>
    <font>
      <sz val="12"/>
      <name val="宋体"/>
      <family val="3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7">
    <xf numFmtId="0" fontId="0" fillId="0" borderId="0">
      <alignment vertical="center"/>
    </xf>
    <xf numFmtId="167" fontId="1" fillId="0" borderId="0" applyFont="0" applyFill="0" applyBorder="0" applyAlignment="0" applyProtection="0">
      <alignment vertical="center"/>
    </xf>
    <xf numFmtId="164" fontId="11" fillId="0" borderId="0">
      <alignment vertical="center"/>
    </xf>
    <xf numFmtId="0" fontId="1" fillId="0" borderId="0"/>
    <xf numFmtId="164" fontId="26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/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/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/>
    <xf numFmtId="0" fontId="43" fillId="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/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/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/>
    <xf numFmtId="0" fontId="43" fillId="18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/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/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/>
    <xf numFmtId="0" fontId="45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/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/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/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/>
    <xf numFmtId="0" fontId="45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/>
    <xf numFmtId="0" fontId="49" fillId="42" borderId="24" applyNumberFormat="0" applyAlignment="0" applyProtection="0">
      <alignment vertical="center"/>
    </xf>
    <xf numFmtId="0" fontId="50" fillId="43" borderId="24" applyNumberFormat="0" applyAlignment="0" applyProtection="0"/>
    <xf numFmtId="0" fontId="51" fillId="44" borderId="25" applyNumberFormat="0" applyAlignment="0" applyProtection="0">
      <alignment vertical="center"/>
    </xf>
    <xf numFmtId="0" fontId="52" fillId="45" borderId="25" applyNumberFormat="0" applyAlignment="0" applyProtection="0"/>
    <xf numFmtId="166" fontId="26" fillId="0" borderId="0" applyFont="0" applyFill="0" applyBorder="0" applyAlignment="0" applyProtection="0">
      <alignment vertical="center"/>
    </xf>
    <xf numFmtId="167" fontId="53" fillId="0" borderId="0" applyFont="0" applyFill="0" applyBorder="0" applyAlignment="0" applyProtection="0"/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7" fontId="43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66" fontId="26" fillId="0" borderId="0" applyFont="0" applyFill="0" applyBorder="0" applyAlignment="0" applyProtection="0">
      <alignment vertical="center"/>
    </xf>
    <xf numFmtId="174" fontId="26" fillId="0" borderId="0" applyProtection="0">
      <alignment vertical="center"/>
    </xf>
    <xf numFmtId="174" fontId="26" fillId="0" borderId="0" applyProtection="0">
      <alignment vertical="center"/>
    </xf>
    <xf numFmtId="174" fontId="26" fillId="0" borderId="0" applyProtection="0">
      <alignment vertical="center"/>
    </xf>
    <xf numFmtId="174" fontId="26" fillId="0" borderId="0" applyProtection="0">
      <alignment vertical="center"/>
    </xf>
    <xf numFmtId="174" fontId="53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/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/>
    <xf numFmtId="0" fontId="58" fillId="0" borderId="26" applyNumberFormat="0" applyFill="0" applyAlignment="0" applyProtection="0">
      <alignment vertical="center"/>
    </xf>
    <xf numFmtId="0" fontId="59" fillId="0" borderId="26" applyNumberFormat="0" applyFill="0" applyAlignment="0" applyProtection="0"/>
    <xf numFmtId="0" fontId="60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/>
    <xf numFmtId="0" fontId="62" fillId="0" borderId="28" applyNumberFormat="0" applyFill="0" applyAlignment="0" applyProtection="0">
      <alignment vertical="center"/>
    </xf>
    <xf numFmtId="0" fontId="63" fillId="0" borderId="28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4" fillId="16" borderId="24" applyNumberFormat="0" applyAlignment="0" applyProtection="0">
      <alignment vertical="center"/>
    </xf>
    <xf numFmtId="0" fontId="65" fillId="17" borderId="24" applyNumberFormat="0" applyAlignment="0" applyProtection="0"/>
    <xf numFmtId="0" fontId="66" fillId="0" borderId="29" applyNumberFormat="0" applyFill="0" applyAlignment="0" applyProtection="0">
      <alignment vertical="center"/>
    </xf>
    <xf numFmtId="0" fontId="67" fillId="0" borderId="29" applyNumberFormat="0" applyFill="0" applyAlignment="0" applyProtection="0"/>
    <xf numFmtId="0" fontId="68" fillId="46" borderId="0" applyNumberFormat="0" applyBorder="0" applyAlignment="0" applyProtection="0">
      <alignment vertical="center"/>
    </xf>
    <xf numFmtId="0" fontId="69" fillId="47" borderId="0" applyNumberFormat="0" applyBorder="0" applyAlignment="0" applyProtection="0"/>
    <xf numFmtId="0" fontId="43" fillId="0" borderId="0"/>
    <xf numFmtId="0" fontId="26" fillId="0" borderId="0"/>
    <xf numFmtId="175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64" fontId="26" fillId="0" borderId="0">
      <alignment vertical="center"/>
    </xf>
    <xf numFmtId="164" fontId="26" fillId="0" borderId="0" applyProtection="0">
      <alignment vertical="center"/>
    </xf>
    <xf numFmtId="175" fontId="26" fillId="0" borderId="0" applyProtection="0">
      <alignment vertical="center"/>
    </xf>
    <xf numFmtId="164" fontId="26" fillId="0" borderId="0" applyProtection="0">
      <alignment vertical="center"/>
    </xf>
    <xf numFmtId="164" fontId="26" fillId="0" borderId="0" applyProtection="0">
      <alignment vertical="center"/>
    </xf>
    <xf numFmtId="164" fontId="11" fillId="0" borderId="0" applyProtection="0">
      <alignment vertical="center"/>
    </xf>
    <xf numFmtId="0" fontId="70" fillId="0" borderId="0">
      <alignment vertical="center"/>
    </xf>
    <xf numFmtId="164" fontId="11" fillId="0" borderId="0">
      <alignment vertical="center"/>
    </xf>
    <xf numFmtId="0" fontId="26" fillId="0" borderId="0"/>
    <xf numFmtId="164" fontId="26" fillId="0" borderId="0">
      <alignment vertical="center"/>
    </xf>
    <xf numFmtId="0" fontId="1" fillId="0" borderId="0"/>
    <xf numFmtId="0" fontId="53" fillId="0" borderId="0"/>
    <xf numFmtId="0" fontId="44" fillId="0" borderId="0"/>
    <xf numFmtId="0" fontId="26" fillId="0" borderId="0"/>
    <xf numFmtId="0" fontId="44" fillId="0" borderId="0"/>
    <xf numFmtId="0" fontId="26" fillId="0" borderId="0">
      <alignment vertical="center"/>
    </xf>
    <xf numFmtId="0" fontId="70" fillId="0" borderId="0">
      <alignment vertical="center"/>
    </xf>
    <xf numFmtId="0" fontId="26" fillId="0" borderId="0"/>
    <xf numFmtId="0" fontId="71" fillId="0" borderId="0"/>
    <xf numFmtId="0" fontId="71" fillId="0" borderId="0" applyProtection="0"/>
    <xf numFmtId="0" fontId="71" fillId="0" borderId="0">
      <alignment vertical="center"/>
    </xf>
    <xf numFmtId="0" fontId="71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0" fontId="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1" fillId="0" borderId="0"/>
    <xf numFmtId="0" fontId="11" fillId="0" borderId="0"/>
    <xf numFmtId="0" fontId="43" fillId="48" borderId="30" applyNumberFormat="0" applyFont="0" applyAlignment="0" applyProtection="0">
      <alignment vertical="center"/>
    </xf>
    <xf numFmtId="0" fontId="26" fillId="49" borderId="30" applyNumberFormat="0" applyFont="0" applyAlignment="0" applyProtection="0"/>
    <xf numFmtId="0" fontId="72" fillId="42" borderId="31" applyNumberFormat="0" applyAlignment="0" applyProtection="0">
      <alignment vertical="center"/>
    </xf>
    <xf numFmtId="0" fontId="73" fillId="43" borderId="31" applyNumberFormat="0" applyAlignment="0" applyProtection="0"/>
    <xf numFmtId="9" fontId="53" fillId="0" borderId="0" applyFont="0" applyFill="0" applyBorder="0" applyAlignment="0" applyProtection="0">
      <alignment vertical="center"/>
    </xf>
    <xf numFmtId="0" fontId="74" fillId="5" borderId="0">
      <alignment horizontal="left" vertical="top"/>
    </xf>
    <xf numFmtId="0" fontId="75" fillId="5" borderId="0">
      <alignment horizontal="left" vertical="top"/>
    </xf>
    <xf numFmtId="0" fontId="76" fillId="50" borderId="0">
      <alignment horizontal="left"/>
    </xf>
    <xf numFmtId="0" fontId="76" fillId="5" borderId="0">
      <alignment horizontal="left" vertical="center"/>
    </xf>
    <xf numFmtId="0" fontId="77" fillId="51" borderId="0">
      <alignment horizontal="right" vertical="center"/>
    </xf>
    <xf numFmtId="0" fontId="77" fillId="51" borderId="0">
      <alignment horizontal="right" vertical="center"/>
    </xf>
    <xf numFmtId="0" fontId="78" fillId="5" borderId="0">
      <alignment horizontal="right" vertical="center"/>
    </xf>
    <xf numFmtId="0" fontId="78" fillId="5" borderId="0">
      <alignment horizontal="right" vertical="center"/>
    </xf>
    <xf numFmtId="0" fontId="76" fillId="50" borderId="0">
      <alignment horizontal="right"/>
    </xf>
    <xf numFmtId="0" fontId="76" fillId="5" borderId="0">
      <alignment horizontal="left" vertical="top"/>
    </xf>
    <xf numFmtId="0" fontId="76" fillId="5" borderId="0">
      <alignment horizontal="right" vertical="top"/>
    </xf>
    <xf numFmtId="0" fontId="79" fillId="5" borderId="0">
      <alignment horizontal="center" vertical="center"/>
    </xf>
    <xf numFmtId="0" fontId="79" fillId="5" borderId="0">
      <alignment horizontal="left" vertical="center"/>
    </xf>
    <xf numFmtId="0" fontId="78" fillId="5" borderId="0">
      <alignment horizontal="center" vertical="center"/>
    </xf>
    <xf numFmtId="0" fontId="78" fillId="5" borderId="0">
      <alignment horizontal="center" vertical="center"/>
    </xf>
    <xf numFmtId="0" fontId="78" fillId="5" borderId="0">
      <alignment horizontal="center" vertical="center"/>
    </xf>
    <xf numFmtId="0" fontId="78" fillId="5" borderId="0">
      <alignment horizontal="center" vertical="top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82" fillId="0" borderId="32" applyNumberFormat="0" applyFill="0" applyAlignment="0" applyProtection="0">
      <alignment vertical="center"/>
    </xf>
    <xf numFmtId="0" fontId="83" fillId="0" borderId="32" applyNumberFormat="0" applyFill="0" applyAlignment="0" applyProtection="0"/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/>
    <xf numFmtId="164" fontId="26" fillId="0" borderId="0">
      <alignment vertical="center"/>
    </xf>
    <xf numFmtId="175" fontId="26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164" fontId="26" fillId="0" borderId="0">
      <alignment vertical="center"/>
    </xf>
    <xf numFmtId="164" fontId="26" fillId="0" borderId="0">
      <alignment vertical="center"/>
    </xf>
    <xf numFmtId="164" fontId="11" fillId="0" borderId="0">
      <alignment vertical="center"/>
    </xf>
    <xf numFmtId="0" fontId="86" fillId="0" borderId="0">
      <alignment vertical="center"/>
    </xf>
    <xf numFmtId="0" fontId="87" fillId="49" borderId="30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44" borderId="25" applyNumberFormat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32" applyNumberFormat="0" applyFill="0" applyAlignment="0" applyProtection="0">
      <alignment vertical="center"/>
    </xf>
    <xf numFmtId="0" fontId="43" fillId="48" borderId="3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2" borderId="24" applyNumberFormat="0" applyAlignment="0" applyProtection="0">
      <alignment vertical="center"/>
    </xf>
    <xf numFmtId="0" fontId="64" fillId="16" borderId="24" applyNumberFormat="0" applyAlignment="0" applyProtection="0">
      <alignment vertical="center"/>
    </xf>
    <xf numFmtId="0" fontId="72" fillId="42" borderId="31" applyNumberFormat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6" fillId="0" borderId="29" applyNumberFormat="0" applyFill="0" applyAlignment="0" applyProtection="0">
      <alignment vertical="center"/>
    </xf>
  </cellStyleXfs>
  <cellXfs count="2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textRotation="90" shrinkToFit="1"/>
    </xf>
    <xf numFmtId="0" fontId="6" fillId="0" borderId="13" xfId="0" applyFont="1" applyFill="1" applyBorder="1" applyAlignment="1">
      <alignment horizontal="center" textRotation="90" shrinkToFi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textRotation="90" shrinkToFit="1"/>
    </xf>
    <xf numFmtId="0" fontId="6" fillId="0" borderId="17" xfId="0" applyFont="1" applyFill="1" applyBorder="1" applyAlignment="1">
      <alignment horizontal="center" textRotation="90" shrinkToFit="1"/>
    </xf>
    <xf numFmtId="0" fontId="6" fillId="0" borderId="18" xfId="0" applyFont="1" applyBorder="1" applyAlignment="1">
      <alignment horizontal="center" textRotation="90" shrinkToFit="1"/>
    </xf>
    <xf numFmtId="0" fontId="6" fillId="2" borderId="19" xfId="0" applyFont="1" applyFill="1" applyBorder="1" applyAlignment="1">
      <alignment horizontal="center" textRotation="90" shrinkToFit="1"/>
    </xf>
    <xf numFmtId="0" fontId="6" fillId="0" borderId="18" xfId="0" applyFont="1" applyFill="1" applyBorder="1" applyAlignment="1">
      <alignment horizontal="center" textRotation="90" shrinkToFit="1"/>
    </xf>
    <xf numFmtId="0" fontId="6" fillId="0" borderId="19" xfId="0" applyFont="1" applyFill="1" applyBorder="1" applyAlignment="1">
      <alignment horizontal="center" textRotation="90" shrinkToFit="1"/>
    </xf>
    <xf numFmtId="0" fontId="6" fillId="2" borderId="18" xfId="0" applyFont="1" applyFill="1" applyBorder="1" applyAlignment="1">
      <alignment horizontal="center" textRotation="90" shrinkToFit="1"/>
    </xf>
    <xf numFmtId="0" fontId="7" fillId="0" borderId="18" xfId="0" applyFont="1" applyBorder="1" applyAlignment="1">
      <alignment horizontal="center" textRotation="90" shrinkToFit="1"/>
    </xf>
    <xf numFmtId="0" fontId="6" fillId="0" borderId="4" xfId="0" applyFont="1" applyBorder="1" applyAlignment="1">
      <alignment horizontal="center" textRotation="90" shrinkToFit="1"/>
    </xf>
    <xf numFmtId="0" fontId="6" fillId="0" borderId="9" xfId="0" applyFont="1" applyBorder="1" applyAlignment="1">
      <alignment horizontal="center" textRotation="90" shrinkToFit="1"/>
    </xf>
    <xf numFmtId="0" fontId="6" fillId="0" borderId="12" xfId="0" applyFont="1" applyBorder="1" applyAlignment="1">
      <alignment horizontal="center" textRotation="90" shrinkToFit="1"/>
    </xf>
    <xf numFmtId="0" fontId="6" fillId="0" borderId="9" xfId="0" applyFont="1" applyBorder="1" applyAlignment="1">
      <alignment textRotation="90" shrinkToFit="1"/>
    </xf>
    <xf numFmtId="0" fontId="6" fillId="0" borderId="9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10" fillId="3" borderId="0" xfId="0" applyFont="1" applyFill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2" fillId="4" borderId="12" xfId="2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166" fontId="13" fillId="0" borderId="18" xfId="0" applyNumberFormat="1" applyFont="1" applyBorder="1" applyAlignment="1">
      <alignment horizontal="center" vertical="center" wrapText="1"/>
    </xf>
    <xf numFmtId="166" fontId="14" fillId="0" borderId="9" xfId="1" applyNumberFormat="1" applyFont="1" applyFill="1" applyBorder="1" applyAlignment="1">
      <alignment horizontal="center" vertical="center" wrapText="1"/>
    </xf>
    <xf numFmtId="166" fontId="14" fillId="0" borderId="0" xfId="1" applyNumberFormat="1" applyFont="1" applyFill="1" applyBorder="1" applyAlignment="1">
      <alignment horizontal="center" vertical="center" wrapText="1"/>
    </xf>
    <xf numFmtId="166" fontId="15" fillId="0" borderId="18" xfId="0" applyNumberFormat="1" applyFont="1" applyBorder="1" applyAlignment="1">
      <alignment horizontal="center" vertical="center" wrapText="1"/>
    </xf>
    <xf numFmtId="166" fontId="8" fillId="0" borderId="18" xfId="0" applyNumberFormat="1" applyFont="1" applyBorder="1" applyAlignment="1">
      <alignment horizontal="center" vertical="center" wrapText="1"/>
    </xf>
    <xf numFmtId="0" fontId="14" fillId="0" borderId="20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68" fontId="8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 shrinkToFit="1"/>
    </xf>
    <xf numFmtId="2" fontId="8" fillId="0" borderId="1" xfId="0" applyNumberFormat="1" applyFont="1" applyBorder="1" applyAlignment="1">
      <alignment horizontal="center" textRotation="90" wrapText="1" shrinkToFi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2" fillId="4" borderId="21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10" fillId="0" borderId="0" xfId="0" applyFont="1" applyFill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0" borderId="9" xfId="3" quotePrefix="1" applyFont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left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2" fontId="24" fillId="0" borderId="18" xfId="0" applyNumberFormat="1" applyFont="1" applyFill="1" applyBorder="1" applyAlignment="1">
      <alignment horizontal="center" vertical="center" shrinkToFit="1"/>
    </xf>
    <xf numFmtId="169" fontId="23" fillId="0" borderId="18" xfId="0" applyNumberFormat="1" applyFont="1" applyFill="1" applyBorder="1" applyAlignment="1">
      <alignment horizontal="center" vertical="center" shrinkToFit="1"/>
    </xf>
    <xf numFmtId="169" fontId="23" fillId="0" borderId="17" xfId="0" applyNumberFormat="1" applyFont="1" applyFill="1" applyBorder="1" applyAlignment="1">
      <alignment horizontal="center" vertical="center" shrinkToFit="1"/>
    </xf>
    <xf numFmtId="169" fontId="25" fillId="0" borderId="18" xfId="0" applyNumberFormat="1" applyFont="1" applyFill="1" applyBorder="1" applyAlignment="1">
      <alignment horizontal="center" vertical="center" shrinkToFit="1"/>
    </xf>
    <xf numFmtId="170" fontId="23" fillId="0" borderId="18" xfId="0" applyNumberFormat="1" applyFont="1" applyFill="1" applyBorder="1" applyAlignment="1">
      <alignment horizontal="center" vertical="center" shrinkToFit="1"/>
    </xf>
    <xf numFmtId="169" fontId="27" fillId="0" borderId="9" xfId="4" applyNumberFormat="1" applyFont="1" applyFill="1" applyBorder="1" applyAlignment="1">
      <alignment horizontal="center" vertical="center" shrinkToFit="1"/>
    </xf>
    <xf numFmtId="169" fontId="23" fillId="0" borderId="9" xfId="0" applyNumberFormat="1" applyFont="1" applyBorder="1" applyAlignment="1">
      <alignment horizontal="center" vertical="center" shrinkToFit="1"/>
    </xf>
    <xf numFmtId="169" fontId="23" fillId="0" borderId="9" xfId="0" applyNumberFormat="1" applyFont="1" applyFill="1" applyBorder="1" applyAlignment="1">
      <alignment horizontal="center" vertical="center" shrinkToFit="1"/>
    </xf>
    <xf numFmtId="170" fontId="23" fillId="0" borderId="6" xfId="0" applyNumberFormat="1" applyFont="1" applyBorder="1" applyAlignment="1">
      <alignment horizontal="center" vertical="center" shrinkToFit="1"/>
    </xf>
    <xf numFmtId="169" fontId="28" fillId="0" borderId="17" xfId="0" applyNumberFormat="1" applyFont="1" applyBorder="1" applyAlignment="1">
      <alignment horizontal="center" vertical="center" shrinkToFit="1"/>
    </xf>
    <xf numFmtId="171" fontId="28" fillId="0" borderId="17" xfId="0" applyNumberFormat="1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169" fontId="25" fillId="0" borderId="0" xfId="0" applyNumberFormat="1" applyFont="1" applyAlignment="1">
      <alignment horizontal="right" vertical="center"/>
    </xf>
    <xf numFmtId="172" fontId="25" fillId="0" borderId="0" xfId="0" applyNumberFormat="1" applyFont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3" fontId="25" fillId="0" borderId="0" xfId="0" applyNumberFormat="1" applyFont="1">
      <alignment vertical="center"/>
    </xf>
    <xf numFmtId="0" fontId="25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NumberFormat="1" applyFont="1">
      <alignment vertical="center"/>
    </xf>
    <xf numFmtId="169" fontId="23" fillId="2" borderId="18" xfId="0" applyNumberFormat="1" applyFont="1" applyFill="1" applyBorder="1" applyAlignment="1">
      <alignment horizontal="center" vertical="center" shrinkToFit="1"/>
    </xf>
    <xf numFmtId="0" fontId="20" fillId="0" borderId="9" xfId="0" quotePrefix="1" applyFont="1" applyFill="1" applyBorder="1" applyAlignment="1">
      <alignment horizontal="center" vertical="center" shrinkToFit="1"/>
    </xf>
    <xf numFmtId="0" fontId="20" fillId="0" borderId="6" xfId="0" quotePrefix="1" applyFont="1" applyFill="1" applyBorder="1" applyAlignment="1">
      <alignment horizontal="center" vertical="center" shrinkToFit="1"/>
    </xf>
    <xf numFmtId="169" fontId="23" fillId="0" borderId="18" xfId="0" applyNumberFormat="1" applyFont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/>
    </xf>
    <xf numFmtId="0" fontId="31" fillId="0" borderId="9" xfId="0" quotePrefix="1" applyFont="1" applyFill="1" applyBorder="1" applyAlignment="1">
      <alignment horizontal="center" vertical="center" shrinkToFit="1"/>
    </xf>
    <xf numFmtId="0" fontId="30" fillId="0" borderId="11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169" fontId="24" fillId="0" borderId="6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vertical="center" wrapText="1"/>
    </xf>
    <xf numFmtId="171" fontId="24" fillId="5" borderId="6" xfId="0" applyNumberFormat="1" applyFont="1" applyFill="1" applyBorder="1" applyAlignment="1">
      <alignment horizontal="center" vertical="center" shrinkToFit="1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9" xfId="0" quotePrefix="1" applyFill="1" applyBorder="1" applyAlignment="1">
      <alignment horizontal="center" vertical="center"/>
    </xf>
    <xf numFmtId="169" fontId="23" fillId="0" borderId="4" xfId="0" applyNumberFormat="1" applyFont="1" applyFill="1" applyBorder="1" applyAlignment="1">
      <alignment horizontal="center" vertical="center" shrinkToFit="1"/>
    </xf>
    <xf numFmtId="169" fontId="25" fillId="0" borderId="6" xfId="0" applyNumberFormat="1" applyFont="1" applyFill="1" applyBorder="1" applyAlignment="1">
      <alignment horizontal="center" vertical="center" shrinkToFit="1"/>
    </xf>
    <xf numFmtId="170" fontId="23" fillId="0" borderId="9" xfId="0" applyNumberFormat="1" applyFont="1" applyBorder="1" applyAlignment="1">
      <alignment horizontal="center" vertical="center" shrinkToFit="1"/>
    </xf>
    <xf numFmtId="169" fontId="28" fillId="0" borderId="9" xfId="0" applyNumberFormat="1" applyFont="1" applyBorder="1" applyAlignment="1">
      <alignment horizontal="center" vertical="center" shrinkToFit="1"/>
    </xf>
    <xf numFmtId="171" fontId="28" fillId="0" borderId="9" xfId="0" applyNumberFormat="1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center" vertical="center" shrinkToFit="1"/>
    </xf>
    <xf numFmtId="171" fontId="23" fillId="0" borderId="9" xfId="0" applyNumberFormat="1" applyFont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21" fillId="0" borderId="5" xfId="3" quotePrefix="1" applyFont="1" applyBorder="1" applyAlignment="1">
      <alignment horizontal="center" vertical="center" shrinkToFit="1"/>
    </xf>
    <xf numFmtId="169" fontId="23" fillId="0" borderId="17" xfId="0" applyNumberFormat="1" applyFont="1" applyBorder="1" applyAlignment="1">
      <alignment horizontal="center" vertical="center" shrinkToFit="1"/>
    </xf>
    <xf numFmtId="171" fontId="23" fillId="0" borderId="17" xfId="0" applyNumberFormat="1" applyFont="1" applyBorder="1" applyAlignment="1">
      <alignment horizontal="center" vertical="center" shrinkToFit="1"/>
    </xf>
    <xf numFmtId="14" fontId="25" fillId="0" borderId="0" xfId="0" applyNumberFormat="1" applyFont="1">
      <alignment vertical="center"/>
    </xf>
    <xf numFmtId="0" fontId="31" fillId="0" borderId="5" xfId="0" quotePrefix="1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172" fontId="24" fillId="5" borderId="6" xfId="0" applyNumberFormat="1" applyFont="1" applyFill="1" applyBorder="1" applyAlignment="1">
      <alignment horizontal="center" vertical="center" shrinkToFit="1"/>
    </xf>
    <xf numFmtId="172" fontId="24" fillId="5" borderId="0" xfId="0" applyNumberFormat="1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left" vertical="center" shrinkToFit="1"/>
    </xf>
    <xf numFmtId="0" fontId="23" fillId="0" borderId="17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5" fillId="2" borderId="10" xfId="0" applyFont="1" applyFill="1" applyBorder="1" applyAlignment="1">
      <alignment vertical="center" wrapText="1"/>
    </xf>
    <xf numFmtId="0" fontId="35" fillId="2" borderId="11" xfId="0" applyFont="1" applyFill="1" applyBorder="1" applyAlignment="1">
      <alignment vertical="center" wrapText="1"/>
    </xf>
    <xf numFmtId="49" fontId="35" fillId="2" borderId="11" xfId="0" applyNumberFormat="1" applyFont="1" applyFill="1" applyBorder="1" applyAlignment="1">
      <alignment vertical="center" wrapText="1"/>
    </xf>
    <xf numFmtId="0" fontId="35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vertical="center" wrapText="1"/>
    </xf>
    <xf numFmtId="169" fontId="36" fillId="2" borderId="9" xfId="0" applyNumberFormat="1" applyFont="1" applyFill="1" applyBorder="1" applyAlignment="1">
      <alignment horizontal="center" vertical="center" shrinkToFit="1"/>
    </xf>
    <xf numFmtId="0" fontId="37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169" fontId="0" fillId="2" borderId="0" xfId="0" applyNumberFormat="1" applyFill="1" applyAlignment="1">
      <alignment horizontal="center" vertical="center"/>
    </xf>
    <xf numFmtId="0" fontId="20" fillId="0" borderId="5" xfId="0" quotePrefix="1" applyFont="1" applyFill="1" applyBorder="1" applyAlignment="1">
      <alignment horizontal="center" vertical="center" shrinkToFit="1"/>
    </xf>
    <xf numFmtId="0" fontId="20" fillId="0" borderId="2" xfId="0" quotePrefix="1" applyFont="1" applyFill="1" applyBorder="1" applyAlignment="1">
      <alignment horizontal="center" vertical="center" shrinkToFit="1"/>
    </xf>
    <xf numFmtId="0" fontId="25" fillId="2" borderId="0" xfId="0" applyFont="1" applyFill="1">
      <alignment vertical="center"/>
    </xf>
    <xf numFmtId="0" fontId="23" fillId="0" borderId="4" xfId="0" applyFont="1" applyFill="1" applyBorder="1" applyAlignment="1">
      <alignment horizontal="center" vertical="center" shrinkToFit="1"/>
    </xf>
    <xf numFmtId="170" fontId="23" fillId="0" borderId="9" xfId="0" applyNumberFormat="1" applyFont="1" applyFill="1" applyBorder="1" applyAlignment="1">
      <alignment horizontal="center" vertical="center" shrinkToFit="1"/>
    </xf>
    <xf numFmtId="169" fontId="23" fillId="2" borderId="9" xfId="0" applyNumberFormat="1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170" fontId="23" fillId="0" borderId="5" xfId="0" applyNumberFormat="1" applyFont="1" applyBorder="1" applyAlignment="1">
      <alignment horizontal="center" vertical="center" shrinkToFit="1"/>
    </xf>
    <xf numFmtId="0" fontId="23" fillId="0" borderId="20" xfId="0" applyFont="1" applyFill="1" applyBorder="1" applyAlignment="1">
      <alignment horizontal="center" vertical="center" shrinkToFit="1"/>
    </xf>
    <xf numFmtId="169" fontId="24" fillId="0" borderId="16" xfId="0" applyNumberFormat="1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0" fontId="32" fillId="0" borderId="0" xfId="0" applyFont="1" applyFill="1" applyAlignment="1">
      <alignment horizontal="center" vertical="top"/>
    </xf>
    <xf numFmtId="0" fontId="32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0" xfId="0" applyFont="1" applyAlignment="1">
      <alignment vertical="top" wrapText="1"/>
    </xf>
    <xf numFmtId="172" fontId="24" fillId="5" borderId="0" xfId="0" applyNumberFormat="1" applyFont="1" applyFill="1" applyBorder="1" applyAlignment="1">
      <alignment horizontal="center" vertical="top" shrinkToFit="1"/>
    </xf>
    <xf numFmtId="0" fontId="25" fillId="0" borderId="0" xfId="0" applyFont="1" applyAlignment="1">
      <alignment horizontal="center" vertical="top"/>
    </xf>
    <xf numFmtId="0" fontId="20" fillId="0" borderId="22" xfId="0" applyFont="1" applyFill="1" applyBorder="1" applyAlignment="1">
      <alignment horizontal="center" vertical="center" shrinkToFit="1"/>
    </xf>
    <xf numFmtId="169" fontId="23" fillId="2" borderId="17" xfId="0" applyNumberFormat="1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horizontal="center" vertical="center" shrinkToFit="1"/>
    </xf>
    <xf numFmtId="2" fontId="24" fillId="0" borderId="19" xfId="0" applyNumberFormat="1" applyFont="1" applyFill="1" applyBorder="1" applyAlignment="1">
      <alignment horizontal="center" vertical="center" shrinkToFit="1"/>
    </xf>
    <xf numFmtId="169" fontId="23" fillId="0" borderId="19" xfId="0" applyNumberFormat="1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169" fontId="25" fillId="0" borderId="0" xfId="0" applyNumberFormat="1" applyFont="1" applyAlignment="1">
      <alignment horizontal="right" vertical="top"/>
    </xf>
    <xf numFmtId="172" fontId="25" fillId="0" borderId="0" xfId="0" applyNumberFormat="1" applyFont="1" applyAlignment="1">
      <alignment horizontal="center" vertical="top"/>
    </xf>
    <xf numFmtId="0" fontId="31" fillId="0" borderId="6" xfId="0" applyFont="1" applyBorder="1" applyAlignment="1">
      <alignment horizontal="center" vertical="center" shrinkToFit="1"/>
    </xf>
    <xf numFmtId="0" fontId="31" fillId="2" borderId="5" xfId="0" quotePrefix="1" applyFont="1" applyFill="1" applyBorder="1" applyAlignment="1">
      <alignment horizontal="center" vertical="center" shrinkToFit="1"/>
    </xf>
    <xf numFmtId="2" fontId="24" fillId="0" borderId="18" xfId="0" applyNumberFormat="1" applyFont="1" applyBorder="1" applyAlignment="1">
      <alignment horizontal="center" vertical="center" shrinkToFit="1"/>
    </xf>
    <xf numFmtId="169" fontId="25" fillId="2" borderId="6" xfId="0" applyNumberFormat="1" applyFont="1" applyFill="1" applyBorder="1" applyAlignment="1">
      <alignment horizontal="center" vertical="center" shrinkToFit="1"/>
    </xf>
    <xf numFmtId="169" fontId="25" fillId="2" borderId="18" xfId="0" applyNumberFormat="1" applyFont="1" applyFill="1" applyBorder="1" applyAlignment="1">
      <alignment horizontal="center" vertical="center" shrinkToFit="1"/>
    </xf>
    <xf numFmtId="0" fontId="35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169" fontId="36" fillId="5" borderId="9" xfId="0" applyNumberFormat="1" applyFont="1" applyFill="1" applyBorder="1" applyAlignment="1">
      <alignment horizontal="center" vertical="center" shrinkToFit="1"/>
    </xf>
    <xf numFmtId="0" fontId="37" fillId="0" borderId="0" xfId="0" applyFont="1" applyAlignment="1">
      <alignment vertical="center" wrapText="1"/>
    </xf>
    <xf numFmtId="171" fontId="36" fillId="5" borderId="9" xfId="0" applyNumberFormat="1" applyFont="1" applyFill="1" applyBorder="1" applyAlignment="1">
      <alignment horizontal="center" vertical="center" shrinkToFit="1"/>
    </xf>
    <xf numFmtId="169" fontId="36" fillId="5" borderId="6" xfId="0" applyNumberFormat="1" applyFont="1" applyFill="1" applyBorder="1" applyAlignment="1">
      <alignment horizontal="center" vertical="center" shrinkToFit="1"/>
    </xf>
    <xf numFmtId="2" fontId="24" fillId="0" borderId="9" xfId="0" applyNumberFormat="1" applyFont="1" applyBorder="1" applyAlignment="1">
      <alignment horizontal="center" vertical="center" shrinkToFit="1"/>
    </xf>
    <xf numFmtId="0" fontId="31" fillId="0" borderId="23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2" fontId="24" fillId="0" borderId="17" xfId="0" applyNumberFormat="1" applyFont="1" applyFill="1" applyBorder="1" applyAlignment="1">
      <alignment horizontal="center" vertical="center" shrinkToFit="1"/>
    </xf>
    <xf numFmtId="169" fontId="23" fillId="0" borderId="14" xfId="0" applyNumberFormat="1" applyFont="1" applyFill="1" applyBorder="1" applyAlignment="1">
      <alignment horizontal="center" vertical="center" shrinkToFit="1"/>
    </xf>
    <xf numFmtId="169" fontId="23" fillId="0" borderId="22" xfId="0" applyNumberFormat="1" applyFont="1" applyFill="1" applyBorder="1" applyAlignment="1">
      <alignment horizontal="center" vertical="center" shrinkToFit="1"/>
    </xf>
    <xf numFmtId="169" fontId="23" fillId="0" borderId="15" xfId="0" applyNumberFormat="1" applyFont="1" applyFill="1" applyBorder="1" applyAlignment="1">
      <alignment horizontal="center" vertical="center" shrinkToFit="1"/>
    </xf>
    <xf numFmtId="169" fontId="25" fillId="0" borderId="17" xfId="0" applyNumberFormat="1" applyFont="1" applyFill="1" applyBorder="1" applyAlignment="1">
      <alignment horizontal="center" vertical="center" shrinkToFit="1"/>
    </xf>
    <xf numFmtId="170" fontId="23" fillId="0" borderId="17" xfId="0" applyNumberFormat="1" applyFont="1" applyFill="1" applyBorder="1" applyAlignment="1">
      <alignment horizontal="center" vertical="center" shrinkToFit="1"/>
    </xf>
    <xf numFmtId="169" fontId="27" fillId="0" borderId="22" xfId="4" applyNumberFormat="1" applyFont="1" applyFill="1" applyBorder="1" applyAlignment="1">
      <alignment horizontal="center" vertical="center" shrinkToFit="1"/>
    </xf>
    <xf numFmtId="169" fontId="23" fillId="0" borderId="22" xfId="0" applyNumberFormat="1" applyFont="1" applyBorder="1" applyAlignment="1">
      <alignment horizontal="center" vertical="center" shrinkToFit="1"/>
    </xf>
    <xf numFmtId="170" fontId="23" fillId="0" borderId="16" xfId="0" applyNumberFormat="1" applyFont="1" applyBorder="1" applyAlignment="1">
      <alignment horizontal="center" vertical="center" shrinkToFit="1"/>
    </xf>
    <xf numFmtId="171" fontId="23" fillId="0" borderId="22" xfId="0" applyNumberFormat="1" applyFont="1" applyBorder="1" applyAlignment="1">
      <alignment horizontal="center" vertical="center" shrinkToFit="1"/>
    </xf>
    <xf numFmtId="0" fontId="32" fillId="0" borderId="0" xfId="0" applyFont="1" applyFill="1" applyAlignment="1">
      <alignment horizontal="left" vertical="top"/>
    </xf>
    <xf numFmtId="0" fontId="35" fillId="0" borderId="0" xfId="0" applyFont="1" applyFill="1" applyBorder="1" applyAlignment="1">
      <alignment vertical="center" wrapText="1"/>
    </xf>
    <xf numFmtId="49" fontId="35" fillId="0" borderId="0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/>
    </xf>
    <xf numFmtId="169" fontId="36" fillId="0" borderId="0" xfId="0" applyNumberFormat="1" applyFont="1" applyFill="1" applyBorder="1" applyAlignment="1">
      <alignment horizontal="center" vertical="center" shrinkToFit="1"/>
    </xf>
    <xf numFmtId="0" fontId="3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69" fontId="0" fillId="0" borderId="0" xfId="0" applyNumberFormat="1" applyFill="1" applyBorder="1" applyAlignment="1">
      <alignment horizontal="center" vertical="center"/>
    </xf>
    <xf numFmtId="0" fontId="35" fillId="0" borderId="1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5" fillId="0" borderId="11" xfId="0" applyFont="1" applyBorder="1" applyAlignment="1">
      <alignment vertical="center"/>
    </xf>
    <xf numFmtId="0" fontId="35" fillId="0" borderId="11" xfId="0" applyFont="1" applyBorder="1" applyAlignment="1">
      <alignment horizontal="center" vertical="center"/>
    </xf>
    <xf numFmtId="0" fontId="35" fillId="0" borderId="12" xfId="0" applyFont="1" applyBorder="1" applyAlignment="1">
      <alignment vertical="center" wrapText="1"/>
    </xf>
    <xf numFmtId="169" fontId="39" fillId="5" borderId="9" xfId="0" applyNumberFormat="1" applyFont="1" applyFill="1" applyBorder="1" applyAlignment="1">
      <alignment horizontal="center" vertical="center" shrinkToFit="1"/>
    </xf>
    <xf numFmtId="169" fontId="40" fillId="5" borderId="9" xfId="0" applyNumberFormat="1" applyFont="1" applyFill="1" applyBorder="1" applyAlignment="1">
      <alignment horizontal="center" vertical="center" shrinkToFit="1"/>
    </xf>
    <xf numFmtId="169" fontId="0" fillId="0" borderId="0" xfId="0" applyNumberFormat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/>
    </xf>
    <xf numFmtId="0" fontId="37" fillId="0" borderId="0" xfId="0" applyFont="1" applyFill="1" applyAlignment="1">
      <alignment vertical="center" wrapText="1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172" fontId="10" fillId="2" borderId="0" xfId="0" applyNumberFormat="1" applyFont="1" applyFill="1" applyAlignment="1">
      <alignment horizontal="center" vertical="center"/>
    </xf>
    <xf numFmtId="169" fontId="0" fillId="0" borderId="0" xfId="0" applyNumberFormat="1" applyAlignment="1">
      <alignment vertical="center" shrinkToFit="1"/>
    </xf>
    <xf numFmtId="169" fontId="10" fillId="2" borderId="0" xfId="0" applyNumberFormat="1" applyFont="1" applyFill="1" applyAlignment="1">
      <alignment horizontal="center" vertical="center"/>
    </xf>
    <xf numFmtId="169" fontId="0" fillId="0" borderId="0" xfId="0" applyNumberFormat="1">
      <alignment vertical="center"/>
    </xf>
    <xf numFmtId="169" fontId="0" fillId="2" borderId="0" xfId="0" applyNumberFormat="1" applyFill="1" applyAlignment="1">
      <alignment vertical="center" shrinkToFit="1"/>
    </xf>
    <xf numFmtId="169" fontId="0" fillId="0" borderId="0" xfId="0" applyNumberFormat="1" applyFill="1" applyAlignment="1">
      <alignment vertical="center" shrinkToFit="1"/>
    </xf>
    <xf numFmtId="0" fontId="0" fillId="0" borderId="0" xfId="0" applyAlignment="1">
      <alignment vertical="center" shrinkToFit="1"/>
    </xf>
    <xf numFmtId="169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vertical="center" shrinkToFit="1"/>
    </xf>
  </cellXfs>
  <cellStyles count="257">
    <cellStyle name="20% - Accent1 2" xfId="5"/>
    <cellStyle name="20% - Accent1 3" xfId="6"/>
    <cellStyle name="20% - Accent2 2" xfId="7"/>
    <cellStyle name="20% - Accent2 3" xfId="8"/>
    <cellStyle name="20% - Accent3 2" xfId="9"/>
    <cellStyle name="20% - Accent3 3" xfId="10"/>
    <cellStyle name="20% - Accent4 2" xfId="11"/>
    <cellStyle name="20% - Accent4 3" xfId="12"/>
    <cellStyle name="20% - Accent5 2" xfId="13"/>
    <cellStyle name="20% - Accent5 3" xfId="14"/>
    <cellStyle name="20% - Accent6 2" xfId="15"/>
    <cellStyle name="20% - Accent6 3" xfId="16"/>
    <cellStyle name="20% - 强调文字颜色 1" xfId="17"/>
    <cellStyle name="20% - 强调文字颜色 2" xfId="18"/>
    <cellStyle name="20% - 强调文字颜色 3" xfId="19"/>
    <cellStyle name="20% - 强调文字颜色 4" xfId="20"/>
    <cellStyle name="20% - 强调文字颜色 5" xfId="21"/>
    <cellStyle name="20% - 强调文字颜色 6" xfId="22"/>
    <cellStyle name="40% - Accent1 2" xfId="23"/>
    <cellStyle name="40% - Accent1 3" xfId="24"/>
    <cellStyle name="40% - Accent2 2" xfId="25"/>
    <cellStyle name="40% - Accent2 3" xfId="26"/>
    <cellStyle name="40% - Accent3 2" xfId="27"/>
    <cellStyle name="40% - Accent3 3" xfId="28"/>
    <cellStyle name="40% - Accent4 2" xfId="29"/>
    <cellStyle name="40% - Accent4 3" xfId="30"/>
    <cellStyle name="40% - Accent5 2" xfId="31"/>
    <cellStyle name="40% - Accent5 3" xfId="32"/>
    <cellStyle name="40% - Accent6 2" xfId="33"/>
    <cellStyle name="40% - Accent6 3" xfId="34"/>
    <cellStyle name="40% - 强调文字颜色 1" xfId="35"/>
    <cellStyle name="40% - 强调文字颜色 2" xfId="36"/>
    <cellStyle name="40% - 强调文字颜色 3" xfId="37"/>
    <cellStyle name="40% - 强调文字颜色 4" xfId="38"/>
    <cellStyle name="40% - 强调文字颜色 5" xfId="39"/>
    <cellStyle name="40% - 强调文字颜色 6" xfId="40"/>
    <cellStyle name="60% - Accent1 2" xfId="41"/>
    <cellStyle name="60% - Accent1 3" xfId="42"/>
    <cellStyle name="60% - Accent2 2" xfId="43"/>
    <cellStyle name="60% - Accent2 3" xfId="44"/>
    <cellStyle name="60% - Accent3 2" xfId="45"/>
    <cellStyle name="60% - Accent3 3" xfId="46"/>
    <cellStyle name="60% - Accent4 2" xfId="47"/>
    <cellStyle name="60% - Accent4 3" xfId="48"/>
    <cellStyle name="60% - Accent5 2" xfId="49"/>
    <cellStyle name="60% - Accent5 3" xfId="50"/>
    <cellStyle name="60% - Accent6 2" xfId="51"/>
    <cellStyle name="60% - Accent6 3" xfId="52"/>
    <cellStyle name="60% - 强调文字颜色 1" xfId="53"/>
    <cellStyle name="60% - 强调文字颜色 2" xfId="54"/>
    <cellStyle name="60% - 强调文字颜色 3" xfId="55"/>
    <cellStyle name="60% - 强调文字颜色 4" xfId="56"/>
    <cellStyle name="60% - 强调文字颜色 5" xfId="57"/>
    <cellStyle name="60% - 强调文字颜色 6" xfId="58"/>
    <cellStyle name="Accent1 2" xfId="59"/>
    <cellStyle name="Accent1 3" xfId="60"/>
    <cellStyle name="Accent2 2" xfId="61"/>
    <cellStyle name="Accent2 3" xfId="62"/>
    <cellStyle name="Accent3 2" xfId="63"/>
    <cellStyle name="Accent3 3" xfId="64"/>
    <cellStyle name="Accent4 2" xfId="65"/>
    <cellStyle name="Accent4 3" xfId="66"/>
    <cellStyle name="Accent5 2" xfId="67"/>
    <cellStyle name="Accent5 3" xfId="68"/>
    <cellStyle name="Accent6 2" xfId="69"/>
    <cellStyle name="Accent6 3" xfId="70"/>
    <cellStyle name="Bad 2" xfId="71"/>
    <cellStyle name="Bad 3" xfId="72"/>
    <cellStyle name="Calculation 2" xfId="73"/>
    <cellStyle name="Calculation 3" xfId="74"/>
    <cellStyle name="Check Cell 2" xfId="75"/>
    <cellStyle name="Check Cell 3" xfId="76"/>
    <cellStyle name="Comma" xfId="1" builtinId="3"/>
    <cellStyle name="Comma 10" xfId="77"/>
    <cellStyle name="Comma 11" xfId="78"/>
    <cellStyle name="Comma 2" xfId="79"/>
    <cellStyle name="Comma 3" xfId="80"/>
    <cellStyle name="Comma 4" xfId="81"/>
    <cellStyle name="Comma 5" xfId="82"/>
    <cellStyle name="Comma 6" xfId="83"/>
    <cellStyle name="Comma 7" xfId="84"/>
    <cellStyle name="Comma 7 2" xfId="85"/>
    <cellStyle name="Comma 8" xfId="86"/>
    <cellStyle name="Comma 9" xfId="87"/>
    <cellStyle name="Currency 2" xfId="88"/>
    <cellStyle name="Currency 3" xfId="89"/>
    <cellStyle name="Currency 4" xfId="90"/>
    <cellStyle name="Currency 5" xfId="91"/>
    <cellStyle name="Currency 6" xfId="92"/>
    <cellStyle name="Explanatory Text 2" xfId="93"/>
    <cellStyle name="Explanatory Text 3" xfId="94"/>
    <cellStyle name="Good 2" xfId="95"/>
    <cellStyle name="Good 3" xfId="96"/>
    <cellStyle name="Heading 1 2" xfId="97"/>
    <cellStyle name="Heading 1 3" xfId="98"/>
    <cellStyle name="Heading 2 2" xfId="99"/>
    <cellStyle name="Heading 2 3" xfId="100"/>
    <cellStyle name="Heading 3 2" xfId="101"/>
    <cellStyle name="Heading 3 3" xfId="102"/>
    <cellStyle name="Heading 4 2" xfId="103"/>
    <cellStyle name="Heading 4 3" xfId="104"/>
    <cellStyle name="Input 2" xfId="105"/>
    <cellStyle name="Input 3" xfId="106"/>
    <cellStyle name="Linked Cell 2" xfId="107"/>
    <cellStyle name="Linked Cell 3" xfId="108"/>
    <cellStyle name="Neutral 2" xfId="109"/>
    <cellStyle name="Neutral 3" xfId="110"/>
    <cellStyle name="Normal" xfId="0" builtinId="0"/>
    <cellStyle name="Normal 10" xfId="111"/>
    <cellStyle name="Normal 11" xfId="112"/>
    <cellStyle name="Normal 12" xfId="113"/>
    <cellStyle name="Normal 13" xfId="114"/>
    <cellStyle name="Normal 14" xfId="115"/>
    <cellStyle name="Normal 14 2" xfId="116"/>
    <cellStyle name="Normal 14 2 2" xfId="117"/>
    <cellStyle name="Normal 14 2_Salary" xfId="118"/>
    <cellStyle name="Normal 14 3" xfId="119"/>
    <cellStyle name="Normal 14_Salary" xfId="120"/>
    <cellStyle name="Normal 15" xfId="121"/>
    <cellStyle name="Normal 15 2" xfId="122"/>
    <cellStyle name="Normal 15_Salary" xfId="123"/>
    <cellStyle name="Normal 16" xfId="124"/>
    <cellStyle name="Normal 17" xfId="125"/>
    <cellStyle name="Normal 18" xfId="126"/>
    <cellStyle name="Normal 19" xfId="127"/>
    <cellStyle name="Normal 2" xfId="128"/>
    <cellStyle name="Normal 2 2" xfId="129"/>
    <cellStyle name="Normal 2 3" xfId="130"/>
    <cellStyle name="Normal 2 4" xfId="131"/>
    <cellStyle name="Normal 2 4 2" xfId="132"/>
    <cellStyle name="Normal 2 4_Salary" xfId="133"/>
    <cellStyle name="Normal 2 5" xfId="134"/>
    <cellStyle name="Normal 2_Salary" xfId="135"/>
    <cellStyle name="Normal 20" xfId="136"/>
    <cellStyle name="Normal 21" xfId="137"/>
    <cellStyle name="Normal 22" xfId="138"/>
    <cellStyle name="Normal 23" xfId="139"/>
    <cellStyle name="Normal 3" xfId="140"/>
    <cellStyle name="Normal 3 2" xfId="141"/>
    <cellStyle name="Normal 3 3" xfId="142"/>
    <cellStyle name="Normal 3 4" xfId="143"/>
    <cellStyle name="Normal 3 5" xfId="144"/>
    <cellStyle name="Normal 3_1033-1034补钱" xfId="145"/>
    <cellStyle name="Normal 4" xfId="146"/>
    <cellStyle name="Normal 4 2" xfId="147"/>
    <cellStyle name="Normal 4 3" xfId="148"/>
    <cellStyle name="Normal 4 3 2" xfId="149"/>
    <cellStyle name="Normal 5" xfId="150"/>
    <cellStyle name="Normal 6" xfId="151"/>
    <cellStyle name="Normal 7" xfId="152"/>
    <cellStyle name="Normal 8" xfId="153"/>
    <cellStyle name="Normal 9" xfId="154"/>
    <cellStyle name="Normal 9 2" xfId="155"/>
    <cellStyle name="Normal 9 3" xfId="156"/>
    <cellStyle name="Normal 9 4" xfId="157"/>
    <cellStyle name="Normal 9 4 2" xfId="158"/>
    <cellStyle name="Normal 9 4_Salary" xfId="159"/>
    <cellStyle name="Normal 9_Salary" xfId="160"/>
    <cellStyle name="Normal_Salary" xfId="2"/>
    <cellStyle name="Normal_Sheet1" xfId="4"/>
    <cellStyle name="Normal_Sheet3" xfId="3"/>
    <cellStyle name="Note 2" xfId="161"/>
    <cellStyle name="Note 3" xfId="162"/>
    <cellStyle name="Output 2" xfId="163"/>
    <cellStyle name="Output 3" xfId="164"/>
    <cellStyle name="Percent 2" xfId="165"/>
    <cellStyle name="S0" xfId="166"/>
    <cellStyle name="S1" xfId="167"/>
    <cellStyle name="S10" xfId="168"/>
    <cellStyle name="S11" xfId="169"/>
    <cellStyle name="S12" xfId="170"/>
    <cellStyle name="S12 2" xfId="171"/>
    <cellStyle name="S12 3" xfId="172"/>
    <cellStyle name="S13" xfId="173"/>
    <cellStyle name="S14" xfId="174"/>
    <cellStyle name="S2" xfId="175"/>
    <cellStyle name="S3" xfId="176"/>
    <cellStyle name="S4" xfId="177"/>
    <cellStyle name="S5" xfId="178"/>
    <cellStyle name="S6" xfId="179"/>
    <cellStyle name="S7" xfId="180"/>
    <cellStyle name="S8" xfId="181"/>
    <cellStyle name="S9" xfId="182"/>
    <cellStyle name="Title 2" xfId="183"/>
    <cellStyle name="Title 3" xfId="184"/>
    <cellStyle name="Total 2" xfId="185"/>
    <cellStyle name="Total 3" xfId="186"/>
    <cellStyle name="Warning Text 2" xfId="187"/>
    <cellStyle name="Warning Text 3" xfId="188"/>
    <cellStyle name="一般 2" xfId="189"/>
    <cellStyle name="一般 2 2" xfId="190"/>
    <cellStyle name="一般 2 3" xfId="191"/>
    <cellStyle name="一般 2 3 2" xfId="192"/>
    <cellStyle name="一般 2 3_Salary" xfId="193"/>
    <cellStyle name="一般 2 4" xfId="194"/>
    <cellStyle name="一般 2 4 2" xfId="195"/>
    <cellStyle name="一般 2 4_Salary" xfId="196"/>
    <cellStyle name="一般 2 5" xfId="197"/>
    <cellStyle name="一般 2 6" xfId="198"/>
    <cellStyle name="一般 2_Salary" xfId="199"/>
    <cellStyle name="一般 3" xfId="200"/>
    <cellStyle name="備註 2" xfId="201"/>
    <cellStyle name="好_考勤表" xfId="202"/>
    <cellStyle name="差" xfId="203"/>
    <cellStyle name="强调文字颜色 1" xfId="204"/>
    <cellStyle name="强调文字颜色 2" xfId="205"/>
    <cellStyle name="强调文字颜色 3" xfId="206"/>
    <cellStyle name="强调文字颜色 4" xfId="207"/>
    <cellStyle name="强调文字颜色 5" xfId="208"/>
    <cellStyle name="强调文字颜色 6" xfId="209"/>
    <cellStyle name="标题" xfId="210"/>
    <cellStyle name="标题 1" xfId="211"/>
    <cellStyle name="标题 2" xfId="212"/>
    <cellStyle name="标题 3" xfId="213"/>
    <cellStyle name="标题 4" xfId="214"/>
    <cellStyle name="检查单元格" xfId="215"/>
    <cellStyle name="標題 1 2" xfId="216"/>
    <cellStyle name="標題 10" xfId="217"/>
    <cellStyle name="標題 11" xfId="218"/>
    <cellStyle name="標題 12" xfId="219"/>
    <cellStyle name="標題 13" xfId="220"/>
    <cellStyle name="標題 14" xfId="221"/>
    <cellStyle name="標題 15" xfId="222"/>
    <cellStyle name="標題 16" xfId="223"/>
    <cellStyle name="標題 17" xfId="224"/>
    <cellStyle name="標題 18" xfId="225"/>
    <cellStyle name="標題 19" xfId="226"/>
    <cellStyle name="標題 2 2" xfId="227"/>
    <cellStyle name="標題 20" xfId="228"/>
    <cellStyle name="標題 21" xfId="229"/>
    <cellStyle name="標題 22" xfId="230"/>
    <cellStyle name="標題 23" xfId="231"/>
    <cellStyle name="標題 24" xfId="232"/>
    <cellStyle name="標題 25" xfId="233"/>
    <cellStyle name="標題 26" xfId="234"/>
    <cellStyle name="標題 27" xfId="235"/>
    <cellStyle name="標題 28" xfId="236"/>
    <cellStyle name="標題 29" xfId="237"/>
    <cellStyle name="標題 3 2" xfId="238"/>
    <cellStyle name="標題 30" xfId="239"/>
    <cellStyle name="標題 31" xfId="240"/>
    <cellStyle name="標題 32" xfId="241"/>
    <cellStyle name="標題 4 2" xfId="242"/>
    <cellStyle name="標題 5" xfId="243"/>
    <cellStyle name="標題 6" xfId="244"/>
    <cellStyle name="標題 7" xfId="245"/>
    <cellStyle name="標題 8" xfId="246"/>
    <cellStyle name="標題 9" xfId="247"/>
    <cellStyle name="汇总" xfId="248"/>
    <cellStyle name="注释" xfId="249"/>
    <cellStyle name="解释性文本" xfId="250"/>
    <cellStyle name="警告文本" xfId="251"/>
    <cellStyle name="计算" xfId="252"/>
    <cellStyle name="输入" xfId="253"/>
    <cellStyle name="输出" xfId="254"/>
    <cellStyle name="适中" xfId="255"/>
    <cellStyle name="链接单元格" xfId="2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n%20Dragon%20Cambodia/Accounting%20&#26371;&#35336;/Payroll%20&#34218;&#36039;PD/Salary%20&#34218;&#36164;%20PD/SALARY2024PD/SALARY202408P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backup-01\Pan%20Dragon%20Cambodia\Accounting%20&#26371;&#35336;\Payroll%20&#34218;&#36039;PD\Sun%20and%20NPH%20PD\2024\SUN%20and%20NPH%20Att%20&amp;%20Calculation2024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\Human%20Resource%20&#20154;&#20107;\Employee%20List%20&#21729;&#24037;&#21517;&#21934;\Name%20list%20of%20P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\Human%20Resource%20&#20154;&#20107;\Employee%20List%20&#21729;&#24037;&#21517;&#21934;\Name%20list%20of%20P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change Rate"/>
      <sheetName val="AttD"/>
      <sheetName val="OTD"/>
      <sheetName val="AttN"/>
      <sheetName val="OTN"/>
      <sheetName val="List Bas &amp; Etra"/>
      <sheetName val="SalaryKh"/>
      <sheetName val="AttDF"/>
      <sheetName val="SalaryF"/>
      <sheetName val="Tax on salary"/>
      <sheetName val="NSSF and BANK"/>
      <sheetName val="Sheet1"/>
      <sheetName val="Advance $ List"/>
      <sheetName val="Ad List"/>
      <sheetName val="ប្រាក់វត្តមាន"/>
      <sheetName val="Suspend Contract"/>
      <sheetName val="Sus List"/>
      <sheetName val="Sheet 5$"/>
      <sheetName val="Paid"/>
      <sheetName val="Salary0"/>
      <sheetName val="SalaryKh3"/>
      <sheetName val="SalaryKh Security"/>
      <sheetName val="SalaryKh Security (2)"/>
      <sheetName val="SalaryKh1"/>
      <sheetName val="SalaryKh2"/>
      <sheetName val="Sheet2"/>
      <sheetName val="Adjusment"/>
    </sheetNames>
    <sheetDataSet>
      <sheetData sheetId="0">
        <row r="3">
          <cell r="B3">
            <v>4094</v>
          </cell>
        </row>
        <row r="4">
          <cell r="C4">
            <v>366.39008304836346</v>
          </cell>
          <cell r="E4">
            <v>18.319491939423546</v>
          </cell>
          <cell r="G4">
            <v>36.638983878847093</v>
          </cell>
        </row>
        <row r="5">
          <cell r="C5">
            <v>488.5200293111871</v>
          </cell>
          <cell r="E5">
            <v>42.745481191988276</v>
          </cell>
        </row>
        <row r="6">
          <cell r="C6">
            <v>2076.2093307278947</v>
          </cell>
          <cell r="E6">
            <v>146.55593551538837</v>
          </cell>
        </row>
        <row r="7">
          <cell r="C7">
            <v>3053.2489008304838</v>
          </cell>
          <cell r="E7">
            <v>299.21836834391792</v>
          </cell>
        </row>
      </sheetData>
      <sheetData sheetId="1">
        <row r="6">
          <cell r="C6" t="str">
            <v>0001</v>
          </cell>
          <cell r="D6" t="str">
            <v>ពាញ​ ជុំនោ</v>
          </cell>
          <cell r="E6" t="str">
            <v>PEANH CHOMNOR</v>
          </cell>
          <cell r="F6" t="str">
            <v>ប្រុស</v>
          </cell>
          <cell r="H6">
            <v>8</v>
          </cell>
          <cell r="I6">
            <v>8</v>
          </cell>
          <cell r="J6">
            <v>8</v>
          </cell>
          <cell r="L6" t="str">
            <v>PH</v>
          </cell>
          <cell r="M6">
            <v>8</v>
          </cell>
          <cell r="N6">
            <v>8</v>
          </cell>
          <cell r="O6">
            <v>8</v>
          </cell>
          <cell r="P6">
            <v>8</v>
          </cell>
          <cell r="Q6">
            <v>8</v>
          </cell>
          <cell r="S6">
            <v>8</v>
          </cell>
          <cell r="T6">
            <v>8</v>
          </cell>
          <cell r="U6" t="str">
            <v>1/2AL</v>
          </cell>
          <cell r="V6">
            <v>8</v>
          </cell>
          <cell r="W6">
            <v>8</v>
          </cell>
          <cell r="X6" t="str">
            <v>AL</v>
          </cell>
          <cell r="Z6">
            <v>8</v>
          </cell>
          <cell r="AA6">
            <v>8</v>
          </cell>
          <cell r="AB6">
            <v>8</v>
          </cell>
          <cell r="AC6" t="str">
            <v>AL</v>
          </cell>
          <cell r="AD6" t="str">
            <v>AL</v>
          </cell>
          <cell r="AE6" t="str">
            <v>AL</v>
          </cell>
          <cell r="AG6">
            <v>8</v>
          </cell>
          <cell r="AH6">
            <v>8</v>
          </cell>
          <cell r="AI6">
            <v>8</v>
          </cell>
          <cell r="AJ6" t="str">
            <v>L</v>
          </cell>
          <cell r="AK6" t="str">
            <v>L</v>
          </cell>
          <cell r="AL6" t="str">
            <v>L</v>
          </cell>
          <cell r="AM6">
            <v>18.5</v>
          </cell>
          <cell r="AN6">
            <v>0</v>
          </cell>
          <cell r="AO6">
            <v>0</v>
          </cell>
          <cell r="AP6">
            <v>0</v>
          </cell>
          <cell r="AQ6">
            <v>3</v>
          </cell>
          <cell r="AR6">
            <v>0</v>
          </cell>
          <cell r="AS6">
            <v>3</v>
          </cell>
          <cell r="AT6">
            <v>4</v>
          </cell>
          <cell r="AU6">
            <v>0.5</v>
          </cell>
          <cell r="AV6">
            <v>4.5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G6">
            <v>24</v>
          </cell>
          <cell r="BH6">
            <v>0.5</v>
          </cell>
          <cell r="BI6">
            <v>19</v>
          </cell>
        </row>
        <row r="7">
          <cell r="C7" t="str">
            <v>0002</v>
          </cell>
          <cell r="D7" t="str">
            <v>មាស​ ផាលុច្ស</v>
          </cell>
          <cell r="E7" t="str">
            <v>MEAS PHALUCH</v>
          </cell>
          <cell r="F7" t="str">
            <v>ប្រុស</v>
          </cell>
          <cell r="H7">
            <v>8</v>
          </cell>
          <cell r="I7">
            <v>8</v>
          </cell>
          <cell r="J7">
            <v>8</v>
          </cell>
          <cell r="L7" t="str">
            <v>PH</v>
          </cell>
          <cell r="M7">
            <v>8</v>
          </cell>
          <cell r="N7">
            <v>8</v>
          </cell>
          <cell r="O7">
            <v>8</v>
          </cell>
          <cell r="P7">
            <v>8</v>
          </cell>
          <cell r="Q7">
            <v>8</v>
          </cell>
          <cell r="S7">
            <v>8</v>
          </cell>
          <cell r="T7">
            <v>8</v>
          </cell>
          <cell r="U7">
            <v>8</v>
          </cell>
          <cell r="V7">
            <v>8</v>
          </cell>
          <cell r="W7">
            <v>8</v>
          </cell>
          <cell r="X7">
            <v>8</v>
          </cell>
          <cell r="Z7">
            <v>8</v>
          </cell>
          <cell r="AA7">
            <v>8</v>
          </cell>
          <cell r="AB7">
            <v>8</v>
          </cell>
          <cell r="AC7">
            <v>8</v>
          </cell>
          <cell r="AD7" t="str">
            <v>SL</v>
          </cell>
          <cell r="AE7">
            <v>8</v>
          </cell>
          <cell r="AG7">
            <v>8</v>
          </cell>
          <cell r="AH7">
            <v>8</v>
          </cell>
          <cell r="AI7">
            <v>8</v>
          </cell>
          <cell r="AJ7">
            <v>8</v>
          </cell>
          <cell r="AK7">
            <v>8</v>
          </cell>
          <cell r="AL7">
            <v>8</v>
          </cell>
          <cell r="AM7">
            <v>25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1</v>
          </cell>
          <cell r="AX7">
            <v>0</v>
          </cell>
          <cell r="AY7">
            <v>1</v>
          </cell>
          <cell r="AZ7">
            <v>1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G7">
            <v>27</v>
          </cell>
          <cell r="BH7">
            <v>0</v>
          </cell>
          <cell r="BI7">
            <v>25</v>
          </cell>
        </row>
        <row r="8">
          <cell r="C8" t="str">
            <v>0003</v>
          </cell>
          <cell r="D8" t="str">
            <v>ប្រាក់ វណ្ណា</v>
          </cell>
          <cell r="E8" t="str">
            <v>PRAK VANNA</v>
          </cell>
          <cell r="F8" t="str">
            <v>ប្រុស</v>
          </cell>
          <cell r="H8" t="str">
            <v>OFF</v>
          </cell>
          <cell r="I8">
            <v>8</v>
          </cell>
          <cell r="J8">
            <v>8</v>
          </cell>
          <cell r="K8">
            <v>8</v>
          </cell>
          <cell r="L8">
            <v>8</v>
          </cell>
          <cell r="M8">
            <v>8</v>
          </cell>
          <cell r="N8" t="str">
            <v>AL</v>
          </cell>
          <cell r="O8">
            <v>8</v>
          </cell>
          <cell r="P8">
            <v>8</v>
          </cell>
          <cell r="Q8">
            <v>8</v>
          </cell>
          <cell r="AF8" t="str">
            <v>OFF</v>
          </cell>
          <cell r="AG8">
            <v>8</v>
          </cell>
          <cell r="AH8">
            <v>8</v>
          </cell>
          <cell r="AI8">
            <v>8</v>
          </cell>
          <cell r="AJ8" t="str">
            <v>1/2AL</v>
          </cell>
          <cell r="AK8">
            <v>8</v>
          </cell>
          <cell r="AL8">
            <v>8</v>
          </cell>
          <cell r="AM8">
            <v>13.5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1</v>
          </cell>
          <cell r="AU8">
            <v>0.5</v>
          </cell>
          <cell r="AV8">
            <v>1.5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G8">
            <v>15</v>
          </cell>
          <cell r="BH8">
            <v>0.5</v>
          </cell>
          <cell r="BI8">
            <v>14</v>
          </cell>
        </row>
        <row r="9">
          <cell r="C9" t="str">
            <v>0004</v>
          </cell>
          <cell r="D9" t="str">
            <v>ម៉ៅ សុខុម</v>
          </cell>
          <cell r="E9" t="str">
            <v>MAO SOKHOM</v>
          </cell>
          <cell r="F9" t="str">
            <v>ប្រុស</v>
          </cell>
          <cell r="H9">
            <v>8</v>
          </cell>
          <cell r="I9">
            <v>8</v>
          </cell>
          <cell r="J9">
            <v>8</v>
          </cell>
          <cell r="L9" t="str">
            <v>PH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>AL</v>
          </cell>
          <cell r="S9">
            <v>8</v>
          </cell>
          <cell r="T9">
            <v>8</v>
          </cell>
          <cell r="U9">
            <v>8</v>
          </cell>
          <cell r="V9">
            <v>8</v>
          </cell>
          <cell r="W9">
            <v>8</v>
          </cell>
          <cell r="X9">
            <v>8</v>
          </cell>
          <cell r="Z9">
            <v>8</v>
          </cell>
          <cell r="AA9">
            <v>8</v>
          </cell>
          <cell r="AB9">
            <v>8</v>
          </cell>
          <cell r="AC9" t="str">
            <v>AL</v>
          </cell>
          <cell r="AD9" t="str">
            <v>AL</v>
          </cell>
          <cell r="AE9" t="str">
            <v>AL</v>
          </cell>
          <cell r="AG9">
            <v>8</v>
          </cell>
          <cell r="AH9">
            <v>8</v>
          </cell>
          <cell r="AI9">
            <v>8</v>
          </cell>
          <cell r="AJ9" t="str">
            <v>L</v>
          </cell>
          <cell r="AK9" t="str">
            <v>L</v>
          </cell>
          <cell r="AL9" t="str">
            <v>L</v>
          </cell>
          <cell r="AM9">
            <v>19</v>
          </cell>
          <cell r="AN9">
            <v>0</v>
          </cell>
          <cell r="AO9">
            <v>0</v>
          </cell>
          <cell r="AP9">
            <v>0</v>
          </cell>
          <cell r="AQ9">
            <v>3</v>
          </cell>
          <cell r="AR9">
            <v>0</v>
          </cell>
          <cell r="AS9">
            <v>3</v>
          </cell>
          <cell r="AT9">
            <v>4</v>
          </cell>
          <cell r="AU9">
            <v>0</v>
          </cell>
          <cell r="AV9">
            <v>4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G9">
            <v>24</v>
          </cell>
          <cell r="BH9">
            <v>0</v>
          </cell>
          <cell r="BI9">
            <v>19</v>
          </cell>
        </row>
        <row r="10">
          <cell r="C10" t="str">
            <v>0005</v>
          </cell>
          <cell r="D10" t="str">
            <v>ធីម សុភួង</v>
          </cell>
          <cell r="E10" t="str">
            <v>THIM SOPHUONG</v>
          </cell>
          <cell r="F10" t="str">
            <v>ស្រី</v>
          </cell>
          <cell r="H10">
            <v>8</v>
          </cell>
          <cell r="I10">
            <v>8</v>
          </cell>
          <cell r="J10">
            <v>8</v>
          </cell>
          <cell r="L10" t="str">
            <v>PH</v>
          </cell>
          <cell r="M10">
            <v>8</v>
          </cell>
          <cell r="N10">
            <v>8</v>
          </cell>
          <cell r="O10">
            <v>8</v>
          </cell>
          <cell r="P10" t="str">
            <v>SL</v>
          </cell>
          <cell r="Q10">
            <v>8</v>
          </cell>
          <cell r="S10">
            <v>8</v>
          </cell>
          <cell r="T10">
            <v>8</v>
          </cell>
          <cell r="U10">
            <v>8</v>
          </cell>
          <cell r="V10">
            <v>8</v>
          </cell>
          <cell r="W10">
            <v>8</v>
          </cell>
          <cell r="X10">
            <v>8</v>
          </cell>
          <cell r="Z10">
            <v>8</v>
          </cell>
          <cell r="AA10">
            <v>8</v>
          </cell>
          <cell r="AB10">
            <v>8</v>
          </cell>
          <cell r="AC10" t="str">
            <v>AL</v>
          </cell>
          <cell r="AD10" t="str">
            <v>AL</v>
          </cell>
          <cell r="AE10" t="str">
            <v>AL</v>
          </cell>
          <cell r="AG10">
            <v>8</v>
          </cell>
          <cell r="AH10">
            <v>8</v>
          </cell>
          <cell r="AI10">
            <v>8</v>
          </cell>
          <cell r="AJ10" t="str">
            <v>L</v>
          </cell>
          <cell r="AK10" t="str">
            <v>L</v>
          </cell>
          <cell r="AL10" t="str">
            <v>L</v>
          </cell>
          <cell r="AM10">
            <v>19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3</v>
          </cell>
          <cell r="AT10">
            <v>3</v>
          </cell>
          <cell r="AU10">
            <v>0</v>
          </cell>
          <cell r="AV10">
            <v>3</v>
          </cell>
          <cell r="AW10">
            <v>1</v>
          </cell>
          <cell r="AX10">
            <v>0</v>
          </cell>
          <cell r="AY10">
            <v>1</v>
          </cell>
          <cell r="AZ10">
            <v>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G10">
            <v>24</v>
          </cell>
          <cell r="BH10">
            <v>0</v>
          </cell>
          <cell r="BI10">
            <v>19</v>
          </cell>
        </row>
        <row r="11">
          <cell r="C11" t="str">
            <v>0006</v>
          </cell>
          <cell r="D11" t="str">
            <v>ហ៊ុន នួន</v>
          </cell>
          <cell r="E11" t="str">
            <v>HUN NUON</v>
          </cell>
          <cell r="F11" t="str">
            <v>ស្រី</v>
          </cell>
          <cell r="H11">
            <v>8</v>
          </cell>
          <cell r="I11">
            <v>8</v>
          </cell>
          <cell r="J11">
            <v>8</v>
          </cell>
          <cell r="L11" t="str">
            <v>PH</v>
          </cell>
          <cell r="M11">
            <v>8</v>
          </cell>
          <cell r="N11">
            <v>8</v>
          </cell>
          <cell r="O11">
            <v>8</v>
          </cell>
          <cell r="P11">
            <v>8</v>
          </cell>
          <cell r="Q11">
            <v>8</v>
          </cell>
          <cell r="S11">
            <v>8</v>
          </cell>
          <cell r="T11">
            <v>8</v>
          </cell>
          <cell r="U11">
            <v>8</v>
          </cell>
          <cell r="V11">
            <v>8</v>
          </cell>
          <cell r="W11">
            <v>8</v>
          </cell>
          <cell r="X11">
            <v>8</v>
          </cell>
          <cell r="Z11">
            <v>8</v>
          </cell>
          <cell r="AA11">
            <v>8</v>
          </cell>
          <cell r="AB11" t="str">
            <v>1/2AL</v>
          </cell>
          <cell r="AC11" t="str">
            <v>AL</v>
          </cell>
          <cell r="AD11" t="str">
            <v>AL</v>
          </cell>
          <cell r="AE11" t="str">
            <v>AL</v>
          </cell>
          <cell r="AG11">
            <v>8</v>
          </cell>
          <cell r="AH11">
            <v>8</v>
          </cell>
          <cell r="AI11">
            <v>8</v>
          </cell>
          <cell r="AJ11" t="str">
            <v>L</v>
          </cell>
          <cell r="AK11" t="str">
            <v>L</v>
          </cell>
          <cell r="AL11" t="str">
            <v>L</v>
          </cell>
          <cell r="AM11">
            <v>19.5</v>
          </cell>
          <cell r="AN11">
            <v>0</v>
          </cell>
          <cell r="AO11">
            <v>0</v>
          </cell>
          <cell r="AP11">
            <v>0</v>
          </cell>
          <cell r="AQ11">
            <v>3</v>
          </cell>
          <cell r="AR11">
            <v>0</v>
          </cell>
          <cell r="AS11">
            <v>3</v>
          </cell>
          <cell r="AT11">
            <v>3</v>
          </cell>
          <cell r="AU11">
            <v>0.5</v>
          </cell>
          <cell r="AV11">
            <v>3.5</v>
          </cell>
          <cell r="AW11">
            <v>0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G11">
            <v>24</v>
          </cell>
          <cell r="BH11">
            <v>0.5</v>
          </cell>
          <cell r="BI11">
            <v>20</v>
          </cell>
        </row>
        <row r="12">
          <cell r="C12" t="str">
            <v>0007</v>
          </cell>
          <cell r="D12" t="str">
            <v>ចិន ផេង</v>
          </cell>
          <cell r="E12" t="str">
            <v>CHIN PHENG</v>
          </cell>
          <cell r="F12" t="str">
            <v>ប្រុស</v>
          </cell>
          <cell r="H12">
            <v>8</v>
          </cell>
          <cell r="I12">
            <v>8</v>
          </cell>
          <cell r="J12">
            <v>8</v>
          </cell>
          <cell r="L12" t="str">
            <v>PH</v>
          </cell>
          <cell r="M12">
            <v>8</v>
          </cell>
          <cell r="N12">
            <v>8</v>
          </cell>
          <cell r="O12">
            <v>8</v>
          </cell>
          <cell r="P12">
            <v>8</v>
          </cell>
          <cell r="Q12">
            <v>8</v>
          </cell>
          <cell r="S12">
            <v>8</v>
          </cell>
          <cell r="T12">
            <v>8</v>
          </cell>
          <cell r="U12">
            <v>8</v>
          </cell>
          <cell r="V12">
            <v>8</v>
          </cell>
          <cell r="W12">
            <v>8</v>
          </cell>
          <cell r="X12" t="str">
            <v>AL</v>
          </cell>
          <cell r="Z12">
            <v>8</v>
          </cell>
          <cell r="AA12">
            <v>8</v>
          </cell>
          <cell r="AB12" t="str">
            <v>1/2AL</v>
          </cell>
          <cell r="AC12" t="str">
            <v>AL</v>
          </cell>
          <cell r="AD12" t="str">
            <v>AL</v>
          </cell>
          <cell r="AE12" t="str">
            <v>AL</v>
          </cell>
          <cell r="AG12">
            <v>8</v>
          </cell>
          <cell r="AH12">
            <v>8</v>
          </cell>
          <cell r="AI12">
            <v>8</v>
          </cell>
          <cell r="AJ12" t="str">
            <v>L</v>
          </cell>
          <cell r="AK12" t="str">
            <v>L</v>
          </cell>
          <cell r="AL12" t="str">
            <v>L</v>
          </cell>
          <cell r="AM12">
            <v>18.5</v>
          </cell>
          <cell r="AN12">
            <v>0</v>
          </cell>
          <cell r="AO12">
            <v>0</v>
          </cell>
          <cell r="AP12">
            <v>0</v>
          </cell>
          <cell r="AQ12">
            <v>3</v>
          </cell>
          <cell r="AR12">
            <v>0</v>
          </cell>
          <cell r="AS12">
            <v>3</v>
          </cell>
          <cell r="AT12">
            <v>4</v>
          </cell>
          <cell r="AU12">
            <v>0.5</v>
          </cell>
          <cell r="AV12">
            <v>4.5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G12">
            <v>24</v>
          </cell>
          <cell r="BH12">
            <v>0.5</v>
          </cell>
          <cell r="BI12">
            <v>19</v>
          </cell>
        </row>
        <row r="13">
          <cell r="C13" t="str">
            <v>0008</v>
          </cell>
          <cell r="D13" t="str">
            <v>សៅ ណាក់</v>
          </cell>
          <cell r="E13" t="str">
            <v>SAO NAK</v>
          </cell>
          <cell r="F13" t="str">
            <v>ប្រុស</v>
          </cell>
          <cell r="H13">
            <v>8</v>
          </cell>
          <cell r="I13">
            <v>8</v>
          </cell>
          <cell r="J13">
            <v>8</v>
          </cell>
          <cell r="L13" t="str">
            <v>PH</v>
          </cell>
          <cell r="M13">
            <v>8</v>
          </cell>
          <cell r="N13">
            <v>8</v>
          </cell>
          <cell r="O13">
            <v>8</v>
          </cell>
          <cell r="P13">
            <v>8</v>
          </cell>
          <cell r="Q13">
            <v>8</v>
          </cell>
          <cell r="S13">
            <v>8</v>
          </cell>
          <cell r="T13">
            <v>8</v>
          </cell>
          <cell r="U13">
            <v>8</v>
          </cell>
          <cell r="V13" t="str">
            <v>SL</v>
          </cell>
          <cell r="W13" t="str">
            <v>AL</v>
          </cell>
          <cell r="X13" t="str">
            <v>AL</v>
          </cell>
          <cell r="Z13">
            <v>8</v>
          </cell>
          <cell r="AA13">
            <v>8</v>
          </cell>
          <cell r="AB13" t="str">
            <v>1/2AL</v>
          </cell>
          <cell r="AC13" t="str">
            <v>AL</v>
          </cell>
          <cell r="AD13" t="str">
            <v>AL</v>
          </cell>
          <cell r="AE13" t="str">
            <v>AL</v>
          </cell>
          <cell r="AG13">
            <v>8</v>
          </cell>
          <cell r="AH13">
            <v>8</v>
          </cell>
          <cell r="AI13">
            <v>8</v>
          </cell>
          <cell r="AJ13" t="str">
            <v>L</v>
          </cell>
          <cell r="AK13" t="str">
            <v>L</v>
          </cell>
          <cell r="AL13" t="str">
            <v>L</v>
          </cell>
          <cell r="AM13">
            <v>16.5</v>
          </cell>
          <cell r="AN13">
            <v>0</v>
          </cell>
          <cell r="AO13">
            <v>0</v>
          </cell>
          <cell r="AP13">
            <v>0</v>
          </cell>
          <cell r="AQ13">
            <v>3</v>
          </cell>
          <cell r="AR13">
            <v>0</v>
          </cell>
          <cell r="AS13">
            <v>3</v>
          </cell>
          <cell r="AT13">
            <v>5</v>
          </cell>
          <cell r="AU13">
            <v>0.5</v>
          </cell>
          <cell r="AV13">
            <v>5.5</v>
          </cell>
          <cell r="AW13">
            <v>1</v>
          </cell>
          <cell r="AX13">
            <v>0</v>
          </cell>
          <cell r="AY13">
            <v>1</v>
          </cell>
          <cell r="AZ13">
            <v>1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G13">
            <v>24</v>
          </cell>
          <cell r="BH13">
            <v>0.5</v>
          </cell>
          <cell r="BI13">
            <v>17</v>
          </cell>
        </row>
        <row r="14">
          <cell r="C14" t="str">
            <v>0009</v>
          </cell>
          <cell r="D14" t="str">
            <v>សែម ឧស្សាហ៏</v>
          </cell>
          <cell r="E14" t="str">
            <v>SEM OUSA</v>
          </cell>
          <cell r="F14" t="str">
            <v>ប្រុស</v>
          </cell>
          <cell r="H14">
            <v>8</v>
          </cell>
          <cell r="I14">
            <v>8</v>
          </cell>
          <cell r="J14">
            <v>8</v>
          </cell>
          <cell r="L14" t="str">
            <v>PH</v>
          </cell>
          <cell r="M14">
            <v>8</v>
          </cell>
          <cell r="N14">
            <v>8</v>
          </cell>
          <cell r="O14">
            <v>8</v>
          </cell>
          <cell r="P14" t="str">
            <v>SL</v>
          </cell>
          <cell r="Q14">
            <v>8</v>
          </cell>
          <cell r="S14">
            <v>8</v>
          </cell>
          <cell r="T14">
            <v>8</v>
          </cell>
          <cell r="U14">
            <v>8</v>
          </cell>
          <cell r="V14">
            <v>8</v>
          </cell>
          <cell r="W14">
            <v>8</v>
          </cell>
          <cell r="X14">
            <v>8</v>
          </cell>
          <cell r="Z14">
            <v>8</v>
          </cell>
          <cell r="AA14">
            <v>8</v>
          </cell>
          <cell r="AB14" t="str">
            <v>1/2AL</v>
          </cell>
          <cell r="AC14" t="str">
            <v>AL</v>
          </cell>
          <cell r="AD14" t="str">
            <v>AL</v>
          </cell>
          <cell r="AE14" t="str">
            <v>AL</v>
          </cell>
          <cell r="AG14">
            <v>8</v>
          </cell>
          <cell r="AH14">
            <v>8</v>
          </cell>
          <cell r="AI14">
            <v>8</v>
          </cell>
          <cell r="AJ14" t="str">
            <v>L</v>
          </cell>
          <cell r="AK14" t="str">
            <v>L</v>
          </cell>
          <cell r="AL14" t="str">
            <v>L</v>
          </cell>
          <cell r="AM14">
            <v>18.5</v>
          </cell>
          <cell r="AN14">
            <v>0</v>
          </cell>
          <cell r="AO14">
            <v>0</v>
          </cell>
          <cell r="AP14">
            <v>0</v>
          </cell>
          <cell r="AQ14">
            <v>3</v>
          </cell>
          <cell r="AR14">
            <v>0</v>
          </cell>
          <cell r="AS14">
            <v>3</v>
          </cell>
          <cell r="AT14">
            <v>3</v>
          </cell>
          <cell r="AU14">
            <v>0.5</v>
          </cell>
          <cell r="AV14">
            <v>3.5</v>
          </cell>
          <cell r="AW14">
            <v>1</v>
          </cell>
          <cell r="AX14">
            <v>0</v>
          </cell>
          <cell r="AY14">
            <v>1</v>
          </cell>
          <cell r="AZ14">
            <v>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24</v>
          </cell>
          <cell r="BH14">
            <v>0.5</v>
          </cell>
          <cell r="BI14">
            <v>19</v>
          </cell>
        </row>
        <row r="15">
          <cell r="C15" t="str">
            <v>0010</v>
          </cell>
          <cell r="D15" t="str">
            <v>ធីម វិច្ចរ៉ា</v>
          </cell>
          <cell r="E15" t="str">
            <v>THIM VICHARA</v>
          </cell>
          <cell r="F15" t="str">
            <v>ស្រី</v>
          </cell>
          <cell r="H15">
            <v>8</v>
          </cell>
          <cell r="I15">
            <v>8</v>
          </cell>
          <cell r="J15">
            <v>8</v>
          </cell>
          <cell r="L15" t="str">
            <v>PH</v>
          </cell>
          <cell r="M15">
            <v>8</v>
          </cell>
          <cell r="N15">
            <v>8</v>
          </cell>
          <cell r="O15">
            <v>8</v>
          </cell>
          <cell r="P15">
            <v>8</v>
          </cell>
          <cell r="Q15">
            <v>8</v>
          </cell>
          <cell r="S15">
            <v>8</v>
          </cell>
          <cell r="T15">
            <v>8</v>
          </cell>
          <cell r="U15">
            <v>8</v>
          </cell>
          <cell r="V15">
            <v>8</v>
          </cell>
          <cell r="W15">
            <v>8</v>
          </cell>
          <cell r="X15">
            <v>8</v>
          </cell>
          <cell r="Z15">
            <v>8</v>
          </cell>
          <cell r="AA15">
            <v>8</v>
          </cell>
          <cell r="AB15">
            <v>8</v>
          </cell>
          <cell r="AC15" t="str">
            <v>AL</v>
          </cell>
          <cell r="AD15" t="str">
            <v>AL</v>
          </cell>
          <cell r="AE15" t="str">
            <v>AL</v>
          </cell>
          <cell r="AG15">
            <v>8</v>
          </cell>
          <cell r="AH15">
            <v>8</v>
          </cell>
          <cell r="AI15">
            <v>8</v>
          </cell>
          <cell r="AJ15" t="str">
            <v>L</v>
          </cell>
          <cell r="AK15" t="str">
            <v>L</v>
          </cell>
          <cell r="AL15" t="str">
            <v>L</v>
          </cell>
          <cell r="AM15">
            <v>20</v>
          </cell>
          <cell r="AN15">
            <v>0</v>
          </cell>
          <cell r="AO15">
            <v>0</v>
          </cell>
          <cell r="AP15">
            <v>0</v>
          </cell>
          <cell r="AQ15">
            <v>3</v>
          </cell>
          <cell r="AR15">
            <v>0</v>
          </cell>
          <cell r="AS15">
            <v>3</v>
          </cell>
          <cell r="AT15">
            <v>3</v>
          </cell>
          <cell r="AU15">
            <v>0</v>
          </cell>
          <cell r="AV15">
            <v>3</v>
          </cell>
          <cell r="AW15">
            <v>0</v>
          </cell>
          <cell r="AX15">
            <v>0</v>
          </cell>
          <cell r="AY15">
            <v>0</v>
          </cell>
          <cell r="AZ15">
            <v>1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G15">
            <v>24</v>
          </cell>
          <cell r="BH15">
            <v>0</v>
          </cell>
          <cell r="BI15">
            <v>20</v>
          </cell>
        </row>
        <row r="16">
          <cell r="C16" t="str">
            <v>0011</v>
          </cell>
          <cell r="D16" t="str">
            <v>សូរ វុទ្ធី</v>
          </cell>
          <cell r="E16" t="str">
            <v>SO VUTHY</v>
          </cell>
          <cell r="F16" t="str">
            <v>ប្រុស</v>
          </cell>
          <cell r="R16" t="str">
            <v>OFF</v>
          </cell>
          <cell r="S16" t="str">
            <v>OFF</v>
          </cell>
          <cell r="T16" t="str">
            <v>AL</v>
          </cell>
          <cell r="U16">
            <v>8</v>
          </cell>
          <cell r="V16">
            <v>8</v>
          </cell>
          <cell r="W16">
            <v>8</v>
          </cell>
          <cell r="X16">
            <v>8</v>
          </cell>
          <cell r="Y16">
            <v>8</v>
          </cell>
          <cell r="Z16">
            <v>8</v>
          </cell>
          <cell r="AA16">
            <v>8</v>
          </cell>
          <cell r="AB16">
            <v>8</v>
          </cell>
          <cell r="AC16">
            <v>8</v>
          </cell>
          <cell r="AD16">
            <v>8</v>
          </cell>
          <cell r="AE16">
            <v>8</v>
          </cell>
          <cell r="AM16">
            <v>11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G16">
            <v>12</v>
          </cell>
          <cell r="BH16">
            <v>0</v>
          </cell>
          <cell r="BI16">
            <v>11</v>
          </cell>
        </row>
        <row r="17">
          <cell r="C17" t="str">
            <v>0012</v>
          </cell>
          <cell r="D17" t="str">
            <v>អឿន ម៉ារី</v>
          </cell>
          <cell r="E17" t="str">
            <v>OEURN MARY</v>
          </cell>
          <cell r="F17" t="str">
            <v>ស្រី</v>
          </cell>
          <cell r="H17">
            <v>8</v>
          </cell>
          <cell r="I17">
            <v>8</v>
          </cell>
          <cell r="J17">
            <v>8</v>
          </cell>
          <cell r="L17" t="str">
            <v>PH</v>
          </cell>
          <cell r="M17">
            <v>8</v>
          </cell>
          <cell r="N17">
            <v>8</v>
          </cell>
          <cell r="O17">
            <v>8</v>
          </cell>
          <cell r="P17">
            <v>8</v>
          </cell>
          <cell r="Q17">
            <v>8</v>
          </cell>
          <cell r="S17">
            <v>8</v>
          </cell>
          <cell r="T17">
            <v>8</v>
          </cell>
          <cell r="U17">
            <v>8</v>
          </cell>
          <cell r="V17">
            <v>8</v>
          </cell>
          <cell r="W17">
            <v>8</v>
          </cell>
          <cell r="X17" t="str">
            <v>1/2AL</v>
          </cell>
          <cell r="Z17">
            <v>8</v>
          </cell>
          <cell r="AA17">
            <v>8</v>
          </cell>
          <cell r="AB17">
            <v>8</v>
          </cell>
          <cell r="AC17" t="str">
            <v>AL</v>
          </cell>
          <cell r="AD17" t="str">
            <v>AL</v>
          </cell>
          <cell r="AE17" t="str">
            <v>AL</v>
          </cell>
          <cell r="AG17">
            <v>8</v>
          </cell>
          <cell r="AH17">
            <v>8</v>
          </cell>
          <cell r="AI17">
            <v>8</v>
          </cell>
          <cell r="AJ17" t="str">
            <v>L</v>
          </cell>
          <cell r="AK17" t="str">
            <v>L</v>
          </cell>
          <cell r="AL17" t="str">
            <v>L</v>
          </cell>
          <cell r="AM17">
            <v>19.5</v>
          </cell>
          <cell r="AN17">
            <v>0</v>
          </cell>
          <cell r="AO17">
            <v>0</v>
          </cell>
          <cell r="AP17">
            <v>0</v>
          </cell>
          <cell r="AQ17">
            <v>3</v>
          </cell>
          <cell r="AR17">
            <v>0</v>
          </cell>
          <cell r="AS17">
            <v>3</v>
          </cell>
          <cell r="AT17">
            <v>3</v>
          </cell>
          <cell r="AU17">
            <v>0.5</v>
          </cell>
          <cell r="AV17">
            <v>3.5</v>
          </cell>
          <cell r="AW17">
            <v>0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24</v>
          </cell>
          <cell r="BH17">
            <v>0.5</v>
          </cell>
          <cell r="BI17">
            <v>20</v>
          </cell>
        </row>
        <row r="18">
          <cell r="C18" t="str">
            <v>0013</v>
          </cell>
          <cell r="D18" t="str">
            <v>ជុំ យាន</v>
          </cell>
          <cell r="E18" t="str">
            <v>CHOM YAEN</v>
          </cell>
          <cell r="F18" t="str">
            <v>ប្រុស</v>
          </cell>
          <cell r="H18">
            <v>8</v>
          </cell>
          <cell r="I18">
            <v>8</v>
          </cell>
          <cell r="J18">
            <v>8</v>
          </cell>
          <cell r="L18" t="str">
            <v>PH</v>
          </cell>
          <cell r="M18">
            <v>8</v>
          </cell>
          <cell r="N18">
            <v>8</v>
          </cell>
          <cell r="O18">
            <v>8</v>
          </cell>
          <cell r="P18">
            <v>8</v>
          </cell>
          <cell r="Q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 t="str">
            <v>AL</v>
          </cell>
          <cell r="Z18">
            <v>8</v>
          </cell>
          <cell r="AA18">
            <v>8</v>
          </cell>
          <cell r="AB18">
            <v>8</v>
          </cell>
          <cell r="AC18" t="str">
            <v>AL</v>
          </cell>
          <cell r="AD18" t="str">
            <v>AL</v>
          </cell>
          <cell r="AE18" t="str">
            <v>AL</v>
          </cell>
          <cell r="AG18">
            <v>8</v>
          </cell>
          <cell r="AH18">
            <v>8</v>
          </cell>
          <cell r="AI18">
            <v>8</v>
          </cell>
          <cell r="AJ18" t="str">
            <v>L</v>
          </cell>
          <cell r="AK18" t="str">
            <v>L</v>
          </cell>
          <cell r="AL18" t="str">
            <v>L</v>
          </cell>
          <cell r="AM18">
            <v>19</v>
          </cell>
          <cell r="AN18">
            <v>0</v>
          </cell>
          <cell r="AO18">
            <v>0</v>
          </cell>
          <cell r="AP18">
            <v>0</v>
          </cell>
          <cell r="AQ18">
            <v>3</v>
          </cell>
          <cell r="AR18">
            <v>0</v>
          </cell>
          <cell r="AS18">
            <v>3</v>
          </cell>
          <cell r="AT18">
            <v>4</v>
          </cell>
          <cell r="AU18">
            <v>0</v>
          </cell>
          <cell r="AV18">
            <v>4</v>
          </cell>
          <cell r="AW18">
            <v>0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24</v>
          </cell>
          <cell r="BH18">
            <v>0</v>
          </cell>
          <cell r="BI18">
            <v>19</v>
          </cell>
        </row>
        <row r="19">
          <cell r="C19" t="str">
            <v>0014</v>
          </cell>
          <cell r="D19" t="str">
            <v>អឿន វិទូ</v>
          </cell>
          <cell r="E19" t="str">
            <v>EOURN VITUO</v>
          </cell>
          <cell r="F19" t="str">
            <v>ប្រុស</v>
          </cell>
          <cell r="H19">
            <v>8</v>
          </cell>
          <cell r="I19">
            <v>8</v>
          </cell>
          <cell r="J19">
            <v>8</v>
          </cell>
          <cell r="L19" t="str">
            <v>PH</v>
          </cell>
          <cell r="M19">
            <v>8</v>
          </cell>
          <cell r="N19">
            <v>8</v>
          </cell>
          <cell r="O19">
            <v>8</v>
          </cell>
          <cell r="P19" t="str">
            <v>AL</v>
          </cell>
          <cell r="Q19">
            <v>8</v>
          </cell>
          <cell r="S19">
            <v>8</v>
          </cell>
          <cell r="T19">
            <v>8</v>
          </cell>
          <cell r="U19">
            <v>8</v>
          </cell>
          <cell r="V19" t="str">
            <v>AL</v>
          </cell>
          <cell r="W19">
            <v>8</v>
          </cell>
          <cell r="X19">
            <v>8</v>
          </cell>
          <cell r="Z19">
            <v>8</v>
          </cell>
          <cell r="AA19">
            <v>8</v>
          </cell>
          <cell r="AB19" t="str">
            <v>1/2AL</v>
          </cell>
          <cell r="AC19" t="str">
            <v>AL</v>
          </cell>
          <cell r="AD19" t="str">
            <v>AL</v>
          </cell>
          <cell r="AE19" t="str">
            <v>AL</v>
          </cell>
          <cell r="AG19">
            <v>8</v>
          </cell>
          <cell r="AH19">
            <v>8</v>
          </cell>
          <cell r="AI19">
            <v>8</v>
          </cell>
          <cell r="AJ19" t="str">
            <v>L</v>
          </cell>
          <cell r="AK19" t="str">
            <v>L</v>
          </cell>
          <cell r="AL19" t="str">
            <v>L</v>
          </cell>
          <cell r="AM19">
            <v>17.5</v>
          </cell>
          <cell r="AN19">
            <v>0</v>
          </cell>
          <cell r="AO19">
            <v>0</v>
          </cell>
          <cell r="AP19">
            <v>0</v>
          </cell>
          <cell r="AQ19">
            <v>3</v>
          </cell>
          <cell r="AR19">
            <v>0</v>
          </cell>
          <cell r="AS19">
            <v>3</v>
          </cell>
          <cell r="AT19">
            <v>5</v>
          </cell>
          <cell r="AU19">
            <v>0.5</v>
          </cell>
          <cell r="AV19">
            <v>5.5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24</v>
          </cell>
          <cell r="BH19">
            <v>0.5</v>
          </cell>
          <cell r="BI19">
            <v>18</v>
          </cell>
        </row>
        <row r="20">
          <cell r="C20" t="str">
            <v>0015</v>
          </cell>
          <cell r="D20" t="str">
            <v>អៀង សំអ៊ាត</v>
          </cell>
          <cell r="E20" t="str">
            <v>EARNG SOM EART</v>
          </cell>
          <cell r="F20" t="str">
            <v>ស្រី</v>
          </cell>
          <cell r="H20">
            <v>8</v>
          </cell>
          <cell r="I20">
            <v>8</v>
          </cell>
          <cell r="J20" t="str">
            <v>AL</v>
          </cell>
          <cell r="L20" t="str">
            <v>PH</v>
          </cell>
          <cell r="M20">
            <v>8</v>
          </cell>
          <cell r="N20">
            <v>8</v>
          </cell>
          <cell r="O20">
            <v>8</v>
          </cell>
          <cell r="P20">
            <v>8</v>
          </cell>
          <cell r="Q20">
            <v>8</v>
          </cell>
          <cell r="S20">
            <v>8</v>
          </cell>
          <cell r="T20">
            <v>8</v>
          </cell>
          <cell r="U20">
            <v>8</v>
          </cell>
          <cell r="V20">
            <v>8</v>
          </cell>
          <cell r="W20">
            <v>8</v>
          </cell>
          <cell r="X20">
            <v>8</v>
          </cell>
          <cell r="Z20">
            <v>8</v>
          </cell>
          <cell r="AA20">
            <v>8</v>
          </cell>
          <cell r="AB20">
            <v>8</v>
          </cell>
          <cell r="AC20" t="str">
            <v>AL</v>
          </cell>
          <cell r="AD20" t="str">
            <v>AL</v>
          </cell>
          <cell r="AE20" t="str">
            <v>AL</v>
          </cell>
          <cell r="AG20">
            <v>8</v>
          </cell>
          <cell r="AH20">
            <v>8</v>
          </cell>
          <cell r="AI20">
            <v>8</v>
          </cell>
          <cell r="AJ20" t="str">
            <v>L</v>
          </cell>
          <cell r="AK20" t="str">
            <v>L</v>
          </cell>
          <cell r="AL20" t="str">
            <v>L</v>
          </cell>
          <cell r="AM20">
            <v>19</v>
          </cell>
          <cell r="AN20">
            <v>0</v>
          </cell>
          <cell r="AO20">
            <v>0</v>
          </cell>
          <cell r="AP20">
            <v>0</v>
          </cell>
          <cell r="AQ20">
            <v>3</v>
          </cell>
          <cell r="AR20">
            <v>0</v>
          </cell>
          <cell r="AS20">
            <v>3</v>
          </cell>
          <cell r="AT20">
            <v>4</v>
          </cell>
          <cell r="AU20">
            <v>0</v>
          </cell>
          <cell r="AV20">
            <v>4</v>
          </cell>
          <cell r="AW20">
            <v>0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G20">
            <v>24</v>
          </cell>
          <cell r="BH20">
            <v>0</v>
          </cell>
          <cell r="BI20">
            <v>19</v>
          </cell>
        </row>
        <row r="21">
          <cell r="C21" t="str">
            <v>0016</v>
          </cell>
          <cell r="D21" t="str">
            <v>ចេន សំបូ</v>
          </cell>
          <cell r="E21" t="str">
            <v>CHEN SAMBO</v>
          </cell>
          <cell r="F21" t="str">
            <v>ប្រុស</v>
          </cell>
          <cell r="H21">
            <v>8</v>
          </cell>
          <cell r="I21">
            <v>8</v>
          </cell>
          <cell r="J21">
            <v>8</v>
          </cell>
          <cell r="L21" t="str">
            <v>PH</v>
          </cell>
          <cell r="M21">
            <v>8</v>
          </cell>
          <cell r="N21">
            <v>8</v>
          </cell>
          <cell r="O21">
            <v>8</v>
          </cell>
          <cell r="P21">
            <v>8</v>
          </cell>
          <cell r="Q21">
            <v>8</v>
          </cell>
          <cell r="S21">
            <v>8</v>
          </cell>
          <cell r="T21">
            <v>8</v>
          </cell>
          <cell r="U21" t="str">
            <v>1/2AL</v>
          </cell>
          <cell r="V21">
            <v>8</v>
          </cell>
          <cell r="W21">
            <v>8</v>
          </cell>
          <cell r="X21">
            <v>8</v>
          </cell>
          <cell r="Z21">
            <v>8</v>
          </cell>
          <cell r="AA21">
            <v>8</v>
          </cell>
          <cell r="AB21" t="str">
            <v>1/2AL</v>
          </cell>
          <cell r="AC21" t="str">
            <v>AL</v>
          </cell>
          <cell r="AD21" t="str">
            <v>AL</v>
          </cell>
          <cell r="AE21" t="str">
            <v>AL</v>
          </cell>
          <cell r="AG21">
            <v>8</v>
          </cell>
          <cell r="AH21">
            <v>8</v>
          </cell>
          <cell r="AI21" t="str">
            <v>SL</v>
          </cell>
          <cell r="AJ21" t="str">
            <v>L</v>
          </cell>
          <cell r="AK21" t="str">
            <v>L</v>
          </cell>
          <cell r="AL21" t="str">
            <v>L</v>
          </cell>
          <cell r="AM21">
            <v>18</v>
          </cell>
          <cell r="AN21">
            <v>0</v>
          </cell>
          <cell r="AO21">
            <v>0</v>
          </cell>
          <cell r="AP21">
            <v>0</v>
          </cell>
          <cell r="AQ21">
            <v>3</v>
          </cell>
          <cell r="AR21">
            <v>0</v>
          </cell>
          <cell r="AS21">
            <v>3</v>
          </cell>
          <cell r="AT21">
            <v>3</v>
          </cell>
          <cell r="AU21">
            <v>1</v>
          </cell>
          <cell r="AV21">
            <v>4</v>
          </cell>
          <cell r="AW21">
            <v>1</v>
          </cell>
          <cell r="AX21">
            <v>0</v>
          </cell>
          <cell r="AY21">
            <v>1</v>
          </cell>
          <cell r="AZ21">
            <v>1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G21">
            <v>24</v>
          </cell>
          <cell r="BH21">
            <v>1</v>
          </cell>
          <cell r="BI21">
            <v>19</v>
          </cell>
        </row>
        <row r="22">
          <cell r="C22" t="str">
            <v>0017</v>
          </cell>
          <cell r="D22" t="str">
            <v>សៅ នី</v>
          </cell>
          <cell r="E22" t="str">
            <v>SAO NY</v>
          </cell>
          <cell r="F22" t="str">
            <v>ស្រី</v>
          </cell>
          <cell r="H22" t="str">
            <v>ML</v>
          </cell>
          <cell r="I22" t="str">
            <v>ML</v>
          </cell>
          <cell r="J22" t="str">
            <v>ML</v>
          </cell>
          <cell r="K22" t="str">
            <v>ML</v>
          </cell>
          <cell r="L22" t="str">
            <v>ML</v>
          </cell>
          <cell r="M22" t="str">
            <v>ML</v>
          </cell>
          <cell r="N22" t="str">
            <v>ML</v>
          </cell>
          <cell r="O22" t="str">
            <v>ML</v>
          </cell>
          <cell r="P22" t="str">
            <v>ML</v>
          </cell>
          <cell r="Q22" t="str">
            <v>ML</v>
          </cell>
          <cell r="R22" t="str">
            <v>ML</v>
          </cell>
          <cell r="S22" t="str">
            <v>ML</v>
          </cell>
          <cell r="T22" t="str">
            <v>ML</v>
          </cell>
          <cell r="U22" t="str">
            <v>ML</v>
          </cell>
          <cell r="V22" t="str">
            <v>ML</v>
          </cell>
          <cell r="W22" t="str">
            <v>ML</v>
          </cell>
          <cell r="X22" t="str">
            <v>ML</v>
          </cell>
          <cell r="Y22" t="str">
            <v>ML</v>
          </cell>
          <cell r="Z22" t="str">
            <v>ML</v>
          </cell>
          <cell r="AA22" t="str">
            <v>ML</v>
          </cell>
          <cell r="AB22" t="str">
            <v>ML</v>
          </cell>
          <cell r="AC22" t="str">
            <v>ML</v>
          </cell>
          <cell r="AD22" t="str">
            <v>ML</v>
          </cell>
          <cell r="AE22" t="str">
            <v>ML</v>
          </cell>
          <cell r="AF22" t="str">
            <v>ML</v>
          </cell>
          <cell r="AG22" t="str">
            <v>ML</v>
          </cell>
          <cell r="AH22" t="str">
            <v>ML</v>
          </cell>
          <cell r="AI22" t="str">
            <v>ML</v>
          </cell>
          <cell r="AJ22" t="str">
            <v>ML</v>
          </cell>
          <cell r="AK22" t="str">
            <v>ML</v>
          </cell>
          <cell r="AL22" t="str">
            <v>ML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31</v>
          </cell>
          <cell r="BE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C23" t="str">
            <v>0018</v>
          </cell>
          <cell r="D23" t="str">
            <v>ភួង សារ៉ូន</v>
          </cell>
          <cell r="E23" t="str">
            <v>PHUONG SA RUON</v>
          </cell>
          <cell r="F23" t="str">
            <v>ប្រុស</v>
          </cell>
          <cell r="H23">
            <v>8</v>
          </cell>
          <cell r="I23">
            <v>8</v>
          </cell>
          <cell r="J23">
            <v>8</v>
          </cell>
          <cell r="L23" t="str">
            <v>PH</v>
          </cell>
          <cell r="M23">
            <v>8</v>
          </cell>
          <cell r="N23">
            <v>8</v>
          </cell>
          <cell r="O23">
            <v>8</v>
          </cell>
          <cell r="P23">
            <v>8</v>
          </cell>
          <cell r="Q23" t="str">
            <v>AL</v>
          </cell>
          <cell r="S23">
            <v>8</v>
          </cell>
          <cell r="T23">
            <v>8</v>
          </cell>
          <cell r="U23">
            <v>8</v>
          </cell>
          <cell r="V23">
            <v>8</v>
          </cell>
          <cell r="W23">
            <v>8</v>
          </cell>
          <cell r="X23">
            <v>8</v>
          </cell>
          <cell r="Z23">
            <v>8</v>
          </cell>
          <cell r="AA23">
            <v>8</v>
          </cell>
          <cell r="AB23" t="str">
            <v>1/2AL</v>
          </cell>
          <cell r="AC23" t="str">
            <v>AL</v>
          </cell>
          <cell r="AD23" t="str">
            <v>AL</v>
          </cell>
          <cell r="AE23" t="str">
            <v>AL</v>
          </cell>
          <cell r="AG23">
            <v>8</v>
          </cell>
          <cell r="AH23">
            <v>8</v>
          </cell>
          <cell r="AI23" t="str">
            <v>L</v>
          </cell>
          <cell r="AJ23" t="str">
            <v>L</v>
          </cell>
          <cell r="AK23" t="str">
            <v>L</v>
          </cell>
          <cell r="AL23" t="str">
            <v>L</v>
          </cell>
          <cell r="AM23">
            <v>17.5</v>
          </cell>
          <cell r="AN23">
            <v>0</v>
          </cell>
          <cell r="AO23">
            <v>0</v>
          </cell>
          <cell r="AP23">
            <v>0</v>
          </cell>
          <cell r="AQ23">
            <v>4</v>
          </cell>
          <cell r="AR23">
            <v>0</v>
          </cell>
          <cell r="AS23">
            <v>4</v>
          </cell>
          <cell r="AT23">
            <v>4</v>
          </cell>
          <cell r="AU23">
            <v>0.5</v>
          </cell>
          <cell r="AV23">
            <v>4.5</v>
          </cell>
          <cell r="AW23">
            <v>0</v>
          </cell>
          <cell r="AX23">
            <v>0</v>
          </cell>
          <cell r="AY23">
            <v>0</v>
          </cell>
          <cell r="AZ23">
            <v>1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G23">
            <v>23</v>
          </cell>
          <cell r="BH23">
            <v>0.5</v>
          </cell>
          <cell r="BI23">
            <v>18</v>
          </cell>
        </row>
        <row r="24">
          <cell r="C24" t="str">
            <v>0019</v>
          </cell>
          <cell r="D24" t="str">
            <v>ព្រំ បូរ៉ាត</v>
          </cell>
          <cell r="E24" t="str">
            <v>PRUM BORAT</v>
          </cell>
          <cell r="F24" t="str">
            <v>ប្រុស</v>
          </cell>
          <cell r="H24">
            <v>8</v>
          </cell>
          <cell r="I24">
            <v>8</v>
          </cell>
          <cell r="J24">
            <v>8</v>
          </cell>
          <cell r="L24" t="str">
            <v>PH</v>
          </cell>
          <cell r="M24">
            <v>8</v>
          </cell>
          <cell r="N24">
            <v>8</v>
          </cell>
          <cell r="O24">
            <v>8</v>
          </cell>
          <cell r="P24">
            <v>8</v>
          </cell>
          <cell r="Q24">
            <v>8</v>
          </cell>
          <cell r="S24">
            <v>8</v>
          </cell>
          <cell r="T24">
            <v>8</v>
          </cell>
          <cell r="U24">
            <v>8</v>
          </cell>
          <cell r="V24">
            <v>8</v>
          </cell>
          <cell r="W24">
            <v>8</v>
          </cell>
          <cell r="X24">
            <v>8</v>
          </cell>
          <cell r="Z24">
            <v>8</v>
          </cell>
          <cell r="AA24">
            <v>8</v>
          </cell>
          <cell r="AB24" t="str">
            <v>1/2AL</v>
          </cell>
          <cell r="AC24" t="str">
            <v>AL</v>
          </cell>
          <cell r="AD24" t="str">
            <v>AL</v>
          </cell>
          <cell r="AE24" t="str">
            <v>AL</v>
          </cell>
          <cell r="AG24">
            <v>8</v>
          </cell>
          <cell r="AH24">
            <v>8</v>
          </cell>
          <cell r="AI24">
            <v>8</v>
          </cell>
          <cell r="AJ24" t="str">
            <v>L</v>
          </cell>
          <cell r="AK24" t="str">
            <v>L</v>
          </cell>
          <cell r="AL24" t="str">
            <v>L</v>
          </cell>
          <cell r="AM24">
            <v>19.5</v>
          </cell>
          <cell r="AN24">
            <v>0</v>
          </cell>
          <cell r="AO24">
            <v>0</v>
          </cell>
          <cell r="AP24">
            <v>0</v>
          </cell>
          <cell r="AQ24">
            <v>3</v>
          </cell>
          <cell r="AR24">
            <v>0</v>
          </cell>
          <cell r="AS24">
            <v>3</v>
          </cell>
          <cell r="AT24">
            <v>3</v>
          </cell>
          <cell r="AU24">
            <v>0.5</v>
          </cell>
          <cell r="AV24">
            <v>3.5</v>
          </cell>
          <cell r="AW24">
            <v>0</v>
          </cell>
          <cell r="AX24">
            <v>0</v>
          </cell>
          <cell r="AY24">
            <v>0</v>
          </cell>
          <cell r="AZ24">
            <v>1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G24">
            <v>24</v>
          </cell>
          <cell r="BH24">
            <v>0.5</v>
          </cell>
          <cell r="BI24">
            <v>20</v>
          </cell>
        </row>
        <row r="25">
          <cell r="C25" t="str">
            <v>0020</v>
          </cell>
          <cell r="D25" t="str">
            <v>សុខ សាផាត</v>
          </cell>
          <cell r="E25" t="str">
            <v>SOK SAPHAT</v>
          </cell>
          <cell r="F25" t="str">
            <v>ប្រុស</v>
          </cell>
          <cell r="H25">
            <v>8</v>
          </cell>
          <cell r="I25">
            <v>8</v>
          </cell>
          <cell r="J25">
            <v>6.5</v>
          </cell>
          <cell r="Y25" t="str">
            <v>OFF</v>
          </cell>
          <cell r="Z25">
            <v>8</v>
          </cell>
          <cell r="AA25">
            <v>8</v>
          </cell>
          <cell r="AB25">
            <v>8</v>
          </cell>
          <cell r="AC25">
            <v>8</v>
          </cell>
          <cell r="AD25">
            <v>8</v>
          </cell>
          <cell r="AE25">
            <v>8</v>
          </cell>
          <cell r="AF25">
            <v>8</v>
          </cell>
          <cell r="AG25">
            <v>8</v>
          </cell>
          <cell r="AH25">
            <v>8</v>
          </cell>
          <cell r="AI25">
            <v>8</v>
          </cell>
          <cell r="AJ25">
            <v>8</v>
          </cell>
          <cell r="AK25">
            <v>8</v>
          </cell>
          <cell r="AL25" t="str">
            <v>OFF</v>
          </cell>
          <cell r="AM25">
            <v>14.8125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G25">
            <v>14.8125</v>
          </cell>
          <cell r="BH25">
            <v>0</v>
          </cell>
          <cell r="BI25">
            <v>15</v>
          </cell>
        </row>
        <row r="26">
          <cell r="C26" t="str">
            <v>0021</v>
          </cell>
          <cell r="D26" t="str">
            <v>វឿន ស្រីអិត</v>
          </cell>
          <cell r="E26" t="str">
            <v>VOEUN SREYEAT</v>
          </cell>
          <cell r="F26" t="str">
            <v>ស្រី</v>
          </cell>
          <cell r="H26">
            <v>8</v>
          </cell>
          <cell r="I26">
            <v>8</v>
          </cell>
          <cell r="J26">
            <v>8</v>
          </cell>
          <cell r="L26" t="str">
            <v>PH</v>
          </cell>
          <cell r="M26">
            <v>8</v>
          </cell>
          <cell r="N26">
            <v>8</v>
          </cell>
          <cell r="O26">
            <v>8</v>
          </cell>
          <cell r="P26">
            <v>8</v>
          </cell>
          <cell r="Q26">
            <v>8</v>
          </cell>
          <cell r="S26">
            <v>8</v>
          </cell>
          <cell r="T26">
            <v>8</v>
          </cell>
          <cell r="U26">
            <v>8</v>
          </cell>
          <cell r="V26">
            <v>8</v>
          </cell>
          <cell r="W26">
            <v>8</v>
          </cell>
          <cell r="X26">
            <v>8</v>
          </cell>
          <cell r="Z26">
            <v>8</v>
          </cell>
          <cell r="AA26">
            <v>8</v>
          </cell>
          <cell r="AB26">
            <v>8</v>
          </cell>
          <cell r="AC26" t="str">
            <v>AL</v>
          </cell>
          <cell r="AD26" t="str">
            <v>AL</v>
          </cell>
          <cell r="AE26" t="str">
            <v>AL</v>
          </cell>
          <cell r="AG26">
            <v>8</v>
          </cell>
          <cell r="AH26">
            <v>8</v>
          </cell>
          <cell r="AI26">
            <v>8</v>
          </cell>
          <cell r="AJ26" t="str">
            <v>L</v>
          </cell>
          <cell r="AK26" t="str">
            <v>L</v>
          </cell>
          <cell r="AL26" t="str">
            <v>L</v>
          </cell>
          <cell r="AM26">
            <v>20</v>
          </cell>
          <cell r="AN26">
            <v>0</v>
          </cell>
          <cell r="AO26">
            <v>0</v>
          </cell>
          <cell r="AP26">
            <v>0</v>
          </cell>
          <cell r="AQ26">
            <v>3</v>
          </cell>
          <cell r="AR26">
            <v>0</v>
          </cell>
          <cell r="AS26">
            <v>3</v>
          </cell>
          <cell r="AT26">
            <v>3</v>
          </cell>
          <cell r="AU26">
            <v>0</v>
          </cell>
          <cell r="AV26">
            <v>3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G26">
            <v>24</v>
          </cell>
          <cell r="BH26">
            <v>0</v>
          </cell>
          <cell r="BI26">
            <v>20</v>
          </cell>
        </row>
        <row r="27">
          <cell r="C27" t="str">
            <v>0022</v>
          </cell>
          <cell r="D27" t="str">
            <v>កន សុជាតិ</v>
          </cell>
          <cell r="E27" t="str">
            <v>KORN SOCHEAT</v>
          </cell>
          <cell r="F27" t="str">
            <v>ប្រុស</v>
          </cell>
          <cell r="H27">
            <v>8</v>
          </cell>
          <cell r="I27">
            <v>8</v>
          </cell>
          <cell r="J27">
            <v>8</v>
          </cell>
          <cell r="L27" t="str">
            <v>PH</v>
          </cell>
          <cell r="M27">
            <v>8</v>
          </cell>
          <cell r="N27">
            <v>8</v>
          </cell>
          <cell r="O27">
            <v>8</v>
          </cell>
          <cell r="P27">
            <v>8</v>
          </cell>
          <cell r="Q27">
            <v>8</v>
          </cell>
          <cell r="S27">
            <v>8</v>
          </cell>
          <cell r="T27">
            <v>8</v>
          </cell>
          <cell r="U27">
            <v>8</v>
          </cell>
          <cell r="V27">
            <v>8</v>
          </cell>
          <cell r="W27">
            <v>8</v>
          </cell>
          <cell r="X27">
            <v>8</v>
          </cell>
          <cell r="Z27">
            <v>8</v>
          </cell>
          <cell r="AA27">
            <v>8</v>
          </cell>
          <cell r="AB27">
            <v>8</v>
          </cell>
          <cell r="AC27" t="str">
            <v>AL</v>
          </cell>
          <cell r="AD27" t="str">
            <v>AL</v>
          </cell>
          <cell r="AE27" t="str">
            <v>AL</v>
          </cell>
          <cell r="AG27">
            <v>8</v>
          </cell>
          <cell r="AH27">
            <v>8</v>
          </cell>
          <cell r="AI27">
            <v>8</v>
          </cell>
          <cell r="AJ27" t="str">
            <v>L</v>
          </cell>
          <cell r="AK27" t="str">
            <v>L</v>
          </cell>
          <cell r="AL27" t="str">
            <v>L</v>
          </cell>
          <cell r="AM27">
            <v>20</v>
          </cell>
          <cell r="AN27">
            <v>0</v>
          </cell>
          <cell r="AO27">
            <v>0</v>
          </cell>
          <cell r="AP27">
            <v>0</v>
          </cell>
          <cell r="AQ27">
            <v>3</v>
          </cell>
          <cell r="AR27">
            <v>0</v>
          </cell>
          <cell r="AS27">
            <v>3</v>
          </cell>
          <cell r="AT27">
            <v>3</v>
          </cell>
          <cell r="AU27">
            <v>0</v>
          </cell>
          <cell r="AV27">
            <v>3</v>
          </cell>
          <cell r="AW27">
            <v>0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G27">
            <v>24</v>
          </cell>
          <cell r="BH27">
            <v>0</v>
          </cell>
          <cell r="BI27">
            <v>20</v>
          </cell>
        </row>
        <row r="28">
          <cell r="C28" t="str">
            <v>0023</v>
          </cell>
          <cell r="D28" t="str">
            <v>ឡាយ ពិសី</v>
          </cell>
          <cell r="E28" t="str">
            <v>LAY PISEY</v>
          </cell>
          <cell r="F28" t="str">
            <v>ស្រី</v>
          </cell>
          <cell r="H28" t="str">
            <v>ML</v>
          </cell>
          <cell r="I28" t="str">
            <v>ML</v>
          </cell>
          <cell r="J28" t="str">
            <v>ML</v>
          </cell>
          <cell r="K28" t="str">
            <v>ML</v>
          </cell>
          <cell r="L28" t="str">
            <v>ML</v>
          </cell>
          <cell r="M28" t="str">
            <v>ML</v>
          </cell>
          <cell r="N28" t="str">
            <v>ML</v>
          </cell>
          <cell r="O28" t="str">
            <v>ML</v>
          </cell>
          <cell r="P28" t="str">
            <v>ML</v>
          </cell>
          <cell r="Q28" t="str">
            <v>ML</v>
          </cell>
          <cell r="R28" t="str">
            <v>ML</v>
          </cell>
          <cell r="S28" t="str">
            <v>ML</v>
          </cell>
          <cell r="T28" t="str">
            <v>ML</v>
          </cell>
          <cell r="U28" t="str">
            <v>ML</v>
          </cell>
          <cell r="V28" t="str">
            <v>ML</v>
          </cell>
          <cell r="W28" t="str">
            <v>ML</v>
          </cell>
          <cell r="X28" t="str">
            <v>ML</v>
          </cell>
          <cell r="Y28" t="str">
            <v>ML</v>
          </cell>
          <cell r="Z28" t="str">
            <v>ML</v>
          </cell>
          <cell r="AA28" t="str">
            <v>ML</v>
          </cell>
          <cell r="AB28" t="str">
            <v>ML</v>
          </cell>
          <cell r="AC28" t="str">
            <v>ML</v>
          </cell>
          <cell r="AD28" t="str">
            <v>ML</v>
          </cell>
          <cell r="AE28" t="str">
            <v>ML</v>
          </cell>
          <cell r="AF28" t="str">
            <v>ML</v>
          </cell>
          <cell r="AG28" t="str">
            <v>ML</v>
          </cell>
          <cell r="AH28" t="str">
            <v>ML</v>
          </cell>
          <cell r="AI28" t="str">
            <v>ML</v>
          </cell>
          <cell r="AJ28" t="str">
            <v>ML</v>
          </cell>
          <cell r="AK28" t="str">
            <v>ML</v>
          </cell>
          <cell r="AL28" t="str">
            <v>ML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31</v>
          </cell>
          <cell r="BE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C29" t="str">
            <v>0024</v>
          </cell>
          <cell r="D29" t="str">
            <v>ជិន ចន្ដា</v>
          </cell>
          <cell r="E29" t="str">
            <v>CHIN CHANDA</v>
          </cell>
          <cell r="F29" t="str">
            <v>ស្រី</v>
          </cell>
          <cell r="H29">
            <v>8</v>
          </cell>
          <cell r="I29">
            <v>8</v>
          </cell>
          <cell r="J29">
            <v>8</v>
          </cell>
          <cell r="L29" t="str">
            <v>PH</v>
          </cell>
          <cell r="M29">
            <v>8</v>
          </cell>
          <cell r="N29">
            <v>8</v>
          </cell>
          <cell r="O29">
            <v>8</v>
          </cell>
          <cell r="P29">
            <v>8</v>
          </cell>
          <cell r="Q29">
            <v>8</v>
          </cell>
          <cell r="S29">
            <v>8</v>
          </cell>
          <cell r="T29">
            <v>8</v>
          </cell>
          <cell r="U29">
            <v>8</v>
          </cell>
          <cell r="V29" t="str">
            <v>1/2AL</v>
          </cell>
          <cell r="W29">
            <v>8</v>
          </cell>
          <cell r="X29">
            <v>8</v>
          </cell>
          <cell r="Z29">
            <v>8</v>
          </cell>
          <cell r="AA29" t="str">
            <v>AL</v>
          </cell>
          <cell r="AB29">
            <v>8</v>
          </cell>
          <cell r="AC29">
            <v>8</v>
          </cell>
          <cell r="AD29">
            <v>8</v>
          </cell>
          <cell r="AE29">
            <v>8</v>
          </cell>
          <cell r="AG29">
            <v>8</v>
          </cell>
          <cell r="AH29">
            <v>8</v>
          </cell>
          <cell r="AI29">
            <v>8</v>
          </cell>
          <cell r="AJ29">
            <v>8</v>
          </cell>
          <cell r="AK29">
            <v>8</v>
          </cell>
          <cell r="AL29">
            <v>8</v>
          </cell>
          <cell r="AM29">
            <v>24.5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</v>
          </cell>
          <cell r="AU29">
            <v>0.5</v>
          </cell>
          <cell r="AV29">
            <v>1.5</v>
          </cell>
          <cell r="AW29">
            <v>0</v>
          </cell>
          <cell r="AX29">
            <v>0</v>
          </cell>
          <cell r="AY29">
            <v>0</v>
          </cell>
          <cell r="AZ29">
            <v>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G29">
            <v>27</v>
          </cell>
          <cell r="BH29">
            <v>0.5</v>
          </cell>
          <cell r="BI29">
            <v>25</v>
          </cell>
        </row>
        <row r="30">
          <cell r="C30" t="str">
            <v>0025</v>
          </cell>
          <cell r="D30" t="str">
            <v>សុខ សារ៉ន</v>
          </cell>
          <cell r="E30" t="str">
            <v>SOK SARON</v>
          </cell>
          <cell r="F30" t="str">
            <v>ស្រី</v>
          </cell>
          <cell r="H30">
            <v>8</v>
          </cell>
          <cell r="I30">
            <v>8</v>
          </cell>
          <cell r="J30">
            <v>8</v>
          </cell>
          <cell r="L30" t="str">
            <v>PH</v>
          </cell>
          <cell r="M30">
            <v>8</v>
          </cell>
          <cell r="N30">
            <v>8</v>
          </cell>
          <cell r="O30">
            <v>8</v>
          </cell>
          <cell r="P30">
            <v>8</v>
          </cell>
          <cell r="Q30">
            <v>8</v>
          </cell>
          <cell r="S30">
            <v>8</v>
          </cell>
          <cell r="T30">
            <v>8</v>
          </cell>
          <cell r="U30" t="str">
            <v>SL</v>
          </cell>
          <cell r="V30">
            <v>8</v>
          </cell>
          <cell r="W30">
            <v>8</v>
          </cell>
          <cell r="X30" t="str">
            <v>AL</v>
          </cell>
          <cell r="Z30">
            <v>8</v>
          </cell>
          <cell r="AA30">
            <v>8</v>
          </cell>
          <cell r="AB30">
            <v>8</v>
          </cell>
          <cell r="AC30">
            <v>8</v>
          </cell>
          <cell r="AD30">
            <v>8</v>
          </cell>
          <cell r="AE30">
            <v>8</v>
          </cell>
          <cell r="AG30">
            <v>8</v>
          </cell>
          <cell r="AH30">
            <v>8</v>
          </cell>
          <cell r="AI30">
            <v>8</v>
          </cell>
          <cell r="AJ30">
            <v>8</v>
          </cell>
          <cell r="AK30">
            <v>8</v>
          </cell>
          <cell r="AL30">
            <v>8</v>
          </cell>
          <cell r="AM30">
            <v>24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</v>
          </cell>
          <cell r="AU30">
            <v>0</v>
          </cell>
          <cell r="AV30">
            <v>1</v>
          </cell>
          <cell r="AW30">
            <v>1</v>
          </cell>
          <cell r="AX30">
            <v>0</v>
          </cell>
          <cell r="AY30">
            <v>1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27</v>
          </cell>
          <cell r="BH30">
            <v>0</v>
          </cell>
          <cell r="BI30">
            <v>24</v>
          </cell>
        </row>
        <row r="31">
          <cell r="C31" t="str">
            <v>0026</v>
          </cell>
          <cell r="D31" t="str">
            <v>ពេញ ​ភារម្យ</v>
          </cell>
          <cell r="E31" t="str">
            <v>PENH PHEARUM</v>
          </cell>
          <cell r="F31" t="str">
            <v>ប្រុស</v>
          </cell>
          <cell r="K31" t="str">
            <v>OFF</v>
          </cell>
          <cell r="L31">
            <v>8</v>
          </cell>
          <cell r="M31">
            <v>8</v>
          </cell>
          <cell r="N31">
            <v>8</v>
          </cell>
          <cell r="O31" t="str">
            <v>OFF</v>
          </cell>
          <cell r="P31">
            <v>7.8</v>
          </cell>
          <cell r="Q31">
            <v>8</v>
          </cell>
          <cell r="R31">
            <v>8</v>
          </cell>
          <cell r="S31">
            <v>8</v>
          </cell>
          <cell r="T31">
            <v>8</v>
          </cell>
          <cell r="U31">
            <v>8</v>
          </cell>
          <cell r="V31">
            <v>8</v>
          </cell>
          <cell r="W31">
            <v>8</v>
          </cell>
          <cell r="X31">
            <v>8</v>
          </cell>
          <cell r="AM31">
            <v>11.975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G31">
            <v>11.975</v>
          </cell>
          <cell r="BH31">
            <v>0</v>
          </cell>
          <cell r="BI31">
            <v>12</v>
          </cell>
        </row>
        <row r="32">
          <cell r="C32" t="str">
            <v>0027</v>
          </cell>
          <cell r="D32" t="str">
            <v>នី​ ចន្ថា</v>
          </cell>
          <cell r="E32" t="str">
            <v>NY CHANTHA</v>
          </cell>
          <cell r="F32" t="str">
            <v>ប្រុស</v>
          </cell>
          <cell r="H32">
            <v>8</v>
          </cell>
          <cell r="I32">
            <v>8</v>
          </cell>
          <cell r="J32">
            <v>8</v>
          </cell>
          <cell r="L32" t="str">
            <v>PH</v>
          </cell>
          <cell r="M32">
            <v>8</v>
          </cell>
          <cell r="N32">
            <v>8</v>
          </cell>
          <cell r="O32">
            <v>8</v>
          </cell>
          <cell r="P32">
            <v>8</v>
          </cell>
          <cell r="Q32">
            <v>8</v>
          </cell>
          <cell r="S32">
            <v>8</v>
          </cell>
          <cell r="T32">
            <v>8</v>
          </cell>
          <cell r="U32">
            <v>8</v>
          </cell>
          <cell r="V32">
            <v>8</v>
          </cell>
          <cell r="W32">
            <v>8</v>
          </cell>
          <cell r="X32" t="str">
            <v>AL</v>
          </cell>
          <cell r="Z32">
            <v>8</v>
          </cell>
          <cell r="AA32">
            <v>8</v>
          </cell>
          <cell r="AB32" t="str">
            <v>1/2AL</v>
          </cell>
          <cell r="AC32" t="str">
            <v>AL</v>
          </cell>
          <cell r="AD32" t="str">
            <v>AL</v>
          </cell>
          <cell r="AE32" t="str">
            <v>AL</v>
          </cell>
          <cell r="AG32">
            <v>8</v>
          </cell>
          <cell r="AH32">
            <v>8</v>
          </cell>
          <cell r="AI32">
            <v>8</v>
          </cell>
          <cell r="AJ32" t="str">
            <v>L</v>
          </cell>
          <cell r="AK32" t="str">
            <v>L</v>
          </cell>
          <cell r="AL32" t="str">
            <v>L</v>
          </cell>
          <cell r="AM32">
            <v>18.5</v>
          </cell>
          <cell r="AN32">
            <v>0</v>
          </cell>
          <cell r="AO32">
            <v>0</v>
          </cell>
          <cell r="AP32">
            <v>0</v>
          </cell>
          <cell r="AQ32">
            <v>3</v>
          </cell>
          <cell r="AR32">
            <v>0</v>
          </cell>
          <cell r="AS32">
            <v>3</v>
          </cell>
          <cell r="AT32">
            <v>4</v>
          </cell>
          <cell r="AU32">
            <v>0.5</v>
          </cell>
          <cell r="AV32">
            <v>4.5</v>
          </cell>
          <cell r="AW32">
            <v>0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G32">
            <v>24</v>
          </cell>
          <cell r="BH32">
            <v>0.5</v>
          </cell>
          <cell r="BI32">
            <v>19</v>
          </cell>
        </row>
        <row r="33">
          <cell r="C33" t="str">
            <v>0028</v>
          </cell>
          <cell r="D33" t="str">
            <v>ទី ណាត</v>
          </cell>
          <cell r="E33" t="str">
            <v>TY NAT</v>
          </cell>
          <cell r="F33" t="str">
            <v>ប្រុស</v>
          </cell>
          <cell r="H33">
            <v>8</v>
          </cell>
          <cell r="I33">
            <v>8</v>
          </cell>
          <cell r="J33">
            <v>8</v>
          </cell>
          <cell r="L33" t="str">
            <v>PH</v>
          </cell>
          <cell r="M33">
            <v>8</v>
          </cell>
          <cell r="N33">
            <v>8</v>
          </cell>
          <cell r="O33">
            <v>8</v>
          </cell>
          <cell r="P33">
            <v>8</v>
          </cell>
          <cell r="Q33">
            <v>8</v>
          </cell>
          <cell r="S33">
            <v>8</v>
          </cell>
          <cell r="T33">
            <v>8</v>
          </cell>
          <cell r="U33">
            <v>8</v>
          </cell>
          <cell r="V33">
            <v>8</v>
          </cell>
          <cell r="W33">
            <v>7</v>
          </cell>
          <cell r="X33" t="str">
            <v>AL</v>
          </cell>
          <cell r="Z33">
            <v>8</v>
          </cell>
          <cell r="AA33" t="str">
            <v>SL</v>
          </cell>
          <cell r="AB33" t="str">
            <v>1/2AL</v>
          </cell>
          <cell r="AC33" t="str">
            <v>AL</v>
          </cell>
          <cell r="AD33" t="str">
            <v>AL</v>
          </cell>
          <cell r="AE33" t="str">
            <v>AL</v>
          </cell>
          <cell r="AG33">
            <v>8</v>
          </cell>
          <cell r="AH33">
            <v>8</v>
          </cell>
          <cell r="AI33">
            <v>8</v>
          </cell>
          <cell r="AJ33" t="str">
            <v>L</v>
          </cell>
          <cell r="AK33" t="str">
            <v>L</v>
          </cell>
          <cell r="AL33" t="str">
            <v>L</v>
          </cell>
          <cell r="AM33">
            <v>17.375</v>
          </cell>
          <cell r="AN33">
            <v>0</v>
          </cell>
          <cell r="AO33">
            <v>0</v>
          </cell>
          <cell r="AP33">
            <v>0</v>
          </cell>
          <cell r="AQ33">
            <v>3</v>
          </cell>
          <cell r="AR33">
            <v>0</v>
          </cell>
          <cell r="AS33">
            <v>3</v>
          </cell>
          <cell r="AT33">
            <v>4</v>
          </cell>
          <cell r="AU33">
            <v>0.5</v>
          </cell>
          <cell r="AV33">
            <v>4.5</v>
          </cell>
          <cell r="AW33">
            <v>1</v>
          </cell>
          <cell r="AX33">
            <v>0</v>
          </cell>
          <cell r="AY33">
            <v>1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G33">
            <v>23.875</v>
          </cell>
          <cell r="BH33">
            <v>0.5</v>
          </cell>
          <cell r="BI33">
            <v>18</v>
          </cell>
        </row>
        <row r="34">
          <cell r="C34" t="str">
            <v>0029</v>
          </cell>
          <cell r="D34" t="str">
            <v>ឡុង សាវឿន</v>
          </cell>
          <cell r="E34" t="str">
            <v>LONG SAVOEUN</v>
          </cell>
          <cell r="F34" t="str">
            <v>ប្រុស</v>
          </cell>
          <cell r="H34">
            <v>8</v>
          </cell>
          <cell r="I34">
            <v>8</v>
          </cell>
          <cell r="J34">
            <v>8</v>
          </cell>
          <cell r="L34" t="str">
            <v>PH</v>
          </cell>
          <cell r="M34">
            <v>8</v>
          </cell>
          <cell r="N34">
            <v>8</v>
          </cell>
          <cell r="O34">
            <v>8</v>
          </cell>
          <cell r="P34">
            <v>8</v>
          </cell>
          <cell r="Q34">
            <v>8</v>
          </cell>
          <cell r="S34">
            <v>8</v>
          </cell>
          <cell r="T34">
            <v>8</v>
          </cell>
          <cell r="U34">
            <v>8</v>
          </cell>
          <cell r="V34">
            <v>8</v>
          </cell>
          <cell r="W34">
            <v>8</v>
          </cell>
          <cell r="X34">
            <v>8</v>
          </cell>
          <cell r="Z34">
            <v>8</v>
          </cell>
          <cell r="AA34">
            <v>8</v>
          </cell>
          <cell r="AB34" t="str">
            <v>1/2AL</v>
          </cell>
          <cell r="AC34" t="str">
            <v>AL</v>
          </cell>
          <cell r="AD34" t="str">
            <v>AL</v>
          </cell>
          <cell r="AE34" t="str">
            <v>AL</v>
          </cell>
          <cell r="AG34">
            <v>8</v>
          </cell>
          <cell r="AH34">
            <v>8</v>
          </cell>
          <cell r="AI34">
            <v>8</v>
          </cell>
          <cell r="AJ34" t="str">
            <v>L</v>
          </cell>
          <cell r="AK34" t="str">
            <v>L</v>
          </cell>
          <cell r="AL34" t="str">
            <v>L</v>
          </cell>
          <cell r="AM34">
            <v>19.5</v>
          </cell>
          <cell r="AN34">
            <v>0</v>
          </cell>
          <cell r="AO34">
            <v>0</v>
          </cell>
          <cell r="AP34">
            <v>0</v>
          </cell>
          <cell r="AQ34">
            <v>3</v>
          </cell>
          <cell r="AR34">
            <v>0</v>
          </cell>
          <cell r="AS34">
            <v>3</v>
          </cell>
          <cell r="AT34">
            <v>3</v>
          </cell>
          <cell r="AU34">
            <v>0.5</v>
          </cell>
          <cell r="AV34">
            <v>3.5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G34">
            <v>24</v>
          </cell>
          <cell r="BH34">
            <v>0.5</v>
          </cell>
          <cell r="BI34">
            <v>20</v>
          </cell>
        </row>
        <row r="35">
          <cell r="C35" t="str">
            <v>0030</v>
          </cell>
          <cell r="D35" t="str">
            <v>កៅ ឧត្ដម</v>
          </cell>
          <cell r="E35" t="str">
            <v>KAO ODOM</v>
          </cell>
          <cell r="F35" t="str">
            <v>ប្រុស</v>
          </cell>
          <cell r="H35" t="str">
            <v>AL</v>
          </cell>
          <cell r="I35">
            <v>8</v>
          </cell>
          <cell r="J35">
            <v>8</v>
          </cell>
          <cell r="L35" t="str">
            <v>PH</v>
          </cell>
          <cell r="M35">
            <v>8</v>
          </cell>
          <cell r="N35">
            <v>8</v>
          </cell>
          <cell r="O35">
            <v>8</v>
          </cell>
          <cell r="P35">
            <v>8</v>
          </cell>
          <cell r="Q35">
            <v>8</v>
          </cell>
          <cell r="S35">
            <v>8</v>
          </cell>
          <cell r="T35">
            <v>8</v>
          </cell>
          <cell r="U35">
            <v>8</v>
          </cell>
          <cell r="V35" t="str">
            <v>AL</v>
          </cell>
          <cell r="W35">
            <v>8</v>
          </cell>
          <cell r="X35">
            <v>8</v>
          </cell>
          <cell r="Z35">
            <v>8</v>
          </cell>
          <cell r="AA35">
            <v>8</v>
          </cell>
          <cell r="AB35">
            <v>8</v>
          </cell>
          <cell r="AC35" t="str">
            <v>AL</v>
          </cell>
          <cell r="AD35" t="str">
            <v>AL</v>
          </cell>
          <cell r="AE35" t="str">
            <v>AL</v>
          </cell>
          <cell r="AG35">
            <v>8</v>
          </cell>
          <cell r="AH35">
            <v>8</v>
          </cell>
          <cell r="AI35">
            <v>8</v>
          </cell>
          <cell r="AJ35" t="str">
            <v>L</v>
          </cell>
          <cell r="AK35" t="str">
            <v>L</v>
          </cell>
          <cell r="AL35" t="str">
            <v>L</v>
          </cell>
          <cell r="AM35">
            <v>18</v>
          </cell>
          <cell r="AN35">
            <v>0</v>
          </cell>
          <cell r="AO35">
            <v>0</v>
          </cell>
          <cell r="AP35">
            <v>0</v>
          </cell>
          <cell r="AQ35">
            <v>3</v>
          </cell>
          <cell r="AR35">
            <v>0</v>
          </cell>
          <cell r="AS35">
            <v>3</v>
          </cell>
          <cell r="AT35">
            <v>5</v>
          </cell>
          <cell r="AU35">
            <v>0</v>
          </cell>
          <cell r="AV35">
            <v>5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G35">
            <v>24</v>
          </cell>
          <cell r="BH35">
            <v>0</v>
          </cell>
          <cell r="BI35">
            <v>18</v>
          </cell>
        </row>
        <row r="36">
          <cell r="C36" t="str">
            <v>0031</v>
          </cell>
          <cell r="D36" t="str">
            <v>កែវ សុភារុន</v>
          </cell>
          <cell r="E36" t="str">
            <v>KEO SOPHEARUN</v>
          </cell>
          <cell r="F36" t="str">
            <v>ប្រុស</v>
          </cell>
          <cell r="H36">
            <v>8</v>
          </cell>
          <cell r="I36">
            <v>8</v>
          </cell>
          <cell r="J36">
            <v>8</v>
          </cell>
          <cell r="L36" t="str">
            <v>PH</v>
          </cell>
          <cell r="M36">
            <v>8</v>
          </cell>
          <cell r="N36">
            <v>8</v>
          </cell>
          <cell r="O36">
            <v>8</v>
          </cell>
          <cell r="P36">
            <v>8</v>
          </cell>
          <cell r="Q36">
            <v>8</v>
          </cell>
          <cell r="S36" t="str">
            <v>SL</v>
          </cell>
          <cell r="T36">
            <v>8</v>
          </cell>
          <cell r="U36" t="str">
            <v>AL</v>
          </cell>
          <cell r="V36">
            <v>8</v>
          </cell>
          <cell r="W36">
            <v>8</v>
          </cell>
          <cell r="X36">
            <v>8</v>
          </cell>
          <cell r="Z36">
            <v>8</v>
          </cell>
          <cell r="AA36">
            <v>8</v>
          </cell>
          <cell r="AB36" t="str">
            <v>1/2AL</v>
          </cell>
          <cell r="AC36" t="str">
            <v>L</v>
          </cell>
          <cell r="AD36" t="str">
            <v>L</v>
          </cell>
          <cell r="AE36" t="str">
            <v>L</v>
          </cell>
          <cell r="AG36">
            <v>8</v>
          </cell>
          <cell r="AH36">
            <v>7.75</v>
          </cell>
          <cell r="AI36">
            <v>8</v>
          </cell>
          <cell r="AJ36" t="str">
            <v>L</v>
          </cell>
          <cell r="AK36" t="str">
            <v>L</v>
          </cell>
          <cell r="AL36" t="str">
            <v>L</v>
          </cell>
          <cell r="AM36">
            <v>17.46875</v>
          </cell>
          <cell r="AN36">
            <v>0</v>
          </cell>
          <cell r="AO36">
            <v>0</v>
          </cell>
          <cell r="AP36">
            <v>0</v>
          </cell>
          <cell r="AQ36">
            <v>6</v>
          </cell>
          <cell r="AR36">
            <v>0</v>
          </cell>
          <cell r="AS36">
            <v>6</v>
          </cell>
          <cell r="AT36">
            <v>1</v>
          </cell>
          <cell r="AU36">
            <v>0.5</v>
          </cell>
          <cell r="AV36">
            <v>1.5</v>
          </cell>
          <cell r="AW36">
            <v>1</v>
          </cell>
          <cell r="AX36">
            <v>0</v>
          </cell>
          <cell r="AY36">
            <v>1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G36">
            <v>20.96875</v>
          </cell>
          <cell r="BH36">
            <v>0.5</v>
          </cell>
          <cell r="BI36">
            <v>18</v>
          </cell>
        </row>
        <row r="37">
          <cell r="C37" t="str">
            <v>0032</v>
          </cell>
          <cell r="D37" t="str">
            <v>ប្រាក់ សារ៉ាត់</v>
          </cell>
          <cell r="E37" t="str">
            <v>PRAK SARATH</v>
          </cell>
          <cell r="F37" t="str">
            <v>ប្រុស</v>
          </cell>
          <cell r="H37">
            <v>8</v>
          </cell>
          <cell r="I37">
            <v>8</v>
          </cell>
          <cell r="J37">
            <v>8</v>
          </cell>
          <cell r="L37" t="str">
            <v>PH</v>
          </cell>
          <cell r="M37">
            <v>8</v>
          </cell>
          <cell r="N37">
            <v>8</v>
          </cell>
          <cell r="O37">
            <v>8</v>
          </cell>
          <cell r="P37">
            <v>8</v>
          </cell>
          <cell r="Q37">
            <v>8</v>
          </cell>
          <cell r="S37">
            <v>8</v>
          </cell>
          <cell r="T37">
            <v>8</v>
          </cell>
          <cell r="U37">
            <v>8</v>
          </cell>
          <cell r="V37">
            <v>8</v>
          </cell>
          <cell r="W37" t="str">
            <v>AL</v>
          </cell>
          <cell r="X37">
            <v>8</v>
          </cell>
          <cell r="Z37">
            <v>8</v>
          </cell>
          <cell r="AA37">
            <v>8</v>
          </cell>
          <cell r="AB37">
            <v>8</v>
          </cell>
          <cell r="AC37" t="str">
            <v>1/2AL</v>
          </cell>
          <cell r="AD37">
            <v>8</v>
          </cell>
          <cell r="AE37">
            <v>8</v>
          </cell>
          <cell r="AG37">
            <v>8</v>
          </cell>
          <cell r="AH37">
            <v>8</v>
          </cell>
          <cell r="AI37">
            <v>8</v>
          </cell>
          <cell r="AJ37">
            <v>8</v>
          </cell>
          <cell r="AK37">
            <v>8</v>
          </cell>
          <cell r="AL37">
            <v>8</v>
          </cell>
          <cell r="AM37">
            <v>24.5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</v>
          </cell>
          <cell r="AU37">
            <v>0.5</v>
          </cell>
          <cell r="AV37">
            <v>1.5</v>
          </cell>
          <cell r="AW37">
            <v>0</v>
          </cell>
          <cell r="AX37">
            <v>0</v>
          </cell>
          <cell r="AY37">
            <v>0</v>
          </cell>
          <cell r="AZ37">
            <v>1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G37">
            <v>27</v>
          </cell>
          <cell r="BH37">
            <v>0.5</v>
          </cell>
          <cell r="BI37">
            <v>25</v>
          </cell>
        </row>
        <row r="38">
          <cell r="C38" t="str">
            <v>0033</v>
          </cell>
          <cell r="D38" t="str">
            <v>នួន វណ្ណៈ</v>
          </cell>
          <cell r="E38" t="str">
            <v>NUON VANNAK</v>
          </cell>
          <cell r="F38" t="str">
            <v>ប្រុស</v>
          </cell>
          <cell r="H38">
            <v>8</v>
          </cell>
          <cell r="I38">
            <v>8</v>
          </cell>
          <cell r="J38">
            <v>8</v>
          </cell>
          <cell r="L38" t="str">
            <v>PH</v>
          </cell>
          <cell r="M38" t="str">
            <v>AL</v>
          </cell>
          <cell r="N38" t="str">
            <v>SL</v>
          </cell>
          <cell r="O38">
            <v>7</v>
          </cell>
          <cell r="P38">
            <v>8</v>
          </cell>
          <cell r="Q38">
            <v>8</v>
          </cell>
          <cell r="S38" t="str">
            <v>L</v>
          </cell>
          <cell r="T38">
            <v>8</v>
          </cell>
          <cell r="U38" t="str">
            <v>L</v>
          </cell>
          <cell r="V38" t="str">
            <v>L</v>
          </cell>
          <cell r="W38">
            <v>8</v>
          </cell>
          <cell r="X38">
            <v>8</v>
          </cell>
          <cell r="Z38">
            <v>8</v>
          </cell>
          <cell r="AA38">
            <v>8</v>
          </cell>
          <cell r="AB38">
            <v>8</v>
          </cell>
          <cell r="AC38" t="str">
            <v>L</v>
          </cell>
          <cell r="AD38" t="str">
            <v>L</v>
          </cell>
          <cell r="AE38" t="str">
            <v>L</v>
          </cell>
          <cell r="AG38">
            <v>8</v>
          </cell>
          <cell r="AH38" t="str">
            <v>A</v>
          </cell>
          <cell r="AI38" t="str">
            <v>A</v>
          </cell>
          <cell r="AJ38" t="str">
            <v>L</v>
          </cell>
          <cell r="AK38" t="str">
            <v>L</v>
          </cell>
          <cell r="AL38" t="str">
            <v>L</v>
          </cell>
          <cell r="AM38">
            <v>12.875</v>
          </cell>
          <cell r="AN38">
            <v>2</v>
          </cell>
          <cell r="AO38">
            <v>0</v>
          </cell>
          <cell r="AP38">
            <v>2</v>
          </cell>
          <cell r="AQ38">
            <v>9</v>
          </cell>
          <cell r="AR38">
            <v>0</v>
          </cell>
          <cell r="AS38">
            <v>9</v>
          </cell>
          <cell r="AT38">
            <v>1</v>
          </cell>
          <cell r="AU38">
            <v>0</v>
          </cell>
          <cell r="AV38">
            <v>1</v>
          </cell>
          <cell r="AW38">
            <v>1</v>
          </cell>
          <cell r="AX38">
            <v>0</v>
          </cell>
          <cell r="AY38">
            <v>1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G38">
            <v>15.875</v>
          </cell>
          <cell r="BH38">
            <v>0</v>
          </cell>
          <cell r="BI38">
            <v>13</v>
          </cell>
        </row>
        <row r="39">
          <cell r="C39" t="str">
            <v>0034</v>
          </cell>
          <cell r="D39" t="str">
            <v>ទា ណេន</v>
          </cell>
          <cell r="E39" t="str">
            <v>THEA NEN</v>
          </cell>
          <cell r="F39" t="str">
            <v>ស្រី</v>
          </cell>
          <cell r="H39">
            <v>8</v>
          </cell>
          <cell r="I39">
            <v>8</v>
          </cell>
          <cell r="J39">
            <v>8</v>
          </cell>
          <cell r="L39" t="str">
            <v>PH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S39" t="str">
            <v>AL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Z39">
            <v>8</v>
          </cell>
          <cell r="AA39">
            <v>8</v>
          </cell>
          <cell r="AB39">
            <v>8</v>
          </cell>
          <cell r="AC39">
            <v>8</v>
          </cell>
          <cell r="AD39">
            <v>8</v>
          </cell>
          <cell r="AE39">
            <v>8</v>
          </cell>
          <cell r="AG39">
            <v>8</v>
          </cell>
          <cell r="AH39">
            <v>8</v>
          </cell>
          <cell r="AI39">
            <v>8</v>
          </cell>
          <cell r="AJ39">
            <v>8</v>
          </cell>
          <cell r="AK39">
            <v>8</v>
          </cell>
          <cell r="AL39">
            <v>8</v>
          </cell>
          <cell r="AM39">
            <v>25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1</v>
          </cell>
          <cell r="AU39">
            <v>0</v>
          </cell>
          <cell r="AV39">
            <v>1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G39">
            <v>27</v>
          </cell>
          <cell r="BH39">
            <v>0</v>
          </cell>
          <cell r="BI39">
            <v>25</v>
          </cell>
        </row>
        <row r="40">
          <cell r="C40" t="str">
            <v>0036</v>
          </cell>
          <cell r="D40" t="str">
            <v>ឆាយ សុវ៉ាត</v>
          </cell>
          <cell r="E40" t="str">
            <v>CHHAY SOVATH</v>
          </cell>
          <cell r="F40" t="str">
            <v>ប្រុស</v>
          </cell>
          <cell r="H40">
            <v>8</v>
          </cell>
          <cell r="I40">
            <v>8</v>
          </cell>
          <cell r="J40">
            <v>8</v>
          </cell>
          <cell r="L40" t="str">
            <v>PH</v>
          </cell>
          <cell r="M40">
            <v>8</v>
          </cell>
          <cell r="N40">
            <v>8</v>
          </cell>
          <cell r="O40">
            <v>8</v>
          </cell>
          <cell r="P40">
            <v>8</v>
          </cell>
          <cell r="Q40">
            <v>8</v>
          </cell>
          <cell r="S40">
            <v>8</v>
          </cell>
          <cell r="T40">
            <v>8</v>
          </cell>
          <cell r="U40">
            <v>8</v>
          </cell>
          <cell r="V40">
            <v>8</v>
          </cell>
          <cell r="W40">
            <v>8</v>
          </cell>
          <cell r="X40">
            <v>8</v>
          </cell>
          <cell r="Z40">
            <v>8</v>
          </cell>
          <cell r="AA40">
            <v>8</v>
          </cell>
          <cell r="AB40">
            <v>6.5</v>
          </cell>
          <cell r="AC40" t="str">
            <v>AL</v>
          </cell>
          <cell r="AD40" t="str">
            <v>AL</v>
          </cell>
          <cell r="AE40" t="str">
            <v>AL</v>
          </cell>
          <cell r="AG40">
            <v>8</v>
          </cell>
          <cell r="AH40">
            <v>8</v>
          </cell>
          <cell r="AI40">
            <v>8</v>
          </cell>
          <cell r="AJ40" t="str">
            <v>L</v>
          </cell>
          <cell r="AK40" t="str">
            <v>L</v>
          </cell>
          <cell r="AL40" t="str">
            <v>L</v>
          </cell>
          <cell r="AM40">
            <v>19.8125</v>
          </cell>
          <cell r="AN40">
            <v>0</v>
          </cell>
          <cell r="AO40">
            <v>0</v>
          </cell>
          <cell r="AP40">
            <v>0</v>
          </cell>
          <cell r="AQ40">
            <v>3</v>
          </cell>
          <cell r="AR40">
            <v>0</v>
          </cell>
          <cell r="AS40">
            <v>3</v>
          </cell>
          <cell r="AT40">
            <v>3</v>
          </cell>
          <cell r="AU40">
            <v>0</v>
          </cell>
          <cell r="AV40">
            <v>3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G40">
            <v>23.8125</v>
          </cell>
          <cell r="BH40">
            <v>0</v>
          </cell>
          <cell r="BI40">
            <v>20</v>
          </cell>
        </row>
        <row r="41">
          <cell r="C41" t="str">
            <v>0037</v>
          </cell>
          <cell r="D41">
            <v>0</v>
          </cell>
          <cell r="E41">
            <v>0</v>
          </cell>
          <cell r="F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C42" t="str">
            <v>0038</v>
          </cell>
          <cell r="D42">
            <v>0</v>
          </cell>
          <cell r="E42">
            <v>0</v>
          </cell>
          <cell r="F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C43" t="str">
            <v>0039</v>
          </cell>
          <cell r="D43">
            <v>0</v>
          </cell>
          <cell r="E43">
            <v>0</v>
          </cell>
          <cell r="F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C44" t="str">
            <v>0040</v>
          </cell>
          <cell r="D44">
            <v>0</v>
          </cell>
          <cell r="E44">
            <v>0</v>
          </cell>
          <cell r="F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C45" t="str">
            <v>0041</v>
          </cell>
          <cell r="D45">
            <v>0</v>
          </cell>
          <cell r="E45">
            <v>0</v>
          </cell>
          <cell r="F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C46" t="str">
            <v>0042</v>
          </cell>
          <cell r="D46">
            <v>0</v>
          </cell>
          <cell r="E46">
            <v>0</v>
          </cell>
          <cell r="F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C47" t="str">
            <v>0043</v>
          </cell>
          <cell r="D47">
            <v>0</v>
          </cell>
          <cell r="E47">
            <v>0</v>
          </cell>
          <cell r="F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C48" t="str">
            <v>0044</v>
          </cell>
          <cell r="D48">
            <v>0</v>
          </cell>
          <cell r="E48">
            <v>0</v>
          </cell>
          <cell r="F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C49" t="str">
            <v>0045</v>
          </cell>
          <cell r="D49">
            <v>0</v>
          </cell>
          <cell r="E49">
            <v>0</v>
          </cell>
          <cell r="F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C50" t="str">
            <v>0046</v>
          </cell>
          <cell r="D50">
            <v>0</v>
          </cell>
          <cell r="E50">
            <v>0</v>
          </cell>
          <cell r="F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C51" t="str">
            <v>0047</v>
          </cell>
          <cell r="D51">
            <v>0</v>
          </cell>
          <cell r="E51">
            <v>0</v>
          </cell>
          <cell r="F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C52" t="str">
            <v>0048</v>
          </cell>
          <cell r="D52">
            <v>0</v>
          </cell>
          <cell r="E52">
            <v>0</v>
          </cell>
          <cell r="F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C53" t="str">
            <v>0049</v>
          </cell>
          <cell r="D53">
            <v>0</v>
          </cell>
          <cell r="E53">
            <v>0</v>
          </cell>
          <cell r="F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C54" t="str">
            <v>0050</v>
          </cell>
          <cell r="D54">
            <v>0</v>
          </cell>
          <cell r="E54">
            <v>0</v>
          </cell>
          <cell r="F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C55" t="str">
            <v>0051</v>
          </cell>
          <cell r="D55">
            <v>0</v>
          </cell>
          <cell r="E55">
            <v>0</v>
          </cell>
          <cell r="F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C56" t="str">
            <v>0052</v>
          </cell>
          <cell r="D56">
            <v>0</v>
          </cell>
          <cell r="E56">
            <v>0</v>
          </cell>
          <cell r="F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C57" t="str">
            <v>0053</v>
          </cell>
          <cell r="D57">
            <v>0</v>
          </cell>
          <cell r="E57">
            <v>0</v>
          </cell>
          <cell r="F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C58" t="str">
            <v>0054</v>
          </cell>
          <cell r="D58">
            <v>0</v>
          </cell>
          <cell r="E58">
            <v>0</v>
          </cell>
          <cell r="F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C59" t="str">
            <v>0055</v>
          </cell>
          <cell r="D59">
            <v>0</v>
          </cell>
          <cell r="E59">
            <v>0</v>
          </cell>
          <cell r="F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C60" t="str">
            <v>0056</v>
          </cell>
          <cell r="D60">
            <v>0</v>
          </cell>
          <cell r="E60">
            <v>0</v>
          </cell>
          <cell r="F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C61" t="str">
            <v>0057</v>
          </cell>
          <cell r="D61">
            <v>0</v>
          </cell>
          <cell r="E61">
            <v>0</v>
          </cell>
          <cell r="F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C62" t="str">
            <v>0058</v>
          </cell>
          <cell r="D62">
            <v>0</v>
          </cell>
          <cell r="E62">
            <v>0</v>
          </cell>
          <cell r="F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C63" t="str">
            <v>0059</v>
          </cell>
          <cell r="D63">
            <v>0</v>
          </cell>
          <cell r="E63">
            <v>0</v>
          </cell>
          <cell r="F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C64" t="str">
            <v>0060</v>
          </cell>
          <cell r="D64">
            <v>0</v>
          </cell>
          <cell r="E64">
            <v>0</v>
          </cell>
          <cell r="F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C65" t="str">
            <v>0061</v>
          </cell>
          <cell r="D65">
            <v>0</v>
          </cell>
          <cell r="E65">
            <v>0</v>
          </cell>
          <cell r="F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C66" t="str">
            <v>0062</v>
          </cell>
          <cell r="D66">
            <v>0</v>
          </cell>
          <cell r="E66">
            <v>0</v>
          </cell>
          <cell r="F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C67" t="str">
            <v>0063</v>
          </cell>
          <cell r="D67">
            <v>0</v>
          </cell>
          <cell r="E67">
            <v>0</v>
          </cell>
          <cell r="F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C68" t="str">
            <v>0064</v>
          </cell>
          <cell r="D68">
            <v>0</v>
          </cell>
          <cell r="E68">
            <v>0</v>
          </cell>
          <cell r="F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C69" t="str">
            <v>0065</v>
          </cell>
          <cell r="D69">
            <v>0</v>
          </cell>
          <cell r="E69">
            <v>0</v>
          </cell>
          <cell r="F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C70" t="str">
            <v>0066</v>
          </cell>
          <cell r="D70">
            <v>0</v>
          </cell>
          <cell r="E70">
            <v>0</v>
          </cell>
          <cell r="F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C71" t="str">
            <v>0067</v>
          </cell>
          <cell r="D71">
            <v>0</v>
          </cell>
          <cell r="E71">
            <v>0</v>
          </cell>
          <cell r="F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C72" t="str">
            <v>0068</v>
          </cell>
          <cell r="D72">
            <v>0</v>
          </cell>
          <cell r="E72">
            <v>0</v>
          </cell>
          <cell r="F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C73" t="str">
            <v>0069</v>
          </cell>
          <cell r="D73">
            <v>0</v>
          </cell>
          <cell r="E73">
            <v>0</v>
          </cell>
          <cell r="F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C74" t="str">
            <v>0070</v>
          </cell>
          <cell r="D74">
            <v>0</v>
          </cell>
          <cell r="E74">
            <v>0</v>
          </cell>
          <cell r="F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C75" t="str">
            <v>0071</v>
          </cell>
          <cell r="D75">
            <v>0</v>
          </cell>
          <cell r="E75">
            <v>0</v>
          </cell>
          <cell r="F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C76" t="str">
            <v>0072</v>
          </cell>
          <cell r="D76">
            <v>0</v>
          </cell>
          <cell r="E76">
            <v>0</v>
          </cell>
          <cell r="F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C77" t="str">
            <v>0073</v>
          </cell>
          <cell r="D77">
            <v>0</v>
          </cell>
          <cell r="E77">
            <v>0</v>
          </cell>
          <cell r="F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C78" t="str">
            <v>0074</v>
          </cell>
          <cell r="D78">
            <v>0</v>
          </cell>
          <cell r="E78">
            <v>0</v>
          </cell>
          <cell r="F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C79" t="str">
            <v>0075</v>
          </cell>
          <cell r="D79">
            <v>0</v>
          </cell>
          <cell r="E79">
            <v>0</v>
          </cell>
          <cell r="F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C80" t="str">
            <v>0076</v>
          </cell>
          <cell r="D80">
            <v>0</v>
          </cell>
          <cell r="E80">
            <v>0</v>
          </cell>
          <cell r="F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C81" t="str">
            <v>0077</v>
          </cell>
          <cell r="D81">
            <v>0</v>
          </cell>
          <cell r="E81">
            <v>0</v>
          </cell>
          <cell r="F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C82" t="str">
            <v>0078</v>
          </cell>
          <cell r="D82">
            <v>0</v>
          </cell>
          <cell r="E82">
            <v>0</v>
          </cell>
          <cell r="F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C83" t="str">
            <v>0079</v>
          </cell>
          <cell r="D83">
            <v>0</v>
          </cell>
          <cell r="E83">
            <v>0</v>
          </cell>
          <cell r="F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C84" t="str">
            <v>0080</v>
          </cell>
          <cell r="D84">
            <v>0</v>
          </cell>
          <cell r="E84">
            <v>0</v>
          </cell>
          <cell r="F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C85" t="str">
            <v>0081</v>
          </cell>
          <cell r="D85">
            <v>0</v>
          </cell>
          <cell r="E85">
            <v>0</v>
          </cell>
          <cell r="F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C86" t="str">
            <v>0082</v>
          </cell>
          <cell r="D86">
            <v>0</v>
          </cell>
          <cell r="E86">
            <v>0</v>
          </cell>
          <cell r="F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C87" t="str">
            <v>0083</v>
          </cell>
          <cell r="D87">
            <v>0</v>
          </cell>
          <cell r="E87">
            <v>0</v>
          </cell>
          <cell r="F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C88" t="str">
            <v>0084</v>
          </cell>
          <cell r="D88">
            <v>0</v>
          </cell>
          <cell r="E88">
            <v>0</v>
          </cell>
          <cell r="F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C89" t="str">
            <v>0085</v>
          </cell>
          <cell r="D89">
            <v>0</v>
          </cell>
          <cell r="E89">
            <v>0</v>
          </cell>
          <cell r="F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C90" t="str">
            <v>0086</v>
          </cell>
          <cell r="D90">
            <v>0</v>
          </cell>
          <cell r="E90">
            <v>0</v>
          </cell>
          <cell r="F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C91" t="str">
            <v>0087</v>
          </cell>
          <cell r="D91">
            <v>0</v>
          </cell>
          <cell r="E91">
            <v>0</v>
          </cell>
          <cell r="F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C92" t="str">
            <v>0088</v>
          </cell>
          <cell r="D92">
            <v>0</v>
          </cell>
          <cell r="E92">
            <v>0</v>
          </cell>
          <cell r="F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C93" t="str">
            <v>0089</v>
          </cell>
          <cell r="D93">
            <v>0</v>
          </cell>
          <cell r="E93">
            <v>0</v>
          </cell>
          <cell r="F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C94" t="str">
            <v>0090</v>
          </cell>
          <cell r="D94">
            <v>0</v>
          </cell>
          <cell r="E94">
            <v>0</v>
          </cell>
          <cell r="F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C95" t="str">
            <v>0091</v>
          </cell>
          <cell r="D95">
            <v>0</v>
          </cell>
          <cell r="E95">
            <v>0</v>
          </cell>
          <cell r="F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C96" t="str">
            <v>0092</v>
          </cell>
          <cell r="D96">
            <v>0</v>
          </cell>
          <cell r="E96">
            <v>0</v>
          </cell>
          <cell r="F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C97" t="str">
            <v>0093</v>
          </cell>
          <cell r="D97">
            <v>0</v>
          </cell>
          <cell r="E97">
            <v>0</v>
          </cell>
          <cell r="F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C98" t="str">
            <v>0094</v>
          </cell>
          <cell r="D98">
            <v>0</v>
          </cell>
          <cell r="E98">
            <v>0</v>
          </cell>
          <cell r="F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C99" t="str">
            <v>0095</v>
          </cell>
          <cell r="D99">
            <v>0</v>
          </cell>
          <cell r="E99">
            <v>0</v>
          </cell>
          <cell r="F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C100" t="str">
            <v>0096</v>
          </cell>
          <cell r="D100">
            <v>0</v>
          </cell>
          <cell r="E100">
            <v>0</v>
          </cell>
          <cell r="F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C101" t="str">
            <v>0097</v>
          </cell>
          <cell r="D101">
            <v>0</v>
          </cell>
          <cell r="E101">
            <v>0</v>
          </cell>
          <cell r="F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C102" t="str">
            <v>0098</v>
          </cell>
          <cell r="D102">
            <v>0</v>
          </cell>
          <cell r="E102">
            <v>0</v>
          </cell>
          <cell r="F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C103" t="str">
            <v>0099</v>
          </cell>
          <cell r="D103">
            <v>0</v>
          </cell>
          <cell r="E103">
            <v>0</v>
          </cell>
          <cell r="F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C104" t="str">
            <v>0100</v>
          </cell>
          <cell r="D104">
            <v>0</v>
          </cell>
          <cell r="E104">
            <v>0</v>
          </cell>
          <cell r="F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C105" t="str">
            <v>0101</v>
          </cell>
          <cell r="D105">
            <v>0</v>
          </cell>
          <cell r="E105">
            <v>0</v>
          </cell>
          <cell r="F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C106" t="str">
            <v>0102</v>
          </cell>
          <cell r="D106">
            <v>0</v>
          </cell>
          <cell r="E106">
            <v>0</v>
          </cell>
          <cell r="F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C107" t="str">
            <v>0103</v>
          </cell>
          <cell r="D107">
            <v>0</v>
          </cell>
          <cell r="E107">
            <v>0</v>
          </cell>
          <cell r="F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C108" t="str">
            <v>0104</v>
          </cell>
          <cell r="D108">
            <v>0</v>
          </cell>
          <cell r="E108">
            <v>0</v>
          </cell>
          <cell r="F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C109" t="str">
            <v>0105</v>
          </cell>
          <cell r="D109">
            <v>0</v>
          </cell>
          <cell r="E109">
            <v>0</v>
          </cell>
          <cell r="F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C110" t="str">
            <v>0106</v>
          </cell>
          <cell r="D110">
            <v>0</v>
          </cell>
          <cell r="E110">
            <v>0</v>
          </cell>
          <cell r="F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C111" t="str">
            <v>0107</v>
          </cell>
          <cell r="D111">
            <v>0</v>
          </cell>
          <cell r="E111">
            <v>0</v>
          </cell>
          <cell r="F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C112" t="str">
            <v>0108</v>
          </cell>
          <cell r="D112">
            <v>0</v>
          </cell>
          <cell r="E112">
            <v>0</v>
          </cell>
          <cell r="F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C113" t="str">
            <v>0109</v>
          </cell>
          <cell r="D113">
            <v>0</v>
          </cell>
          <cell r="E113">
            <v>0</v>
          </cell>
          <cell r="F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C114" t="str">
            <v>0110</v>
          </cell>
          <cell r="D114">
            <v>0</v>
          </cell>
          <cell r="E114">
            <v>0</v>
          </cell>
          <cell r="F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C115" t="str">
            <v>0111</v>
          </cell>
          <cell r="D115">
            <v>0</v>
          </cell>
          <cell r="E115">
            <v>0</v>
          </cell>
          <cell r="F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C116" t="str">
            <v>0112</v>
          </cell>
          <cell r="D116">
            <v>0</v>
          </cell>
          <cell r="E116">
            <v>0</v>
          </cell>
          <cell r="F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C117" t="str">
            <v>0113</v>
          </cell>
          <cell r="D117">
            <v>0</v>
          </cell>
          <cell r="E117">
            <v>0</v>
          </cell>
          <cell r="F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C118" t="str">
            <v>0114</v>
          </cell>
          <cell r="D118">
            <v>0</v>
          </cell>
          <cell r="E118">
            <v>0</v>
          </cell>
          <cell r="F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C119" t="str">
            <v>0115</v>
          </cell>
          <cell r="D119">
            <v>0</v>
          </cell>
          <cell r="E119">
            <v>0</v>
          </cell>
          <cell r="F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C120" t="str">
            <v>0116</v>
          </cell>
          <cell r="D120">
            <v>0</v>
          </cell>
          <cell r="E120">
            <v>0</v>
          </cell>
          <cell r="F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C121" t="str">
            <v>0117</v>
          </cell>
          <cell r="D121">
            <v>0</v>
          </cell>
          <cell r="E121">
            <v>0</v>
          </cell>
          <cell r="F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C122" t="str">
            <v>0118</v>
          </cell>
          <cell r="D122">
            <v>0</v>
          </cell>
          <cell r="E122">
            <v>0</v>
          </cell>
          <cell r="F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C123" t="str">
            <v>0119</v>
          </cell>
          <cell r="D123">
            <v>0</v>
          </cell>
          <cell r="E123">
            <v>0</v>
          </cell>
          <cell r="F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C124" t="str">
            <v>0120</v>
          </cell>
          <cell r="D124">
            <v>0</v>
          </cell>
          <cell r="E124">
            <v>0</v>
          </cell>
          <cell r="F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C125" t="str">
            <v>0121</v>
          </cell>
          <cell r="D125">
            <v>0</v>
          </cell>
          <cell r="E125">
            <v>0</v>
          </cell>
          <cell r="F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C126" t="str">
            <v>0122</v>
          </cell>
          <cell r="D126">
            <v>0</v>
          </cell>
          <cell r="E126">
            <v>0</v>
          </cell>
          <cell r="F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C127" t="str">
            <v>0123</v>
          </cell>
          <cell r="D127">
            <v>0</v>
          </cell>
          <cell r="E127">
            <v>0</v>
          </cell>
          <cell r="F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G127">
            <v>0</v>
          </cell>
          <cell r="BH127">
            <v>0</v>
          </cell>
          <cell r="BI127">
            <v>0</v>
          </cell>
        </row>
        <row r="128">
          <cell r="C128" t="str">
            <v>0124</v>
          </cell>
          <cell r="D128">
            <v>0</v>
          </cell>
          <cell r="E128">
            <v>0</v>
          </cell>
          <cell r="F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C129" t="str">
            <v>0125</v>
          </cell>
          <cell r="D129">
            <v>0</v>
          </cell>
          <cell r="E129">
            <v>0</v>
          </cell>
          <cell r="F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C130" t="str">
            <v>0126</v>
          </cell>
          <cell r="D130">
            <v>0</v>
          </cell>
          <cell r="E130">
            <v>0</v>
          </cell>
          <cell r="F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C131" t="str">
            <v>0127</v>
          </cell>
          <cell r="D131">
            <v>0</v>
          </cell>
          <cell r="E131">
            <v>0</v>
          </cell>
          <cell r="F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C132" t="str">
            <v>0128</v>
          </cell>
          <cell r="D132">
            <v>0</v>
          </cell>
          <cell r="E132">
            <v>0</v>
          </cell>
          <cell r="F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</row>
        <row r="133">
          <cell r="C133" t="str">
            <v>0129</v>
          </cell>
          <cell r="D133">
            <v>0</v>
          </cell>
          <cell r="E133">
            <v>0</v>
          </cell>
          <cell r="F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C134" t="str">
            <v>0130</v>
          </cell>
          <cell r="D134">
            <v>0</v>
          </cell>
          <cell r="E134">
            <v>0</v>
          </cell>
          <cell r="F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G134">
            <v>0</v>
          </cell>
          <cell r="BH134">
            <v>0</v>
          </cell>
          <cell r="BI134">
            <v>0</v>
          </cell>
        </row>
        <row r="135">
          <cell r="C135" t="str">
            <v>0131</v>
          </cell>
          <cell r="D135">
            <v>0</v>
          </cell>
          <cell r="E135">
            <v>0</v>
          </cell>
          <cell r="F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C136" t="str">
            <v>0132</v>
          </cell>
          <cell r="D136">
            <v>0</v>
          </cell>
          <cell r="E136">
            <v>0</v>
          </cell>
          <cell r="F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C137" t="str">
            <v>0133</v>
          </cell>
          <cell r="D137">
            <v>0</v>
          </cell>
          <cell r="E137">
            <v>0</v>
          </cell>
          <cell r="F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C138" t="str">
            <v>0134</v>
          </cell>
          <cell r="D138">
            <v>0</v>
          </cell>
          <cell r="E138">
            <v>0</v>
          </cell>
          <cell r="F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C139" t="str">
            <v>0135</v>
          </cell>
          <cell r="D139">
            <v>0</v>
          </cell>
          <cell r="E139">
            <v>0</v>
          </cell>
          <cell r="F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C140" t="str">
            <v>0136</v>
          </cell>
          <cell r="D140">
            <v>0</v>
          </cell>
          <cell r="E140">
            <v>0</v>
          </cell>
          <cell r="F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G140">
            <v>0</v>
          </cell>
          <cell r="BH140">
            <v>0</v>
          </cell>
          <cell r="BI140">
            <v>0</v>
          </cell>
        </row>
        <row r="141">
          <cell r="C141" t="str">
            <v>0137</v>
          </cell>
          <cell r="D141">
            <v>0</v>
          </cell>
          <cell r="E141">
            <v>0</v>
          </cell>
          <cell r="F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C142" t="str">
            <v>0138</v>
          </cell>
          <cell r="D142">
            <v>0</v>
          </cell>
          <cell r="E142">
            <v>0</v>
          </cell>
          <cell r="F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C143" t="str">
            <v>0139</v>
          </cell>
          <cell r="D143">
            <v>0</v>
          </cell>
          <cell r="E143">
            <v>0</v>
          </cell>
          <cell r="F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C144" t="str">
            <v>0140</v>
          </cell>
          <cell r="D144">
            <v>0</v>
          </cell>
          <cell r="E144">
            <v>0</v>
          </cell>
          <cell r="F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C145" t="str">
            <v>0141</v>
          </cell>
          <cell r="D145">
            <v>0</v>
          </cell>
          <cell r="E145">
            <v>0</v>
          </cell>
          <cell r="F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C146" t="str">
            <v>0142</v>
          </cell>
          <cell r="D146">
            <v>0</v>
          </cell>
          <cell r="E146">
            <v>0</v>
          </cell>
          <cell r="F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C147" t="str">
            <v>0143</v>
          </cell>
          <cell r="D147">
            <v>0</v>
          </cell>
          <cell r="E147">
            <v>0</v>
          </cell>
          <cell r="F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C148" t="str">
            <v>0144</v>
          </cell>
          <cell r="D148">
            <v>0</v>
          </cell>
          <cell r="E148">
            <v>0</v>
          </cell>
          <cell r="F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C149" t="str">
            <v>0145</v>
          </cell>
          <cell r="D149">
            <v>0</v>
          </cell>
          <cell r="E149">
            <v>0</v>
          </cell>
          <cell r="F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C150" t="str">
            <v>0146</v>
          </cell>
          <cell r="D150">
            <v>0</v>
          </cell>
          <cell r="E150">
            <v>0</v>
          </cell>
          <cell r="F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C151" t="str">
            <v>0147</v>
          </cell>
          <cell r="D151">
            <v>0</v>
          </cell>
          <cell r="E151">
            <v>0</v>
          </cell>
          <cell r="F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C152" t="str">
            <v>0148</v>
          </cell>
          <cell r="D152">
            <v>0</v>
          </cell>
          <cell r="E152">
            <v>0</v>
          </cell>
          <cell r="F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C153" t="str">
            <v>0149</v>
          </cell>
          <cell r="D153">
            <v>0</v>
          </cell>
          <cell r="E153">
            <v>0</v>
          </cell>
          <cell r="F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C154" t="str">
            <v>0150</v>
          </cell>
          <cell r="D154">
            <v>0</v>
          </cell>
          <cell r="E154">
            <v>0</v>
          </cell>
          <cell r="F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</row>
        <row r="155">
          <cell r="C155" t="str">
            <v>0151</v>
          </cell>
          <cell r="D155">
            <v>0</v>
          </cell>
          <cell r="E155">
            <v>0</v>
          </cell>
          <cell r="F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C156" t="str">
            <v>0152</v>
          </cell>
          <cell r="D156">
            <v>0</v>
          </cell>
          <cell r="E156">
            <v>0</v>
          </cell>
          <cell r="F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C157" t="str">
            <v>0153</v>
          </cell>
          <cell r="D157">
            <v>0</v>
          </cell>
          <cell r="E157">
            <v>0</v>
          </cell>
          <cell r="F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C158" t="str">
            <v>0154</v>
          </cell>
          <cell r="D158">
            <v>0</v>
          </cell>
          <cell r="E158">
            <v>0</v>
          </cell>
          <cell r="F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C159" t="str">
            <v>0155</v>
          </cell>
          <cell r="D159">
            <v>0</v>
          </cell>
          <cell r="E159">
            <v>0</v>
          </cell>
          <cell r="F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C160" t="str">
            <v>0156</v>
          </cell>
          <cell r="D160">
            <v>0</v>
          </cell>
          <cell r="E160">
            <v>0</v>
          </cell>
          <cell r="F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C161" t="str">
            <v>0157</v>
          </cell>
          <cell r="D161">
            <v>0</v>
          </cell>
          <cell r="E161">
            <v>0</v>
          </cell>
          <cell r="F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C162" t="str">
            <v>0158</v>
          </cell>
          <cell r="D162">
            <v>0</v>
          </cell>
          <cell r="E162">
            <v>0</v>
          </cell>
          <cell r="F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C163" t="str">
            <v>0159</v>
          </cell>
          <cell r="D163">
            <v>0</v>
          </cell>
          <cell r="E163">
            <v>0</v>
          </cell>
          <cell r="F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G163">
            <v>0</v>
          </cell>
          <cell r="BH163">
            <v>0</v>
          </cell>
          <cell r="BI163">
            <v>0</v>
          </cell>
        </row>
        <row r="164">
          <cell r="C164" t="str">
            <v>0160</v>
          </cell>
          <cell r="D164">
            <v>0</v>
          </cell>
          <cell r="E164">
            <v>0</v>
          </cell>
          <cell r="F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C165" t="str">
            <v>0161</v>
          </cell>
          <cell r="D165">
            <v>0</v>
          </cell>
          <cell r="E165">
            <v>0</v>
          </cell>
          <cell r="F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G165">
            <v>0</v>
          </cell>
          <cell r="BH165">
            <v>0</v>
          </cell>
          <cell r="BI165">
            <v>0</v>
          </cell>
        </row>
        <row r="166">
          <cell r="C166" t="str">
            <v>0162</v>
          </cell>
          <cell r="D166">
            <v>0</v>
          </cell>
          <cell r="E166">
            <v>0</v>
          </cell>
          <cell r="F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C167" t="str">
            <v>0163</v>
          </cell>
          <cell r="D167">
            <v>0</v>
          </cell>
          <cell r="E167">
            <v>0</v>
          </cell>
          <cell r="F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G167">
            <v>0</v>
          </cell>
          <cell r="BH167">
            <v>0</v>
          </cell>
          <cell r="BI167">
            <v>0</v>
          </cell>
        </row>
        <row r="168">
          <cell r="C168" t="str">
            <v>0164</v>
          </cell>
          <cell r="D168">
            <v>0</v>
          </cell>
          <cell r="E168">
            <v>0</v>
          </cell>
          <cell r="F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C169" t="str">
            <v>0165</v>
          </cell>
          <cell r="D169">
            <v>0</v>
          </cell>
          <cell r="E169">
            <v>0</v>
          </cell>
          <cell r="F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G169">
            <v>0</v>
          </cell>
          <cell r="BH169">
            <v>0</v>
          </cell>
          <cell r="BI169">
            <v>0</v>
          </cell>
        </row>
        <row r="170">
          <cell r="C170" t="str">
            <v>0166</v>
          </cell>
          <cell r="D170">
            <v>0</v>
          </cell>
          <cell r="E170">
            <v>0</v>
          </cell>
          <cell r="F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C171" t="str">
            <v>0167</v>
          </cell>
          <cell r="D171">
            <v>0</v>
          </cell>
          <cell r="E171">
            <v>0</v>
          </cell>
          <cell r="F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C172" t="str">
            <v>0168</v>
          </cell>
          <cell r="D172">
            <v>0</v>
          </cell>
          <cell r="E172">
            <v>0</v>
          </cell>
          <cell r="F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C173" t="str">
            <v>0169</v>
          </cell>
          <cell r="D173">
            <v>0</v>
          </cell>
          <cell r="E173">
            <v>0</v>
          </cell>
          <cell r="F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C174" t="str">
            <v>0170</v>
          </cell>
          <cell r="D174">
            <v>0</v>
          </cell>
          <cell r="E174">
            <v>0</v>
          </cell>
          <cell r="F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G174">
            <v>0</v>
          </cell>
          <cell r="BH174">
            <v>0</v>
          </cell>
          <cell r="BI174">
            <v>0</v>
          </cell>
        </row>
        <row r="175">
          <cell r="C175" t="str">
            <v>0171</v>
          </cell>
          <cell r="D175">
            <v>0</v>
          </cell>
          <cell r="E175">
            <v>0</v>
          </cell>
          <cell r="F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G175">
            <v>0</v>
          </cell>
          <cell r="BH175">
            <v>0</v>
          </cell>
          <cell r="BI175">
            <v>0</v>
          </cell>
        </row>
        <row r="176">
          <cell r="C176" t="str">
            <v>0172</v>
          </cell>
          <cell r="D176">
            <v>0</v>
          </cell>
          <cell r="E176">
            <v>0</v>
          </cell>
          <cell r="F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C177" t="str">
            <v>0173</v>
          </cell>
          <cell r="D177">
            <v>0</v>
          </cell>
          <cell r="E177">
            <v>0</v>
          </cell>
          <cell r="F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C178" t="str">
            <v>0174</v>
          </cell>
          <cell r="D178">
            <v>0</v>
          </cell>
          <cell r="E178">
            <v>0</v>
          </cell>
          <cell r="F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C179" t="str">
            <v>0175</v>
          </cell>
          <cell r="D179">
            <v>0</v>
          </cell>
          <cell r="E179">
            <v>0</v>
          </cell>
          <cell r="F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C180" t="str">
            <v>0176</v>
          </cell>
          <cell r="D180">
            <v>0</v>
          </cell>
          <cell r="E180">
            <v>0</v>
          </cell>
          <cell r="F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C181" t="str">
            <v>0177</v>
          </cell>
          <cell r="D181">
            <v>0</v>
          </cell>
          <cell r="E181">
            <v>0</v>
          </cell>
          <cell r="F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G181">
            <v>0</v>
          </cell>
          <cell r="BH181">
            <v>0</v>
          </cell>
          <cell r="BI181">
            <v>0</v>
          </cell>
        </row>
        <row r="182">
          <cell r="C182" t="str">
            <v>0178</v>
          </cell>
          <cell r="D182">
            <v>0</v>
          </cell>
          <cell r="E182">
            <v>0</v>
          </cell>
          <cell r="F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G182">
            <v>0</v>
          </cell>
          <cell r="BH182">
            <v>0</v>
          </cell>
          <cell r="BI182">
            <v>0</v>
          </cell>
        </row>
        <row r="183">
          <cell r="C183" t="str">
            <v>0179</v>
          </cell>
          <cell r="D183">
            <v>0</v>
          </cell>
          <cell r="E183">
            <v>0</v>
          </cell>
          <cell r="F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C184" t="str">
            <v>0180</v>
          </cell>
          <cell r="D184">
            <v>0</v>
          </cell>
          <cell r="E184">
            <v>0</v>
          </cell>
          <cell r="F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G184">
            <v>0</v>
          </cell>
          <cell r="BH184">
            <v>0</v>
          </cell>
          <cell r="BI184">
            <v>0</v>
          </cell>
        </row>
        <row r="185">
          <cell r="C185" t="str">
            <v>0181</v>
          </cell>
          <cell r="D185">
            <v>0</v>
          </cell>
          <cell r="E185">
            <v>0</v>
          </cell>
          <cell r="F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G185">
            <v>0</v>
          </cell>
          <cell r="BH185">
            <v>0</v>
          </cell>
          <cell r="BI185">
            <v>0</v>
          </cell>
        </row>
        <row r="186">
          <cell r="C186" t="str">
            <v>0182</v>
          </cell>
          <cell r="D186">
            <v>0</v>
          </cell>
          <cell r="E186">
            <v>0</v>
          </cell>
          <cell r="F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G186">
            <v>0</v>
          </cell>
          <cell r="BH186">
            <v>0</v>
          </cell>
          <cell r="BI186">
            <v>0</v>
          </cell>
        </row>
        <row r="187">
          <cell r="C187" t="str">
            <v>0183</v>
          </cell>
          <cell r="D187">
            <v>0</v>
          </cell>
          <cell r="E187">
            <v>0</v>
          </cell>
          <cell r="F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G187">
            <v>0</v>
          </cell>
          <cell r="BH187">
            <v>0</v>
          </cell>
          <cell r="BI187">
            <v>0</v>
          </cell>
        </row>
        <row r="188">
          <cell r="C188" t="str">
            <v>0184</v>
          </cell>
          <cell r="D188">
            <v>0</v>
          </cell>
          <cell r="E188">
            <v>0</v>
          </cell>
          <cell r="F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G188">
            <v>0</v>
          </cell>
          <cell r="BH188">
            <v>0</v>
          </cell>
          <cell r="BI188">
            <v>0</v>
          </cell>
        </row>
        <row r="189">
          <cell r="C189" t="str">
            <v>0185</v>
          </cell>
          <cell r="D189">
            <v>0</v>
          </cell>
          <cell r="E189">
            <v>0</v>
          </cell>
          <cell r="F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C190" t="str">
            <v>0186</v>
          </cell>
          <cell r="D190">
            <v>0</v>
          </cell>
          <cell r="E190">
            <v>0</v>
          </cell>
          <cell r="F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C191" t="str">
            <v>0187</v>
          </cell>
          <cell r="D191">
            <v>0</v>
          </cell>
          <cell r="E191">
            <v>0</v>
          </cell>
          <cell r="F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C192" t="str">
            <v>0188</v>
          </cell>
          <cell r="D192">
            <v>0</v>
          </cell>
          <cell r="E192">
            <v>0</v>
          </cell>
          <cell r="F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C193" t="str">
            <v>0189</v>
          </cell>
          <cell r="D193">
            <v>0</v>
          </cell>
          <cell r="E193">
            <v>0</v>
          </cell>
          <cell r="F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C194" t="str">
            <v>0190</v>
          </cell>
          <cell r="D194">
            <v>0</v>
          </cell>
          <cell r="E194">
            <v>0</v>
          </cell>
          <cell r="F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G194">
            <v>0</v>
          </cell>
          <cell r="BH194">
            <v>0</v>
          </cell>
          <cell r="BI194">
            <v>0</v>
          </cell>
        </row>
        <row r="195">
          <cell r="C195" t="str">
            <v>0191</v>
          </cell>
          <cell r="D195">
            <v>0</v>
          </cell>
          <cell r="E195">
            <v>0</v>
          </cell>
          <cell r="F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G195">
            <v>0</v>
          </cell>
          <cell r="BH195">
            <v>0</v>
          </cell>
          <cell r="BI195">
            <v>0</v>
          </cell>
        </row>
        <row r="196">
          <cell r="C196" t="str">
            <v>0192</v>
          </cell>
          <cell r="D196">
            <v>0</v>
          </cell>
          <cell r="E196">
            <v>0</v>
          </cell>
          <cell r="F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G196">
            <v>0</v>
          </cell>
          <cell r="BH196">
            <v>0</v>
          </cell>
          <cell r="BI196">
            <v>0</v>
          </cell>
        </row>
        <row r="197">
          <cell r="C197" t="str">
            <v>0193</v>
          </cell>
          <cell r="D197">
            <v>0</v>
          </cell>
          <cell r="E197">
            <v>0</v>
          </cell>
          <cell r="F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G197">
            <v>0</v>
          </cell>
          <cell r="BH197">
            <v>0</v>
          </cell>
          <cell r="BI197">
            <v>0</v>
          </cell>
        </row>
        <row r="198">
          <cell r="C198" t="str">
            <v>0194</v>
          </cell>
          <cell r="D198">
            <v>0</v>
          </cell>
          <cell r="E198">
            <v>0</v>
          </cell>
          <cell r="F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G198">
            <v>0</v>
          </cell>
          <cell r="BH198">
            <v>0</v>
          </cell>
          <cell r="BI198">
            <v>0</v>
          </cell>
        </row>
        <row r="199">
          <cell r="C199" t="str">
            <v>0195</v>
          </cell>
          <cell r="D199">
            <v>0</v>
          </cell>
          <cell r="E199">
            <v>0</v>
          </cell>
          <cell r="F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G199">
            <v>0</v>
          </cell>
          <cell r="BH199">
            <v>0</v>
          </cell>
          <cell r="BI199">
            <v>0</v>
          </cell>
        </row>
        <row r="200">
          <cell r="C200" t="str">
            <v>0196</v>
          </cell>
          <cell r="D200">
            <v>0</v>
          </cell>
          <cell r="E200">
            <v>0</v>
          </cell>
          <cell r="F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G200">
            <v>0</v>
          </cell>
          <cell r="BH200">
            <v>0</v>
          </cell>
          <cell r="BI200">
            <v>0</v>
          </cell>
        </row>
        <row r="201">
          <cell r="C201" t="str">
            <v>0197</v>
          </cell>
          <cell r="D201">
            <v>0</v>
          </cell>
          <cell r="E201">
            <v>0</v>
          </cell>
          <cell r="F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G201">
            <v>0</v>
          </cell>
          <cell r="BH201">
            <v>0</v>
          </cell>
          <cell r="BI201">
            <v>0</v>
          </cell>
        </row>
        <row r="202">
          <cell r="C202" t="str">
            <v>0198</v>
          </cell>
          <cell r="D202">
            <v>0</v>
          </cell>
          <cell r="E202">
            <v>0</v>
          </cell>
          <cell r="F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C203" t="str">
            <v>0199</v>
          </cell>
          <cell r="D203">
            <v>0</v>
          </cell>
          <cell r="E203">
            <v>0</v>
          </cell>
          <cell r="F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G203">
            <v>0</v>
          </cell>
          <cell r="BH203">
            <v>0</v>
          </cell>
          <cell r="BI203">
            <v>0</v>
          </cell>
        </row>
        <row r="204">
          <cell r="C204" t="str">
            <v>0200</v>
          </cell>
          <cell r="D204">
            <v>0</v>
          </cell>
          <cell r="E204">
            <v>0</v>
          </cell>
          <cell r="F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G204">
            <v>0</v>
          </cell>
          <cell r="BH204">
            <v>0</v>
          </cell>
          <cell r="BI204">
            <v>0</v>
          </cell>
        </row>
        <row r="205">
          <cell r="C205" t="str">
            <v>0201</v>
          </cell>
          <cell r="D205">
            <v>0</v>
          </cell>
          <cell r="E205">
            <v>0</v>
          </cell>
          <cell r="F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G205">
            <v>0</v>
          </cell>
          <cell r="BH205">
            <v>0</v>
          </cell>
          <cell r="BI205">
            <v>0</v>
          </cell>
        </row>
        <row r="206">
          <cell r="C206" t="str">
            <v>0202</v>
          </cell>
          <cell r="D206">
            <v>0</v>
          </cell>
          <cell r="E206">
            <v>0</v>
          </cell>
          <cell r="F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G206">
            <v>0</v>
          </cell>
          <cell r="BH206">
            <v>0</v>
          </cell>
          <cell r="BI206">
            <v>0</v>
          </cell>
        </row>
        <row r="207">
          <cell r="C207" t="str">
            <v>0203</v>
          </cell>
          <cell r="D207">
            <v>0</v>
          </cell>
          <cell r="E207">
            <v>0</v>
          </cell>
          <cell r="F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G207">
            <v>0</v>
          </cell>
          <cell r="BH207">
            <v>0</v>
          </cell>
          <cell r="BI207">
            <v>0</v>
          </cell>
        </row>
        <row r="208">
          <cell r="C208" t="str">
            <v>0204</v>
          </cell>
          <cell r="D208">
            <v>0</v>
          </cell>
          <cell r="E208">
            <v>0</v>
          </cell>
          <cell r="F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G208">
            <v>0</v>
          </cell>
          <cell r="BH208">
            <v>0</v>
          </cell>
          <cell r="BI208">
            <v>0</v>
          </cell>
        </row>
        <row r="209">
          <cell r="C209" t="str">
            <v>0205</v>
          </cell>
          <cell r="D209">
            <v>0</v>
          </cell>
          <cell r="E209">
            <v>0</v>
          </cell>
          <cell r="F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G209">
            <v>0</v>
          </cell>
          <cell r="BH209">
            <v>0</v>
          </cell>
          <cell r="BI209">
            <v>0</v>
          </cell>
        </row>
        <row r="210">
          <cell r="C210" t="str">
            <v>0206</v>
          </cell>
          <cell r="D210">
            <v>0</v>
          </cell>
          <cell r="E210">
            <v>0</v>
          </cell>
          <cell r="F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G210">
            <v>0</v>
          </cell>
          <cell r="BH210">
            <v>0</v>
          </cell>
          <cell r="BI210">
            <v>0</v>
          </cell>
        </row>
        <row r="211">
          <cell r="C211" t="str">
            <v>0207</v>
          </cell>
          <cell r="D211">
            <v>0</v>
          </cell>
          <cell r="E211">
            <v>0</v>
          </cell>
          <cell r="F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G211">
            <v>0</v>
          </cell>
          <cell r="BH211">
            <v>0</v>
          </cell>
          <cell r="BI211">
            <v>0</v>
          </cell>
        </row>
        <row r="212">
          <cell r="C212" t="str">
            <v>0208</v>
          </cell>
          <cell r="D212">
            <v>0</v>
          </cell>
          <cell r="E212">
            <v>0</v>
          </cell>
          <cell r="F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G212">
            <v>0</v>
          </cell>
          <cell r="BH212">
            <v>0</v>
          </cell>
          <cell r="BI212">
            <v>0</v>
          </cell>
        </row>
        <row r="213">
          <cell r="C213" t="str">
            <v>0209</v>
          </cell>
          <cell r="D213">
            <v>0</v>
          </cell>
          <cell r="E213">
            <v>0</v>
          </cell>
          <cell r="F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G213">
            <v>0</v>
          </cell>
          <cell r="BH213">
            <v>0</v>
          </cell>
          <cell r="BI213">
            <v>0</v>
          </cell>
        </row>
        <row r="214">
          <cell r="C214" t="str">
            <v>0210</v>
          </cell>
          <cell r="D214">
            <v>0</v>
          </cell>
          <cell r="E214">
            <v>0</v>
          </cell>
          <cell r="F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G214">
            <v>0</v>
          </cell>
          <cell r="BH214">
            <v>0</v>
          </cell>
          <cell r="BI214">
            <v>0</v>
          </cell>
        </row>
        <row r="215">
          <cell r="C215" t="str">
            <v>0211</v>
          </cell>
          <cell r="D215">
            <v>0</v>
          </cell>
          <cell r="E215">
            <v>0</v>
          </cell>
          <cell r="F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G215">
            <v>0</v>
          </cell>
          <cell r="BH215">
            <v>0</v>
          </cell>
          <cell r="BI215">
            <v>0</v>
          </cell>
        </row>
        <row r="216">
          <cell r="C216" t="str">
            <v>0212</v>
          </cell>
          <cell r="D216">
            <v>0</v>
          </cell>
          <cell r="E216">
            <v>0</v>
          </cell>
          <cell r="F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G216">
            <v>0</v>
          </cell>
          <cell r="BH216">
            <v>0</v>
          </cell>
          <cell r="BI216">
            <v>0</v>
          </cell>
        </row>
        <row r="217">
          <cell r="C217" t="str">
            <v>0213</v>
          </cell>
          <cell r="D217">
            <v>0</v>
          </cell>
          <cell r="E217">
            <v>0</v>
          </cell>
          <cell r="F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G217">
            <v>0</v>
          </cell>
          <cell r="BH217">
            <v>0</v>
          </cell>
          <cell r="BI217">
            <v>0</v>
          </cell>
        </row>
        <row r="218">
          <cell r="C218" t="str">
            <v>0214</v>
          </cell>
          <cell r="D218">
            <v>0</v>
          </cell>
          <cell r="E218">
            <v>0</v>
          </cell>
          <cell r="F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G218">
            <v>0</v>
          </cell>
          <cell r="BH218">
            <v>0</v>
          </cell>
          <cell r="BI218">
            <v>0</v>
          </cell>
        </row>
        <row r="219">
          <cell r="C219" t="str">
            <v>0215</v>
          </cell>
          <cell r="D219">
            <v>0</v>
          </cell>
          <cell r="E219">
            <v>0</v>
          </cell>
          <cell r="F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G219">
            <v>0</v>
          </cell>
          <cell r="BH219">
            <v>0</v>
          </cell>
          <cell r="BI219">
            <v>0</v>
          </cell>
        </row>
        <row r="220">
          <cell r="C220" t="str">
            <v>0216</v>
          </cell>
          <cell r="D220">
            <v>0</v>
          </cell>
          <cell r="E220">
            <v>0</v>
          </cell>
          <cell r="F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G220">
            <v>0</v>
          </cell>
          <cell r="BH220">
            <v>0</v>
          </cell>
          <cell r="BI220">
            <v>0</v>
          </cell>
        </row>
        <row r="221">
          <cell r="C221" t="str">
            <v>0217</v>
          </cell>
          <cell r="D221">
            <v>0</v>
          </cell>
          <cell r="E221">
            <v>0</v>
          </cell>
          <cell r="F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G221">
            <v>0</v>
          </cell>
          <cell r="BH221">
            <v>0</v>
          </cell>
          <cell r="BI221">
            <v>0</v>
          </cell>
        </row>
        <row r="222">
          <cell r="C222" t="str">
            <v>0218</v>
          </cell>
          <cell r="D222">
            <v>0</v>
          </cell>
          <cell r="E222">
            <v>0</v>
          </cell>
          <cell r="F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G222">
            <v>0</v>
          </cell>
          <cell r="BH222">
            <v>0</v>
          </cell>
          <cell r="BI222">
            <v>0</v>
          </cell>
        </row>
        <row r="223">
          <cell r="C223" t="str">
            <v>0219</v>
          </cell>
          <cell r="D223">
            <v>0</v>
          </cell>
          <cell r="E223">
            <v>0</v>
          </cell>
          <cell r="F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G223">
            <v>0</v>
          </cell>
          <cell r="BH223">
            <v>0</v>
          </cell>
          <cell r="BI223">
            <v>0</v>
          </cell>
        </row>
        <row r="224">
          <cell r="C224" t="str">
            <v>0220</v>
          </cell>
          <cell r="D224">
            <v>0</v>
          </cell>
          <cell r="E224">
            <v>0</v>
          </cell>
          <cell r="F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G224">
            <v>0</v>
          </cell>
          <cell r="BH224">
            <v>0</v>
          </cell>
          <cell r="BI224">
            <v>0</v>
          </cell>
        </row>
        <row r="225">
          <cell r="C225" t="str">
            <v>0221</v>
          </cell>
          <cell r="D225">
            <v>0</v>
          </cell>
          <cell r="E225">
            <v>0</v>
          </cell>
          <cell r="F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G225">
            <v>0</v>
          </cell>
          <cell r="BH225">
            <v>0</v>
          </cell>
          <cell r="BI225">
            <v>0</v>
          </cell>
        </row>
        <row r="226">
          <cell r="C226" t="str">
            <v>0222</v>
          </cell>
          <cell r="D226">
            <v>0</v>
          </cell>
          <cell r="E226">
            <v>0</v>
          </cell>
          <cell r="F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C227" t="str">
            <v>0223</v>
          </cell>
          <cell r="D227">
            <v>0</v>
          </cell>
          <cell r="E227">
            <v>0</v>
          </cell>
          <cell r="F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G227">
            <v>0</v>
          </cell>
          <cell r="BH227">
            <v>0</v>
          </cell>
          <cell r="BI227">
            <v>0</v>
          </cell>
        </row>
        <row r="228">
          <cell r="C228" t="str">
            <v>0224</v>
          </cell>
          <cell r="D228">
            <v>0</v>
          </cell>
          <cell r="E228">
            <v>0</v>
          </cell>
          <cell r="F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G228">
            <v>0</v>
          </cell>
          <cell r="BH228">
            <v>0</v>
          </cell>
          <cell r="BI228">
            <v>0</v>
          </cell>
        </row>
        <row r="229">
          <cell r="C229" t="str">
            <v>0225</v>
          </cell>
          <cell r="D229">
            <v>0</v>
          </cell>
          <cell r="E229">
            <v>0</v>
          </cell>
          <cell r="F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G229">
            <v>0</v>
          </cell>
          <cell r="BH229">
            <v>0</v>
          </cell>
          <cell r="BI229">
            <v>0</v>
          </cell>
        </row>
        <row r="230">
          <cell r="C230" t="str">
            <v>0226</v>
          </cell>
          <cell r="D230">
            <v>0</v>
          </cell>
          <cell r="E230">
            <v>0</v>
          </cell>
          <cell r="F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G230">
            <v>0</v>
          </cell>
          <cell r="BH230">
            <v>0</v>
          </cell>
          <cell r="BI230">
            <v>0</v>
          </cell>
        </row>
        <row r="231">
          <cell r="C231" t="str">
            <v>0227</v>
          </cell>
          <cell r="D231">
            <v>0</v>
          </cell>
          <cell r="E231">
            <v>0</v>
          </cell>
          <cell r="F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G231">
            <v>0</v>
          </cell>
          <cell r="BH231">
            <v>0</v>
          </cell>
          <cell r="BI231">
            <v>0</v>
          </cell>
        </row>
        <row r="232">
          <cell r="C232" t="str">
            <v>0228</v>
          </cell>
          <cell r="D232">
            <v>0</v>
          </cell>
          <cell r="E232">
            <v>0</v>
          </cell>
          <cell r="F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G232">
            <v>0</v>
          </cell>
          <cell r="BH232">
            <v>0</v>
          </cell>
          <cell r="BI232">
            <v>0</v>
          </cell>
        </row>
        <row r="233">
          <cell r="C233" t="str">
            <v>0229</v>
          </cell>
          <cell r="D233">
            <v>0</v>
          </cell>
          <cell r="E233">
            <v>0</v>
          </cell>
          <cell r="F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G233">
            <v>0</v>
          </cell>
          <cell r="BH233">
            <v>0</v>
          </cell>
          <cell r="BI233">
            <v>0</v>
          </cell>
        </row>
        <row r="234">
          <cell r="C234" t="str">
            <v>0230</v>
          </cell>
          <cell r="D234">
            <v>0</v>
          </cell>
          <cell r="E234">
            <v>0</v>
          </cell>
          <cell r="F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G234">
            <v>0</v>
          </cell>
          <cell r="BH234">
            <v>0</v>
          </cell>
          <cell r="BI234">
            <v>0</v>
          </cell>
        </row>
        <row r="235">
          <cell r="C235" t="str">
            <v>0231</v>
          </cell>
          <cell r="D235">
            <v>0</v>
          </cell>
          <cell r="E235">
            <v>0</v>
          </cell>
          <cell r="F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G235">
            <v>0</v>
          </cell>
          <cell r="BH235">
            <v>0</v>
          </cell>
          <cell r="BI235">
            <v>0</v>
          </cell>
        </row>
        <row r="236">
          <cell r="C236" t="str">
            <v>0232</v>
          </cell>
          <cell r="D236">
            <v>0</v>
          </cell>
          <cell r="E236">
            <v>0</v>
          </cell>
          <cell r="F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G236">
            <v>0</v>
          </cell>
          <cell r="BH236">
            <v>0</v>
          </cell>
          <cell r="BI236">
            <v>0</v>
          </cell>
        </row>
        <row r="237">
          <cell r="C237" t="str">
            <v>0233</v>
          </cell>
          <cell r="D237">
            <v>0</v>
          </cell>
          <cell r="E237">
            <v>0</v>
          </cell>
          <cell r="F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G237">
            <v>0</v>
          </cell>
          <cell r="BH237">
            <v>0</v>
          </cell>
          <cell r="BI237">
            <v>0</v>
          </cell>
        </row>
        <row r="238">
          <cell r="C238" t="str">
            <v>0234</v>
          </cell>
          <cell r="D238">
            <v>0</v>
          </cell>
          <cell r="E238">
            <v>0</v>
          </cell>
          <cell r="F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G238">
            <v>0</v>
          </cell>
          <cell r="BH238">
            <v>0</v>
          </cell>
          <cell r="BI238">
            <v>0</v>
          </cell>
        </row>
        <row r="239">
          <cell r="C239" t="str">
            <v>0235</v>
          </cell>
          <cell r="D239">
            <v>0</v>
          </cell>
          <cell r="E239">
            <v>0</v>
          </cell>
          <cell r="F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G239">
            <v>0</v>
          </cell>
          <cell r="BH239">
            <v>0</v>
          </cell>
          <cell r="BI239">
            <v>0</v>
          </cell>
        </row>
        <row r="240">
          <cell r="C240" t="str">
            <v>0236</v>
          </cell>
          <cell r="D240">
            <v>0</v>
          </cell>
          <cell r="E240">
            <v>0</v>
          </cell>
          <cell r="F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G240">
            <v>0</v>
          </cell>
          <cell r="BH240">
            <v>0</v>
          </cell>
          <cell r="BI240">
            <v>0</v>
          </cell>
        </row>
        <row r="241">
          <cell r="C241" t="str">
            <v>0237</v>
          </cell>
          <cell r="D241">
            <v>0</v>
          </cell>
          <cell r="E241">
            <v>0</v>
          </cell>
          <cell r="F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G241">
            <v>0</v>
          </cell>
          <cell r="BH241">
            <v>0</v>
          </cell>
          <cell r="BI241">
            <v>0</v>
          </cell>
        </row>
        <row r="242">
          <cell r="C242" t="str">
            <v>0238</v>
          </cell>
          <cell r="D242">
            <v>0</v>
          </cell>
          <cell r="E242">
            <v>0</v>
          </cell>
          <cell r="F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G242">
            <v>0</v>
          </cell>
          <cell r="BH242">
            <v>0</v>
          </cell>
          <cell r="BI242">
            <v>0</v>
          </cell>
        </row>
        <row r="243">
          <cell r="C243" t="str">
            <v>0239</v>
          </cell>
          <cell r="D243">
            <v>0</v>
          </cell>
          <cell r="E243">
            <v>0</v>
          </cell>
          <cell r="F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G243">
            <v>0</v>
          </cell>
          <cell r="BH243">
            <v>0</v>
          </cell>
          <cell r="BI243">
            <v>0</v>
          </cell>
        </row>
        <row r="244">
          <cell r="C244" t="str">
            <v>0240</v>
          </cell>
          <cell r="D244">
            <v>0</v>
          </cell>
          <cell r="E244">
            <v>0</v>
          </cell>
          <cell r="F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G244">
            <v>0</v>
          </cell>
          <cell r="BH244">
            <v>0</v>
          </cell>
          <cell r="BI244">
            <v>0</v>
          </cell>
        </row>
        <row r="245">
          <cell r="C245" t="str">
            <v>0241</v>
          </cell>
          <cell r="D245">
            <v>0</v>
          </cell>
          <cell r="E245">
            <v>0</v>
          </cell>
          <cell r="F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G245">
            <v>0</v>
          </cell>
          <cell r="BH245">
            <v>0</v>
          </cell>
          <cell r="BI245">
            <v>0</v>
          </cell>
        </row>
        <row r="246">
          <cell r="C246" t="str">
            <v>0242</v>
          </cell>
          <cell r="D246">
            <v>0</v>
          </cell>
          <cell r="E246">
            <v>0</v>
          </cell>
          <cell r="F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G246">
            <v>0</v>
          </cell>
          <cell r="BH246">
            <v>0</v>
          </cell>
          <cell r="BI246">
            <v>0</v>
          </cell>
        </row>
        <row r="247">
          <cell r="C247" t="str">
            <v>0243</v>
          </cell>
          <cell r="D247">
            <v>0</v>
          </cell>
          <cell r="E247">
            <v>0</v>
          </cell>
          <cell r="F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G247">
            <v>0</v>
          </cell>
          <cell r="BH247">
            <v>0</v>
          </cell>
          <cell r="BI247">
            <v>0</v>
          </cell>
        </row>
        <row r="248">
          <cell r="C248" t="str">
            <v>0244</v>
          </cell>
          <cell r="D248">
            <v>0</v>
          </cell>
          <cell r="E248">
            <v>0</v>
          </cell>
          <cell r="F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G248">
            <v>0</v>
          </cell>
          <cell r="BH248">
            <v>0</v>
          </cell>
          <cell r="BI248">
            <v>0</v>
          </cell>
        </row>
        <row r="249">
          <cell r="C249" t="str">
            <v>0245</v>
          </cell>
          <cell r="D249">
            <v>0</v>
          </cell>
          <cell r="E249">
            <v>0</v>
          </cell>
          <cell r="F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G249">
            <v>0</v>
          </cell>
          <cell r="BH249">
            <v>0</v>
          </cell>
          <cell r="BI249">
            <v>0</v>
          </cell>
        </row>
        <row r="250">
          <cell r="C250" t="str">
            <v>0246</v>
          </cell>
          <cell r="D250">
            <v>0</v>
          </cell>
          <cell r="E250">
            <v>0</v>
          </cell>
          <cell r="F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G250">
            <v>0</v>
          </cell>
          <cell r="BH250">
            <v>0</v>
          </cell>
          <cell r="BI250">
            <v>0</v>
          </cell>
        </row>
        <row r="251">
          <cell r="C251" t="str">
            <v>0247</v>
          </cell>
          <cell r="D251">
            <v>0</v>
          </cell>
          <cell r="E251">
            <v>0</v>
          </cell>
          <cell r="F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C252" t="str">
            <v>0248</v>
          </cell>
          <cell r="D252">
            <v>0</v>
          </cell>
          <cell r="E252">
            <v>0</v>
          </cell>
          <cell r="F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G252">
            <v>0</v>
          </cell>
          <cell r="BH252">
            <v>0</v>
          </cell>
          <cell r="BI252">
            <v>0</v>
          </cell>
        </row>
        <row r="253">
          <cell r="C253" t="str">
            <v>0249</v>
          </cell>
          <cell r="D253">
            <v>0</v>
          </cell>
          <cell r="E253">
            <v>0</v>
          </cell>
          <cell r="F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C254" t="str">
            <v>0250</v>
          </cell>
          <cell r="D254">
            <v>0</v>
          </cell>
          <cell r="E254">
            <v>0</v>
          </cell>
          <cell r="F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G254">
            <v>0</v>
          </cell>
          <cell r="BH254">
            <v>0</v>
          </cell>
          <cell r="BI254">
            <v>0</v>
          </cell>
        </row>
        <row r="255">
          <cell r="C255" t="str">
            <v>0251</v>
          </cell>
          <cell r="D255">
            <v>0</v>
          </cell>
          <cell r="E255">
            <v>0</v>
          </cell>
          <cell r="F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G255">
            <v>0</v>
          </cell>
          <cell r="BH255">
            <v>0</v>
          </cell>
          <cell r="BI255">
            <v>0</v>
          </cell>
        </row>
        <row r="256">
          <cell r="C256" t="str">
            <v>0252</v>
          </cell>
          <cell r="D256">
            <v>0</v>
          </cell>
          <cell r="E256">
            <v>0</v>
          </cell>
          <cell r="F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C257" t="str">
            <v>0253</v>
          </cell>
          <cell r="D257">
            <v>0</v>
          </cell>
          <cell r="E257">
            <v>0</v>
          </cell>
          <cell r="F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G257">
            <v>0</v>
          </cell>
          <cell r="BH257">
            <v>0</v>
          </cell>
          <cell r="BI257">
            <v>0</v>
          </cell>
        </row>
        <row r="258">
          <cell r="C258" t="str">
            <v>0254</v>
          </cell>
          <cell r="D258">
            <v>0</v>
          </cell>
          <cell r="E258">
            <v>0</v>
          </cell>
          <cell r="F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G258">
            <v>0</v>
          </cell>
          <cell r="BH258">
            <v>0</v>
          </cell>
          <cell r="BI258">
            <v>0</v>
          </cell>
        </row>
        <row r="259">
          <cell r="C259" t="str">
            <v>0255</v>
          </cell>
          <cell r="D259">
            <v>0</v>
          </cell>
          <cell r="E259">
            <v>0</v>
          </cell>
          <cell r="F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C260" t="str">
            <v>0256</v>
          </cell>
          <cell r="D260">
            <v>0</v>
          </cell>
          <cell r="E260">
            <v>0</v>
          </cell>
          <cell r="F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G260">
            <v>0</v>
          </cell>
          <cell r="BH260">
            <v>0</v>
          </cell>
          <cell r="BI260">
            <v>0</v>
          </cell>
        </row>
        <row r="261">
          <cell r="C261" t="str">
            <v>0257</v>
          </cell>
          <cell r="D261">
            <v>0</v>
          </cell>
          <cell r="E261">
            <v>0</v>
          </cell>
          <cell r="F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G261">
            <v>0</v>
          </cell>
          <cell r="BH261">
            <v>0</v>
          </cell>
          <cell r="BI261">
            <v>0</v>
          </cell>
        </row>
        <row r="262">
          <cell r="C262" t="str">
            <v>0258</v>
          </cell>
          <cell r="D262">
            <v>0</v>
          </cell>
          <cell r="E262">
            <v>0</v>
          </cell>
          <cell r="F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C263" t="str">
            <v>0259</v>
          </cell>
          <cell r="D263">
            <v>0</v>
          </cell>
          <cell r="E263">
            <v>0</v>
          </cell>
          <cell r="F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G263">
            <v>0</v>
          </cell>
          <cell r="BH263">
            <v>0</v>
          </cell>
          <cell r="BI263">
            <v>0</v>
          </cell>
        </row>
        <row r="264">
          <cell r="C264" t="str">
            <v>0260</v>
          </cell>
          <cell r="D264">
            <v>0</v>
          </cell>
          <cell r="E264">
            <v>0</v>
          </cell>
          <cell r="F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C265" t="str">
            <v>0261</v>
          </cell>
          <cell r="D265">
            <v>0</v>
          </cell>
          <cell r="E265">
            <v>0</v>
          </cell>
          <cell r="F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G265">
            <v>0</v>
          </cell>
          <cell r="BH265">
            <v>0</v>
          </cell>
          <cell r="BI265">
            <v>0</v>
          </cell>
        </row>
        <row r="266">
          <cell r="C266" t="str">
            <v>0262</v>
          </cell>
          <cell r="D266">
            <v>0</v>
          </cell>
          <cell r="E266">
            <v>0</v>
          </cell>
          <cell r="F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C267" t="str">
            <v>0263</v>
          </cell>
          <cell r="D267">
            <v>0</v>
          </cell>
          <cell r="E267">
            <v>0</v>
          </cell>
          <cell r="F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G267">
            <v>0</v>
          </cell>
          <cell r="BH267">
            <v>0</v>
          </cell>
          <cell r="BI267">
            <v>0</v>
          </cell>
        </row>
        <row r="268">
          <cell r="C268" t="str">
            <v>0264</v>
          </cell>
          <cell r="D268">
            <v>0</v>
          </cell>
          <cell r="E268">
            <v>0</v>
          </cell>
          <cell r="F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G268">
            <v>0</v>
          </cell>
          <cell r="BH268">
            <v>0</v>
          </cell>
          <cell r="BI268">
            <v>0</v>
          </cell>
        </row>
        <row r="269">
          <cell r="C269" t="str">
            <v>0265</v>
          </cell>
          <cell r="D269">
            <v>0</v>
          </cell>
          <cell r="E269">
            <v>0</v>
          </cell>
          <cell r="F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G269">
            <v>0</v>
          </cell>
          <cell r="BH269">
            <v>0</v>
          </cell>
          <cell r="BI269">
            <v>0</v>
          </cell>
        </row>
        <row r="270">
          <cell r="C270" t="str">
            <v>0266</v>
          </cell>
          <cell r="D270">
            <v>0</v>
          </cell>
          <cell r="E270">
            <v>0</v>
          </cell>
          <cell r="F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C271" t="str">
            <v>0267</v>
          </cell>
          <cell r="D271">
            <v>0</v>
          </cell>
          <cell r="E271">
            <v>0</v>
          </cell>
          <cell r="F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C272" t="str">
            <v>0268</v>
          </cell>
          <cell r="D272">
            <v>0</v>
          </cell>
          <cell r="E272">
            <v>0</v>
          </cell>
          <cell r="F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G272">
            <v>0</v>
          </cell>
          <cell r="BH272">
            <v>0</v>
          </cell>
          <cell r="BI272">
            <v>0</v>
          </cell>
        </row>
        <row r="273">
          <cell r="C273" t="str">
            <v>0269</v>
          </cell>
          <cell r="D273">
            <v>0</v>
          </cell>
          <cell r="E273">
            <v>0</v>
          </cell>
          <cell r="F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G273">
            <v>0</v>
          </cell>
          <cell r="BH273">
            <v>0</v>
          </cell>
          <cell r="BI273">
            <v>0</v>
          </cell>
        </row>
        <row r="274">
          <cell r="C274" t="str">
            <v>0270</v>
          </cell>
          <cell r="D274">
            <v>0</v>
          </cell>
          <cell r="E274">
            <v>0</v>
          </cell>
          <cell r="F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C275" t="str">
            <v>0271</v>
          </cell>
          <cell r="D275">
            <v>0</v>
          </cell>
          <cell r="E275">
            <v>0</v>
          </cell>
          <cell r="F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G275">
            <v>0</v>
          </cell>
          <cell r="BH275">
            <v>0</v>
          </cell>
          <cell r="BI275">
            <v>0</v>
          </cell>
        </row>
        <row r="276">
          <cell r="C276" t="str">
            <v>0272</v>
          </cell>
          <cell r="D276">
            <v>0</v>
          </cell>
          <cell r="E276">
            <v>0</v>
          </cell>
          <cell r="F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G276">
            <v>0</v>
          </cell>
          <cell r="BH276">
            <v>0</v>
          </cell>
          <cell r="BI276">
            <v>0</v>
          </cell>
        </row>
        <row r="277">
          <cell r="C277" t="str">
            <v>0273</v>
          </cell>
          <cell r="D277">
            <v>0</v>
          </cell>
          <cell r="E277">
            <v>0</v>
          </cell>
          <cell r="F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G277">
            <v>0</v>
          </cell>
          <cell r="BH277">
            <v>0</v>
          </cell>
          <cell r="BI277">
            <v>0</v>
          </cell>
        </row>
        <row r="278">
          <cell r="C278" t="str">
            <v>0274</v>
          </cell>
          <cell r="D278">
            <v>0</v>
          </cell>
          <cell r="E278">
            <v>0</v>
          </cell>
          <cell r="F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G278">
            <v>0</v>
          </cell>
          <cell r="BH278">
            <v>0</v>
          </cell>
          <cell r="BI278">
            <v>0</v>
          </cell>
        </row>
        <row r="279">
          <cell r="C279" t="str">
            <v>0275</v>
          </cell>
          <cell r="D279">
            <v>0</v>
          </cell>
          <cell r="E279">
            <v>0</v>
          </cell>
          <cell r="F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G279">
            <v>0</v>
          </cell>
          <cell r="BH279">
            <v>0</v>
          </cell>
          <cell r="BI279">
            <v>0</v>
          </cell>
        </row>
        <row r="280">
          <cell r="C280" t="str">
            <v>0276</v>
          </cell>
          <cell r="D280">
            <v>0</v>
          </cell>
          <cell r="E280">
            <v>0</v>
          </cell>
          <cell r="F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C281" t="str">
            <v>0277</v>
          </cell>
          <cell r="D281">
            <v>0</v>
          </cell>
          <cell r="E281">
            <v>0</v>
          </cell>
          <cell r="F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G281">
            <v>0</v>
          </cell>
          <cell r="BH281">
            <v>0</v>
          </cell>
          <cell r="BI281">
            <v>0</v>
          </cell>
        </row>
        <row r="282">
          <cell r="C282" t="str">
            <v>0278</v>
          </cell>
          <cell r="D282">
            <v>0</v>
          </cell>
          <cell r="E282">
            <v>0</v>
          </cell>
          <cell r="F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G282">
            <v>0</v>
          </cell>
          <cell r="BH282">
            <v>0</v>
          </cell>
          <cell r="BI282">
            <v>0</v>
          </cell>
        </row>
        <row r="283">
          <cell r="C283" t="str">
            <v>0279</v>
          </cell>
          <cell r="D283">
            <v>0</v>
          </cell>
          <cell r="E283">
            <v>0</v>
          </cell>
          <cell r="F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C284" t="str">
            <v>0280</v>
          </cell>
          <cell r="D284">
            <v>0</v>
          </cell>
          <cell r="E284">
            <v>0</v>
          </cell>
          <cell r="F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G284">
            <v>0</v>
          </cell>
          <cell r="BH284">
            <v>0</v>
          </cell>
          <cell r="BI284">
            <v>0</v>
          </cell>
        </row>
        <row r="285">
          <cell r="C285" t="str">
            <v>0281</v>
          </cell>
          <cell r="D285">
            <v>0</v>
          </cell>
          <cell r="E285">
            <v>0</v>
          </cell>
          <cell r="F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G285">
            <v>0</v>
          </cell>
          <cell r="BH285">
            <v>0</v>
          </cell>
          <cell r="BI285">
            <v>0</v>
          </cell>
        </row>
        <row r="286">
          <cell r="C286" t="str">
            <v>0282</v>
          </cell>
          <cell r="D286">
            <v>0</v>
          </cell>
          <cell r="E286">
            <v>0</v>
          </cell>
          <cell r="F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G286">
            <v>0</v>
          </cell>
          <cell r="BH286">
            <v>0</v>
          </cell>
          <cell r="BI286">
            <v>0</v>
          </cell>
        </row>
        <row r="287">
          <cell r="C287" t="str">
            <v>0283</v>
          </cell>
          <cell r="D287">
            <v>0</v>
          </cell>
          <cell r="E287">
            <v>0</v>
          </cell>
          <cell r="F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C288" t="str">
            <v>0284</v>
          </cell>
          <cell r="D288">
            <v>0</v>
          </cell>
          <cell r="E288">
            <v>0</v>
          </cell>
          <cell r="F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G288">
            <v>0</v>
          </cell>
          <cell r="BH288">
            <v>0</v>
          </cell>
          <cell r="BI288">
            <v>0</v>
          </cell>
        </row>
        <row r="289">
          <cell r="C289" t="str">
            <v>0285</v>
          </cell>
          <cell r="D289">
            <v>0</v>
          </cell>
          <cell r="E289">
            <v>0</v>
          </cell>
          <cell r="F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C290" t="str">
            <v>0286</v>
          </cell>
          <cell r="D290">
            <v>0</v>
          </cell>
          <cell r="E290">
            <v>0</v>
          </cell>
          <cell r="F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G290">
            <v>0</v>
          </cell>
          <cell r="BH290">
            <v>0</v>
          </cell>
          <cell r="BI290">
            <v>0</v>
          </cell>
        </row>
        <row r="291">
          <cell r="C291" t="str">
            <v>0287</v>
          </cell>
          <cell r="D291">
            <v>0</v>
          </cell>
          <cell r="E291">
            <v>0</v>
          </cell>
          <cell r="F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G291">
            <v>0</v>
          </cell>
          <cell r="BH291">
            <v>0</v>
          </cell>
          <cell r="BI291">
            <v>0</v>
          </cell>
        </row>
        <row r="292">
          <cell r="C292" t="str">
            <v>0288</v>
          </cell>
          <cell r="D292">
            <v>0</v>
          </cell>
          <cell r="E292">
            <v>0</v>
          </cell>
          <cell r="F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C293" t="str">
            <v>0289</v>
          </cell>
          <cell r="D293">
            <v>0</v>
          </cell>
          <cell r="E293">
            <v>0</v>
          </cell>
          <cell r="F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C294" t="str">
            <v>0290</v>
          </cell>
          <cell r="D294">
            <v>0</v>
          </cell>
          <cell r="E294">
            <v>0</v>
          </cell>
          <cell r="F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C295" t="str">
            <v>0291</v>
          </cell>
          <cell r="D295">
            <v>0</v>
          </cell>
          <cell r="E295">
            <v>0</v>
          </cell>
          <cell r="F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C296" t="str">
            <v>0292</v>
          </cell>
          <cell r="D296">
            <v>0</v>
          </cell>
          <cell r="E296">
            <v>0</v>
          </cell>
          <cell r="F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C297" t="str">
            <v>0293</v>
          </cell>
          <cell r="D297">
            <v>0</v>
          </cell>
          <cell r="E297">
            <v>0</v>
          </cell>
          <cell r="F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C298" t="str">
            <v>0294</v>
          </cell>
          <cell r="D298">
            <v>0</v>
          </cell>
          <cell r="E298">
            <v>0</v>
          </cell>
          <cell r="F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C299" t="str">
            <v>0295</v>
          </cell>
          <cell r="D299">
            <v>0</v>
          </cell>
          <cell r="E299">
            <v>0</v>
          </cell>
          <cell r="F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G299">
            <v>0</v>
          </cell>
          <cell r="BH299">
            <v>0</v>
          </cell>
          <cell r="BI299">
            <v>0</v>
          </cell>
        </row>
        <row r="300">
          <cell r="C300" t="str">
            <v>0296</v>
          </cell>
          <cell r="D300">
            <v>0</v>
          </cell>
          <cell r="E300">
            <v>0</v>
          </cell>
          <cell r="F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G300">
            <v>0</v>
          </cell>
          <cell r="BH300">
            <v>0</v>
          </cell>
          <cell r="BI300">
            <v>0</v>
          </cell>
        </row>
        <row r="301">
          <cell r="C301" t="str">
            <v>0297</v>
          </cell>
          <cell r="D301">
            <v>0</v>
          </cell>
          <cell r="E301">
            <v>0</v>
          </cell>
          <cell r="F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G301">
            <v>0</v>
          </cell>
          <cell r="BH301">
            <v>0</v>
          </cell>
          <cell r="BI301">
            <v>0</v>
          </cell>
        </row>
        <row r="302">
          <cell r="C302" t="str">
            <v>0298</v>
          </cell>
          <cell r="D302">
            <v>0</v>
          </cell>
          <cell r="E302">
            <v>0</v>
          </cell>
          <cell r="F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G302">
            <v>0</v>
          </cell>
          <cell r="BH302">
            <v>0</v>
          </cell>
          <cell r="BI302">
            <v>0</v>
          </cell>
        </row>
        <row r="303">
          <cell r="C303" t="str">
            <v>0299</v>
          </cell>
          <cell r="D303">
            <v>0</v>
          </cell>
          <cell r="E303">
            <v>0</v>
          </cell>
          <cell r="F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G303">
            <v>0</v>
          </cell>
          <cell r="BH303">
            <v>0</v>
          </cell>
          <cell r="BI303">
            <v>0</v>
          </cell>
        </row>
        <row r="304">
          <cell r="C304" t="str">
            <v>0300</v>
          </cell>
          <cell r="D304">
            <v>0</v>
          </cell>
          <cell r="E304">
            <v>0</v>
          </cell>
          <cell r="F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G304">
            <v>0</v>
          </cell>
          <cell r="BH304">
            <v>0</v>
          </cell>
          <cell r="BI304">
            <v>0</v>
          </cell>
        </row>
        <row r="305">
          <cell r="D305" t="str">
            <v>ចំនួននិយោជិតសរុប</v>
          </cell>
          <cell r="E305" t="str">
            <v>Total Employee</v>
          </cell>
          <cell r="H305">
            <v>29</v>
          </cell>
          <cell r="I305">
            <v>31</v>
          </cell>
          <cell r="J305">
            <v>30</v>
          </cell>
          <cell r="K305">
            <v>1</v>
          </cell>
          <cell r="L305">
            <v>2</v>
          </cell>
          <cell r="M305">
            <v>30</v>
          </cell>
          <cell r="N305">
            <v>29</v>
          </cell>
          <cell r="O305">
            <v>30</v>
          </cell>
          <cell r="P305">
            <v>28</v>
          </cell>
          <cell r="Q305">
            <v>29</v>
          </cell>
          <cell r="R305">
            <v>1</v>
          </cell>
          <cell r="S305">
            <v>27</v>
          </cell>
          <cell r="T305">
            <v>30</v>
          </cell>
          <cell r="U305">
            <v>26</v>
          </cell>
          <cell r="V305">
            <v>26</v>
          </cell>
          <cell r="W305">
            <v>29</v>
          </cell>
          <cell r="X305">
            <v>23</v>
          </cell>
          <cell r="Y305">
            <v>1</v>
          </cell>
          <cell r="Z305">
            <v>31</v>
          </cell>
          <cell r="AA305">
            <v>29</v>
          </cell>
          <cell r="AB305">
            <v>19</v>
          </cell>
          <cell r="AC305">
            <v>6</v>
          </cell>
          <cell r="AD305">
            <v>6</v>
          </cell>
          <cell r="AE305">
            <v>7</v>
          </cell>
          <cell r="AF305">
            <v>1</v>
          </cell>
          <cell r="AG305">
            <v>31</v>
          </cell>
          <cell r="AH305">
            <v>30</v>
          </cell>
          <cell r="AI305">
            <v>28</v>
          </cell>
          <cell r="AJ305">
            <v>6</v>
          </cell>
          <cell r="AK305">
            <v>7</v>
          </cell>
          <cell r="AL305">
            <v>6</v>
          </cell>
          <cell r="AM305">
            <v>617.31875000000002</v>
          </cell>
          <cell r="AN305">
            <v>2</v>
          </cell>
          <cell r="AO305">
            <v>0</v>
          </cell>
          <cell r="AP305">
            <v>2</v>
          </cell>
          <cell r="AQ305">
            <v>82</v>
          </cell>
          <cell r="AR305">
            <v>0</v>
          </cell>
          <cell r="AS305">
            <v>82</v>
          </cell>
          <cell r="AT305">
            <v>88</v>
          </cell>
          <cell r="AU305">
            <v>9</v>
          </cell>
          <cell r="AV305">
            <v>97</v>
          </cell>
          <cell r="AW305">
            <v>9</v>
          </cell>
          <cell r="AX305">
            <v>0</v>
          </cell>
          <cell r="AY305">
            <v>9</v>
          </cell>
          <cell r="AZ305">
            <v>29</v>
          </cell>
          <cell r="BA305">
            <v>0</v>
          </cell>
          <cell r="BB305">
            <v>0</v>
          </cell>
          <cell r="BC305">
            <v>0</v>
          </cell>
          <cell r="BD305">
            <v>62</v>
          </cell>
          <cell r="BE305">
            <v>0</v>
          </cell>
          <cell r="BH305">
            <v>9</v>
          </cell>
          <cell r="BI305">
            <v>627</v>
          </cell>
        </row>
      </sheetData>
      <sheetData sheetId="2">
        <row r="6">
          <cell r="C6" t="str">
            <v>0001</v>
          </cell>
          <cell r="D6" t="str">
            <v>ពាញ​ ជុំនោ</v>
          </cell>
          <cell r="E6" t="str">
            <v>PEANH CHOMNOR</v>
          </cell>
          <cell r="F6" t="str">
            <v>ប្រុស</v>
          </cell>
          <cell r="AL6">
            <v>0</v>
          </cell>
        </row>
        <row r="7">
          <cell r="C7" t="str">
            <v>0002</v>
          </cell>
          <cell r="D7" t="str">
            <v>មាស​ ផាលុច្ស</v>
          </cell>
          <cell r="E7" t="str">
            <v>MEAS PHALUCH</v>
          </cell>
          <cell r="F7" t="str">
            <v>ប្រុស</v>
          </cell>
          <cell r="T7">
            <v>2</v>
          </cell>
          <cell r="AL7">
            <v>2</v>
          </cell>
        </row>
        <row r="8">
          <cell r="C8" t="str">
            <v>0003</v>
          </cell>
          <cell r="D8" t="str">
            <v>ប្រាក់ វណ្ណា</v>
          </cell>
          <cell r="E8" t="str">
            <v>PRAK VANNA</v>
          </cell>
          <cell r="F8" t="str">
            <v>ប្រុស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N8">
            <v>4</v>
          </cell>
          <cell r="O8">
            <v>4</v>
          </cell>
          <cell r="P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56</v>
          </cell>
        </row>
        <row r="9">
          <cell r="C9" t="str">
            <v>0004</v>
          </cell>
          <cell r="D9" t="str">
            <v>ម៉ៅ សុខុម</v>
          </cell>
          <cell r="E9" t="str">
            <v>MAO SOKHOM</v>
          </cell>
          <cell r="F9" t="str">
            <v>ប្រុស</v>
          </cell>
          <cell r="AL9">
            <v>0</v>
          </cell>
        </row>
        <row r="10">
          <cell r="C10" t="str">
            <v>0005</v>
          </cell>
          <cell r="D10" t="str">
            <v>ធីម សុភួង</v>
          </cell>
          <cell r="E10" t="str">
            <v>THIM SOPHUONG</v>
          </cell>
          <cell r="F10" t="str">
            <v>ស្រី</v>
          </cell>
          <cell r="AL10">
            <v>0</v>
          </cell>
        </row>
        <row r="11">
          <cell r="C11" t="str">
            <v>0006</v>
          </cell>
          <cell r="D11" t="str">
            <v>ហ៊ុន នួន</v>
          </cell>
          <cell r="E11" t="str">
            <v>HUN NUON</v>
          </cell>
          <cell r="F11" t="str">
            <v>ស្រី</v>
          </cell>
          <cell r="AL11">
            <v>0</v>
          </cell>
        </row>
        <row r="12">
          <cell r="C12" t="str">
            <v>0007</v>
          </cell>
          <cell r="D12" t="str">
            <v>ចិន ផេង</v>
          </cell>
          <cell r="E12" t="str">
            <v>CHIN PHENG</v>
          </cell>
          <cell r="F12" t="str">
            <v>ប្រុស</v>
          </cell>
          <cell r="T12">
            <v>2</v>
          </cell>
          <cell r="AL12">
            <v>2</v>
          </cell>
        </row>
        <row r="13">
          <cell r="C13" t="str">
            <v>0008</v>
          </cell>
          <cell r="D13" t="str">
            <v>សៅ ណាក់</v>
          </cell>
          <cell r="E13" t="str">
            <v>SAO NAK</v>
          </cell>
          <cell r="F13" t="str">
            <v>ប្រុស</v>
          </cell>
          <cell r="AL13">
            <v>0</v>
          </cell>
        </row>
        <row r="14">
          <cell r="C14" t="str">
            <v>0009</v>
          </cell>
          <cell r="D14" t="str">
            <v>សែម ឧស្សាហ៏</v>
          </cell>
          <cell r="E14" t="str">
            <v>SEM OUSA</v>
          </cell>
          <cell r="F14" t="str">
            <v>ប្រុស</v>
          </cell>
          <cell r="AL14">
            <v>0</v>
          </cell>
        </row>
        <row r="15">
          <cell r="C15" t="str">
            <v>0010</v>
          </cell>
          <cell r="D15" t="str">
            <v>ធីម វិច្ចរ៉ា</v>
          </cell>
          <cell r="E15" t="str">
            <v>THIM VICHARA</v>
          </cell>
          <cell r="F15" t="str">
            <v>ស្រី</v>
          </cell>
          <cell r="AL15">
            <v>0</v>
          </cell>
        </row>
        <row r="16">
          <cell r="C16" t="str">
            <v>0011</v>
          </cell>
          <cell r="D16" t="str">
            <v>សូរ វុទ្ធី</v>
          </cell>
          <cell r="E16" t="str">
            <v>SO VUTHY</v>
          </cell>
          <cell r="F16" t="str">
            <v>ប្រុស</v>
          </cell>
          <cell r="T16">
            <v>4</v>
          </cell>
          <cell r="U16">
            <v>4</v>
          </cell>
          <cell r="V16">
            <v>4</v>
          </cell>
          <cell r="W16">
            <v>4</v>
          </cell>
          <cell r="X16">
            <v>4</v>
          </cell>
          <cell r="Y16">
            <v>4</v>
          </cell>
          <cell r="Z16">
            <v>4</v>
          </cell>
          <cell r="AA16">
            <v>4</v>
          </cell>
          <cell r="AB16">
            <v>4</v>
          </cell>
          <cell r="AC16">
            <v>4</v>
          </cell>
          <cell r="AD16">
            <v>4</v>
          </cell>
          <cell r="AL16">
            <v>44</v>
          </cell>
        </row>
        <row r="17">
          <cell r="C17" t="str">
            <v>0012</v>
          </cell>
          <cell r="D17" t="str">
            <v>អឿន ម៉ារី</v>
          </cell>
          <cell r="E17" t="str">
            <v>OEURN MARY</v>
          </cell>
          <cell r="F17" t="str">
            <v>ស្រី</v>
          </cell>
          <cell r="AL17">
            <v>0</v>
          </cell>
        </row>
        <row r="18">
          <cell r="C18" t="str">
            <v>0013</v>
          </cell>
          <cell r="D18" t="str">
            <v>ជុំ យាន</v>
          </cell>
          <cell r="E18" t="str">
            <v>CHOM YAEN</v>
          </cell>
          <cell r="F18" t="str">
            <v>ប្រុស</v>
          </cell>
          <cell r="T18">
            <v>2</v>
          </cell>
          <cell r="AL18">
            <v>2</v>
          </cell>
        </row>
        <row r="19">
          <cell r="C19" t="str">
            <v>0014</v>
          </cell>
          <cell r="D19" t="str">
            <v>អឿន វិទូ</v>
          </cell>
          <cell r="E19" t="str">
            <v>EOURN VITUO</v>
          </cell>
          <cell r="F19" t="str">
            <v>ប្រុស</v>
          </cell>
          <cell r="T19">
            <v>2</v>
          </cell>
          <cell r="AL19">
            <v>2</v>
          </cell>
        </row>
        <row r="20">
          <cell r="C20" t="str">
            <v>0015</v>
          </cell>
          <cell r="D20" t="str">
            <v>អៀង សំអ៊ាត</v>
          </cell>
          <cell r="E20" t="str">
            <v>EARNG SOM EART</v>
          </cell>
          <cell r="F20" t="str">
            <v>ស្រី</v>
          </cell>
          <cell r="T20">
            <v>2</v>
          </cell>
          <cell r="AL20">
            <v>2</v>
          </cell>
        </row>
        <row r="21">
          <cell r="C21" t="str">
            <v>0016</v>
          </cell>
          <cell r="D21" t="str">
            <v>ចេន សំបូ</v>
          </cell>
          <cell r="E21" t="str">
            <v>CHEN SAMBO</v>
          </cell>
          <cell r="F21" t="str">
            <v>ប្រុស</v>
          </cell>
          <cell r="AL21">
            <v>0</v>
          </cell>
        </row>
        <row r="22">
          <cell r="C22" t="str">
            <v>0017</v>
          </cell>
          <cell r="D22" t="str">
            <v>សៅ នី</v>
          </cell>
          <cell r="E22" t="str">
            <v>SAO NY</v>
          </cell>
          <cell r="F22" t="str">
            <v>ស្រី</v>
          </cell>
          <cell r="AL22">
            <v>0</v>
          </cell>
        </row>
        <row r="23">
          <cell r="C23" t="str">
            <v>0018</v>
          </cell>
          <cell r="D23" t="str">
            <v>ភួង សារ៉ូន</v>
          </cell>
          <cell r="E23" t="str">
            <v>PHUONG SA RUON</v>
          </cell>
          <cell r="F23" t="str">
            <v>ប្រុស</v>
          </cell>
          <cell r="AL23">
            <v>0</v>
          </cell>
        </row>
        <row r="24">
          <cell r="C24" t="str">
            <v>0019</v>
          </cell>
          <cell r="D24" t="str">
            <v>ព្រំ បូរ៉ាត</v>
          </cell>
          <cell r="E24" t="str">
            <v>PRUM BORAT</v>
          </cell>
          <cell r="F24" t="str">
            <v>ប្រុស</v>
          </cell>
          <cell r="AL24">
            <v>0</v>
          </cell>
        </row>
        <row r="25">
          <cell r="C25" t="str">
            <v>0020</v>
          </cell>
          <cell r="D25" t="str">
            <v>សុខ សាផាត</v>
          </cell>
          <cell r="E25" t="str">
            <v>SOK SAPHAT</v>
          </cell>
          <cell r="F25" t="str">
            <v>ប្រុស</v>
          </cell>
          <cell r="G25">
            <v>4</v>
          </cell>
          <cell r="H25">
            <v>4</v>
          </cell>
          <cell r="I25">
            <v>4</v>
          </cell>
          <cell r="Y25">
            <v>4</v>
          </cell>
          <cell r="Z25">
            <v>4</v>
          </cell>
          <cell r="AA25">
            <v>4</v>
          </cell>
          <cell r="AB25">
            <v>4</v>
          </cell>
          <cell r="AC25">
            <v>4</v>
          </cell>
          <cell r="AD25">
            <v>4</v>
          </cell>
          <cell r="AE25">
            <v>4</v>
          </cell>
          <cell r="AF25">
            <v>4</v>
          </cell>
          <cell r="AG25">
            <v>4</v>
          </cell>
          <cell r="AH25">
            <v>4</v>
          </cell>
          <cell r="AI25">
            <v>4</v>
          </cell>
          <cell r="AJ25">
            <v>4</v>
          </cell>
          <cell r="AL25">
            <v>60</v>
          </cell>
        </row>
        <row r="26">
          <cell r="C26" t="str">
            <v>0021</v>
          </cell>
          <cell r="D26" t="str">
            <v>វឿន ស្រីអិត</v>
          </cell>
          <cell r="E26" t="str">
            <v>VOEUN SREYEAT</v>
          </cell>
          <cell r="F26" t="str">
            <v>ស្រី</v>
          </cell>
          <cell r="AL26">
            <v>0</v>
          </cell>
        </row>
        <row r="27">
          <cell r="C27" t="str">
            <v>0022</v>
          </cell>
          <cell r="D27" t="str">
            <v>កន សុជាតិ</v>
          </cell>
          <cell r="E27" t="str">
            <v>KORN SOCHEAT</v>
          </cell>
          <cell r="F27" t="str">
            <v>ប្រុស</v>
          </cell>
          <cell r="T27">
            <v>2</v>
          </cell>
          <cell r="AL27">
            <v>2</v>
          </cell>
        </row>
        <row r="28">
          <cell r="C28" t="str">
            <v>0023</v>
          </cell>
          <cell r="D28" t="str">
            <v>ឡាយ ពិសី</v>
          </cell>
          <cell r="E28" t="str">
            <v>LAY PISEY</v>
          </cell>
          <cell r="F28" t="str">
            <v>ស្រី</v>
          </cell>
          <cell r="AL28">
            <v>0</v>
          </cell>
        </row>
        <row r="29">
          <cell r="C29" t="str">
            <v>0024</v>
          </cell>
          <cell r="D29" t="str">
            <v>ជិន ចន្ដា</v>
          </cell>
          <cell r="E29" t="str">
            <v>CHIN CHANDA</v>
          </cell>
          <cell r="F29" t="str">
            <v>ស្រី</v>
          </cell>
          <cell r="AL29">
            <v>0</v>
          </cell>
        </row>
        <row r="30">
          <cell r="C30" t="str">
            <v>0025</v>
          </cell>
          <cell r="D30" t="str">
            <v>សុខ សារ៉ន</v>
          </cell>
          <cell r="E30" t="str">
            <v>SOK SARON</v>
          </cell>
          <cell r="F30" t="str">
            <v>ស្រី</v>
          </cell>
          <cell r="AL30">
            <v>0</v>
          </cell>
        </row>
        <row r="31">
          <cell r="C31" t="str">
            <v>0026</v>
          </cell>
          <cell r="D31" t="str">
            <v>ពេញ ​ភារម្យ</v>
          </cell>
          <cell r="E31" t="str">
            <v>PENH PHEARUM</v>
          </cell>
          <cell r="F31" t="str">
            <v>ប្រុស</v>
          </cell>
          <cell r="K31">
            <v>4</v>
          </cell>
          <cell r="L31">
            <v>4</v>
          </cell>
          <cell r="M31">
            <v>4</v>
          </cell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4</v>
          </cell>
          <cell r="T31">
            <v>4</v>
          </cell>
          <cell r="U31">
            <v>4</v>
          </cell>
          <cell r="V31">
            <v>4</v>
          </cell>
          <cell r="W31">
            <v>4</v>
          </cell>
          <cell r="AL31">
            <v>48</v>
          </cell>
        </row>
        <row r="32">
          <cell r="C32" t="str">
            <v>0027</v>
          </cell>
          <cell r="D32" t="str">
            <v>នី​ ចន្ថា</v>
          </cell>
          <cell r="E32" t="str">
            <v>NY CHANTHA</v>
          </cell>
          <cell r="F32" t="str">
            <v>ប្រុស</v>
          </cell>
          <cell r="T32">
            <v>2</v>
          </cell>
          <cell r="AL32">
            <v>2</v>
          </cell>
        </row>
        <row r="33">
          <cell r="C33" t="str">
            <v>0028</v>
          </cell>
          <cell r="D33" t="str">
            <v>ទី ណាត</v>
          </cell>
          <cell r="E33" t="str">
            <v>TY NAT</v>
          </cell>
          <cell r="F33" t="str">
            <v>ប្រុស</v>
          </cell>
          <cell r="AL33">
            <v>0</v>
          </cell>
        </row>
        <row r="34">
          <cell r="C34" t="str">
            <v>0029</v>
          </cell>
          <cell r="D34" t="str">
            <v>ឡុង សាវឿន</v>
          </cell>
          <cell r="E34" t="str">
            <v>LONG SAVOEUN</v>
          </cell>
          <cell r="F34" t="str">
            <v>ប្រុស</v>
          </cell>
          <cell r="AL34">
            <v>0</v>
          </cell>
        </row>
        <row r="35">
          <cell r="C35" t="str">
            <v>0030</v>
          </cell>
          <cell r="D35" t="str">
            <v>កៅ ឧត្ដម</v>
          </cell>
          <cell r="E35" t="str">
            <v>KAO ODOM</v>
          </cell>
          <cell r="F35" t="str">
            <v>ប្រុស</v>
          </cell>
          <cell r="T35">
            <v>2</v>
          </cell>
          <cell r="AL35">
            <v>2</v>
          </cell>
        </row>
        <row r="36">
          <cell r="C36" t="str">
            <v>0031</v>
          </cell>
          <cell r="D36" t="str">
            <v>កែវ សុភារុន</v>
          </cell>
          <cell r="E36" t="str">
            <v>KEO SOPHEARUN</v>
          </cell>
          <cell r="F36" t="str">
            <v>ប្រុស</v>
          </cell>
          <cell r="AL36">
            <v>0</v>
          </cell>
        </row>
        <row r="37">
          <cell r="C37" t="str">
            <v>0032</v>
          </cell>
          <cell r="D37" t="str">
            <v>ប្រាក់ សារ៉ាត់</v>
          </cell>
          <cell r="E37" t="str">
            <v>PRAK SARATH</v>
          </cell>
          <cell r="F37" t="str">
            <v>ប្រុស</v>
          </cell>
          <cell r="AL37">
            <v>0</v>
          </cell>
        </row>
        <row r="38">
          <cell r="C38" t="str">
            <v>0033</v>
          </cell>
          <cell r="D38" t="str">
            <v>នួន វណ្ណៈ</v>
          </cell>
          <cell r="E38" t="str">
            <v>NUON VANNAK</v>
          </cell>
          <cell r="F38" t="str">
            <v>ប្រុស</v>
          </cell>
          <cell r="AL38">
            <v>0</v>
          </cell>
        </row>
        <row r="39">
          <cell r="C39" t="str">
            <v>0034</v>
          </cell>
          <cell r="D39" t="str">
            <v>ទា ណេន</v>
          </cell>
          <cell r="E39" t="str">
            <v>THEA NEN</v>
          </cell>
          <cell r="F39" t="str">
            <v>ស្រី</v>
          </cell>
          <cell r="AL39">
            <v>0</v>
          </cell>
        </row>
        <row r="40">
          <cell r="C40" t="str">
            <v>0036</v>
          </cell>
          <cell r="D40" t="str">
            <v>ឆាយ សុវ៉ាត</v>
          </cell>
          <cell r="E40" t="str">
            <v>CHHAY SOVATH</v>
          </cell>
          <cell r="F40" t="str">
            <v>ប្រុស</v>
          </cell>
          <cell r="AL40">
            <v>0</v>
          </cell>
        </row>
        <row r="41">
          <cell r="C41" t="str">
            <v>0037</v>
          </cell>
          <cell r="D41">
            <v>0</v>
          </cell>
          <cell r="E41">
            <v>0</v>
          </cell>
          <cell r="F41">
            <v>0</v>
          </cell>
          <cell r="AL41">
            <v>0</v>
          </cell>
        </row>
        <row r="42">
          <cell r="C42" t="str">
            <v>0038</v>
          </cell>
          <cell r="D42">
            <v>0</v>
          </cell>
          <cell r="E42">
            <v>0</v>
          </cell>
          <cell r="F42">
            <v>0</v>
          </cell>
          <cell r="AL42">
            <v>0</v>
          </cell>
        </row>
        <row r="43">
          <cell r="C43" t="str">
            <v>0039</v>
          </cell>
          <cell r="D43">
            <v>0</v>
          </cell>
          <cell r="E43">
            <v>0</v>
          </cell>
          <cell r="F43">
            <v>0</v>
          </cell>
          <cell r="AL43">
            <v>0</v>
          </cell>
        </row>
        <row r="44">
          <cell r="C44" t="str">
            <v>0040</v>
          </cell>
          <cell r="D44">
            <v>0</v>
          </cell>
          <cell r="E44">
            <v>0</v>
          </cell>
          <cell r="F44">
            <v>0</v>
          </cell>
          <cell r="AL44">
            <v>0</v>
          </cell>
        </row>
        <row r="45">
          <cell r="C45" t="str">
            <v>0041</v>
          </cell>
          <cell r="D45">
            <v>0</v>
          </cell>
          <cell r="E45">
            <v>0</v>
          </cell>
          <cell r="F45">
            <v>0</v>
          </cell>
          <cell r="AL45">
            <v>0</v>
          </cell>
        </row>
        <row r="46">
          <cell r="C46" t="str">
            <v>0042</v>
          </cell>
          <cell r="D46">
            <v>0</v>
          </cell>
          <cell r="E46">
            <v>0</v>
          </cell>
          <cell r="F46">
            <v>0</v>
          </cell>
          <cell r="AL46">
            <v>0</v>
          </cell>
        </row>
        <row r="47">
          <cell r="C47" t="str">
            <v>0043</v>
          </cell>
          <cell r="D47">
            <v>0</v>
          </cell>
          <cell r="E47">
            <v>0</v>
          </cell>
          <cell r="F47">
            <v>0</v>
          </cell>
          <cell r="AL47">
            <v>0</v>
          </cell>
        </row>
        <row r="48">
          <cell r="C48" t="str">
            <v>0044</v>
          </cell>
          <cell r="D48">
            <v>0</v>
          </cell>
          <cell r="E48">
            <v>0</v>
          </cell>
          <cell r="F48">
            <v>0</v>
          </cell>
          <cell r="AL48">
            <v>0</v>
          </cell>
        </row>
        <row r="49">
          <cell r="C49" t="str">
            <v>0045</v>
          </cell>
          <cell r="D49">
            <v>0</v>
          </cell>
          <cell r="E49">
            <v>0</v>
          </cell>
          <cell r="F49">
            <v>0</v>
          </cell>
          <cell r="AL49">
            <v>0</v>
          </cell>
        </row>
        <row r="50">
          <cell r="C50" t="str">
            <v>0046</v>
          </cell>
          <cell r="D50">
            <v>0</v>
          </cell>
          <cell r="E50">
            <v>0</v>
          </cell>
          <cell r="F50">
            <v>0</v>
          </cell>
          <cell r="AL50">
            <v>0</v>
          </cell>
        </row>
        <row r="51">
          <cell r="C51" t="str">
            <v>0047</v>
          </cell>
          <cell r="D51">
            <v>0</v>
          </cell>
          <cell r="E51">
            <v>0</v>
          </cell>
          <cell r="F51">
            <v>0</v>
          </cell>
          <cell r="AL51">
            <v>0</v>
          </cell>
        </row>
        <row r="52">
          <cell r="C52" t="str">
            <v>0048</v>
          </cell>
          <cell r="D52">
            <v>0</v>
          </cell>
          <cell r="E52">
            <v>0</v>
          </cell>
          <cell r="F52">
            <v>0</v>
          </cell>
          <cell r="AL52">
            <v>0</v>
          </cell>
        </row>
        <row r="53">
          <cell r="C53" t="str">
            <v>0049</v>
          </cell>
          <cell r="D53">
            <v>0</v>
          </cell>
          <cell r="E53">
            <v>0</v>
          </cell>
          <cell r="F53">
            <v>0</v>
          </cell>
          <cell r="AL53">
            <v>0</v>
          </cell>
        </row>
        <row r="54">
          <cell r="C54" t="str">
            <v>0050</v>
          </cell>
          <cell r="D54">
            <v>0</v>
          </cell>
          <cell r="E54">
            <v>0</v>
          </cell>
          <cell r="F54">
            <v>0</v>
          </cell>
          <cell r="AL54">
            <v>0</v>
          </cell>
        </row>
        <row r="55">
          <cell r="C55" t="str">
            <v>0051</v>
          </cell>
          <cell r="D55">
            <v>0</v>
          </cell>
          <cell r="E55">
            <v>0</v>
          </cell>
          <cell r="F55">
            <v>0</v>
          </cell>
          <cell r="AL55">
            <v>0</v>
          </cell>
        </row>
        <row r="56">
          <cell r="C56" t="str">
            <v>0052</v>
          </cell>
          <cell r="D56">
            <v>0</v>
          </cell>
          <cell r="E56">
            <v>0</v>
          </cell>
          <cell r="F56">
            <v>0</v>
          </cell>
          <cell r="AL56">
            <v>0</v>
          </cell>
        </row>
        <row r="57">
          <cell r="C57" t="str">
            <v>0053</v>
          </cell>
          <cell r="D57">
            <v>0</v>
          </cell>
          <cell r="E57">
            <v>0</v>
          </cell>
          <cell r="F57">
            <v>0</v>
          </cell>
          <cell r="AL57">
            <v>0</v>
          </cell>
        </row>
        <row r="58">
          <cell r="C58" t="str">
            <v>0054</v>
          </cell>
          <cell r="D58">
            <v>0</v>
          </cell>
          <cell r="E58">
            <v>0</v>
          </cell>
          <cell r="F58">
            <v>0</v>
          </cell>
          <cell r="AL58">
            <v>0</v>
          </cell>
        </row>
        <row r="59">
          <cell r="C59" t="str">
            <v>0055</v>
          </cell>
          <cell r="D59">
            <v>0</v>
          </cell>
          <cell r="E59">
            <v>0</v>
          </cell>
          <cell r="F59">
            <v>0</v>
          </cell>
          <cell r="AL59">
            <v>0</v>
          </cell>
        </row>
        <row r="60">
          <cell r="C60" t="str">
            <v>0056</v>
          </cell>
          <cell r="D60">
            <v>0</v>
          </cell>
          <cell r="E60">
            <v>0</v>
          </cell>
          <cell r="F60">
            <v>0</v>
          </cell>
          <cell r="AL60">
            <v>0</v>
          </cell>
        </row>
        <row r="61">
          <cell r="C61" t="str">
            <v>0057</v>
          </cell>
          <cell r="D61">
            <v>0</v>
          </cell>
          <cell r="E61">
            <v>0</v>
          </cell>
          <cell r="F61">
            <v>0</v>
          </cell>
          <cell r="AL61">
            <v>0</v>
          </cell>
        </row>
        <row r="62">
          <cell r="C62" t="str">
            <v>0058</v>
          </cell>
          <cell r="D62">
            <v>0</v>
          </cell>
          <cell r="E62">
            <v>0</v>
          </cell>
          <cell r="F62">
            <v>0</v>
          </cell>
          <cell r="AL62">
            <v>0</v>
          </cell>
        </row>
        <row r="63">
          <cell r="C63" t="str">
            <v>0059</v>
          </cell>
          <cell r="D63">
            <v>0</v>
          </cell>
          <cell r="E63">
            <v>0</v>
          </cell>
          <cell r="F63">
            <v>0</v>
          </cell>
          <cell r="AL63">
            <v>0</v>
          </cell>
        </row>
        <row r="64">
          <cell r="C64" t="str">
            <v>0060</v>
          </cell>
          <cell r="D64">
            <v>0</v>
          </cell>
          <cell r="E64">
            <v>0</v>
          </cell>
          <cell r="F64">
            <v>0</v>
          </cell>
          <cell r="AL64">
            <v>0</v>
          </cell>
        </row>
        <row r="65">
          <cell r="C65" t="str">
            <v>0061</v>
          </cell>
          <cell r="D65">
            <v>0</v>
          </cell>
          <cell r="E65">
            <v>0</v>
          </cell>
          <cell r="F65">
            <v>0</v>
          </cell>
          <cell r="AL65">
            <v>0</v>
          </cell>
        </row>
        <row r="66">
          <cell r="C66" t="str">
            <v>0062</v>
          </cell>
          <cell r="D66">
            <v>0</v>
          </cell>
          <cell r="E66">
            <v>0</v>
          </cell>
          <cell r="F66">
            <v>0</v>
          </cell>
          <cell r="AL66">
            <v>0</v>
          </cell>
        </row>
        <row r="67">
          <cell r="C67" t="str">
            <v>0063</v>
          </cell>
          <cell r="D67">
            <v>0</v>
          </cell>
          <cell r="E67">
            <v>0</v>
          </cell>
          <cell r="F67">
            <v>0</v>
          </cell>
          <cell r="AL67">
            <v>0</v>
          </cell>
        </row>
        <row r="68">
          <cell r="C68" t="str">
            <v>0064</v>
          </cell>
          <cell r="D68">
            <v>0</v>
          </cell>
          <cell r="E68">
            <v>0</v>
          </cell>
          <cell r="F68">
            <v>0</v>
          </cell>
          <cell r="AL68">
            <v>0</v>
          </cell>
        </row>
        <row r="69">
          <cell r="C69" t="str">
            <v>0065</v>
          </cell>
          <cell r="D69">
            <v>0</v>
          </cell>
          <cell r="E69">
            <v>0</v>
          </cell>
          <cell r="F69">
            <v>0</v>
          </cell>
          <cell r="AL69">
            <v>0</v>
          </cell>
        </row>
        <row r="70">
          <cell r="C70" t="str">
            <v>0066</v>
          </cell>
          <cell r="D70">
            <v>0</v>
          </cell>
          <cell r="E70">
            <v>0</v>
          </cell>
          <cell r="F70">
            <v>0</v>
          </cell>
          <cell r="AL70">
            <v>0</v>
          </cell>
        </row>
        <row r="71">
          <cell r="C71" t="str">
            <v>0067</v>
          </cell>
          <cell r="D71">
            <v>0</v>
          </cell>
          <cell r="E71">
            <v>0</v>
          </cell>
          <cell r="F71">
            <v>0</v>
          </cell>
          <cell r="AL71">
            <v>0</v>
          </cell>
        </row>
        <row r="72">
          <cell r="C72" t="str">
            <v>0068</v>
          </cell>
          <cell r="D72">
            <v>0</v>
          </cell>
          <cell r="E72">
            <v>0</v>
          </cell>
          <cell r="F72">
            <v>0</v>
          </cell>
          <cell r="AL72">
            <v>0</v>
          </cell>
        </row>
        <row r="73">
          <cell r="C73" t="str">
            <v>0069</v>
          </cell>
          <cell r="D73">
            <v>0</v>
          </cell>
          <cell r="E73">
            <v>0</v>
          </cell>
          <cell r="F73">
            <v>0</v>
          </cell>
          <cell r="AL73">
            <v>0</v>
          </cell>
        </row>
        <row r="74">
          <cell r="C74" t="str">
            <v>0070</v>
          </cell>
          <cell r="D74">
            <v>0</v>
          </cell>
          <cell r="E74">
            <v>0</v>
          </cell>
          <cell r="F74">
            <v>0</v>
          </cell>
          <cell r="AL74">
            <v>0</v>
          </cell>
        </row>
        <row r="75">
          <cell r="C75" t="str">
            <v>0071</v>
          </cell>
          <cell r="D75">
            <v>0</v>
          </cell>
          <cell r="E75">
            <v>0</v>
          </cell>
          <cell r="F75">
            <v>0</v>
          </cell>
          <cell r="AL75">
            <v>0</v>
          </cell>
        </row>
        <row r="76">
          <cell r="C76" t="str">
            <v>0072</v>
          </cell>
          <cell r="D76">
            <v>0</v>
          </cell>
          <cell r="E76">
            <v>0</v>
          </cell>
          <cell r="F76">
            <v>0</v>
          </cell>
          <cell r="AL76">
            <v>0</v>
          </cell>
        </row>
        <row r="77">
          <cell r="C77" t="str">
            <v>0073</v>
          </cell>
          <cell r="D77">
            <v>0</v>
          </cell>
          <cell r="E77">
            <v>0</v>
          </cell>
          <cell r="F77">
            <v>0</v>
          </cell>
          <cell r="AL77">
            <v>0</v>
          </cell>
        </row>
        <row r="78">
          <cell r="C78" t="str">
            <v>0074</v>
          </cell>
          <cell r="D78">
            <v>0</v>
          </cell>
          <cell r="E78">
            <v>0</v>
          </cell>
          <cell r="F78">
            <v>0</v>
          </cell>
          <cell r="AL78">
            <v>0</v>
          </cell>
        </row>
        <row r="79">
          <cell r="C79" t="str">
            <v>0075</v>
          </cell>
          <cell r="D79">
            <v>0</v>
          </cell>
          <cell r="E79">
            <v>0</v>
          </cell>
          <cell r="F79">
            <v>0</v>
          </cell>
          <cell r="AL79">
            <v>0</v>
          </cell>
        </row>
        <row r="80">
          <cell r="C80" t="str">
            <v>0076</v>
          </cell>
          <cell r="D80">
            <v>0</v>
          </cell>
          <cell r="E80">
            <v>0</v>
          </cell>
          <cell r="F80">
            <v>0</v>
          </cell>
          <cell r="AL80">
            <v>0</v>
          </cell>
        </row>
        <row r="81">
          <cell r="C81" t="str">
            <v>0077</v>
          </cell>
          <cell r="D81">
            <v>0</v>
          </cell>
          <cell r="E81">
            <v>0</v>
          </cell>
          <cell r="F81">
            <v>0</v>
          </cell>
          <cell r="AL81">
            <v>0</v>
          </cell>
        </row>
        <row r="82">
          <cell r="C82" t="str">
            <v>0078</v>
          </cell>
          <cell r="D82">
            <v>0</v>
          </cell>
          <cell r="E82">
            <v>0</v>
          </cell>
          <cell r="F82">
            <v>0</v>
          </cell>
          <cell r="AL82">
            <v>0</v>
          </cell>
        </row>
        <row r="83">
          <cell r="C83" t="str">
            <v>0079</v>
          </cell>
          <cell r="D83">
            <v>0</v>
          </cell>
          <cell r="E83">
            <v>0</v>
          </cell>
          <cell r="F83">
            <v>0</v>
          </cell>
          <cell r="AL83">
            <v>0</v>
          </cell>
        </row>
        <row r="84">
          <cell r="C84" t="str">
            <v>0080</v>
          </cell>
          <cell r="D84">
            <v>0</v>
          </cell>
          <cell r="E84">
            <v>0</v>
          </cell>
          <cell r="F84">
            <v>0</v>
          </cell>
          <cell r="AL84">
            <v>0</v>
          </cell>
        </row>
        <row r="85">
          <cell r="C85" t="str">
            <v>0081</v>
          </cell>
          <cell r="D85">
            <v>0</v>
          </cell>
          <cell r="E85">
            <v>0</v>
          </cell>
          <cell r="F85">
            <v>0</v>
          </cell>
          <cell r="AL85">
            <v>0</v>
          </cell>
        </row>
        <row r="86">
          <cell r="C86" t="str">
            <v>0082</v>
          </cell>
          <cell r="D86">
            <v>0</v>
          </cell>
          <cell r="E86">
            <v>0</v>
          </cell>
          <cell r="F86">
            <v>0</v>
          </cell>
          <cell r="AL86">
            <v>0</v>
          </cell>
        </row>
        <row r="87">
          <cell r="C87" t="str">
            <v>0083</v>
          </cell>
          <cell r="D87">
            <v>0</v>
          </cell>
          <cell r="E87">
            <v>0</v>
          </cell>
          <cell r="F87">
            <v>0</v>
          </cell>
          <cell r="AL87">
            <v>0</v>
          </cell>
        </row>
        <row r="88">
          <cell r="C88" t="str">
            <v>0084</v>
          </cell>
          <cell r="D88">
            <v>0</v>
          </cell>
          <cell r="E88">
            <v>0</v>
          </cell>
          <cell r="F88">
            <v>0</v>
          </cell>
          <cell r="AL88">
            <v>0</v>
          </cell>
        </row>
        <row r="89">
          <cell r="C89" t="str">
            <v>0085</v>
          </cell>
          <cell r="D89">
            <v>0</v>
          </cell>
          <cell r="E89">
            <v>0</v>
          </cell>
          <cell r="F89">
            <v>0</v>
          </cell>
          <cell r="AL89">
            <v>0</v>
          </cell>
        </row>
        <row r="90">
          <cell r="C90" t="str">
            <v>0086</v>
          </cell>
          <cell r="D90">
            <v>0</v>
          </cell>
          <cell r="E90">
            <v>0</v>
          </cell>
          <cell r="F90">
            <v>0</v>
          </cell>
          <cell r="AL90">
            <v>0</v>
          </cell>
        </row>
        <row r="91">
          <cell r="C91" t="str">
            <v>0087</v>
          </cell>
          <cell r="D91">
            <v>0</v>
          </cell>
          <cell r="E91">
            <v>0</v>
          </cell>
          <cell r="F91">
            <v>0</v>
          </cell>
          <cell r="AL91">
            <v>0</v>
          </cell>
        </row>
        <row r="92">
          <cell r="C92" t="str">
            <v>0088</v>
          </cell>
          <cell r="D92">
            <v>0</v>
          </cell>
          <cell r="E92">
            <v>0</v>
          </cell>
          <cell r="F92">
            <v>0</v>
          </cell>
          <cell r="AL92">
            <v>0</v>
          </cell>
        </row>
        <row r="93">
          <cell r="C93" t="str">
            <v>0089</v>
          </cell>
          <cell r="D93">
            <v>0</v>
          </cell>
          <cell r="E93">
            <v>0</v>
          </cell>
          <cell r="F93">
            <v>0</v>
          </cell>
          <cell r="AL93">
            <v>0</v>
          </cell>
        </row>
        <row r="94">
          <cell r="C94" t="str">
            <v>0090</v>
          </cell>
          <cell r="D94">
            <v>0</v>
          </cell>
          <cell r="E94">
            <v>0</v>
          </cell>
          <cell r="F94">
            <v>0</v>
          </cell>
          <cell r="AL94">
            <v>0</v>
          </cell>
        </row>
        <row r="95">
          <cell r="C95" t="str">
            <v>0091</v>
          </cell>
          <cell r="D95">
            <v>0</v>
          </cell>
          <cell r="E95">
            <v>0</v>
          </cell>
          <cell r="F95">
            <v>0</v>
          </cell>
          <cell r="AL95">
            <v>0</v>
          </cell>
        </row>
        <row r="96">
          <cell r="C96" t="str">
            <v>0092</v>
          </cell>
          <cell r="D96">
            <v>0</v>
          </cell>
          <cell r="E96">
            <v>0</v>
          </cell>
          <cell r="F96">
            <v>0</v>
          </cell>
          <cell r="AL96">
            <v>0</v>
          </cell>
        </row>
        <row r="97">
          <cell r="C97" t="str">
            <v>0093</v>
          </cell>
          <cell r="D97">
            <v>0</v>
          </cell>
          <cell r="E97">
            <v>0</v>
          </cell>
          <cell r="F97">
            <v>0</v>
          </cell>
          <cell r="AL97">
            <v>0</v>
          </cell>
        </row>
        <row r="98">
          <cell r="C98" t="str">
            <v>0094</v>
          </cell>
          <cell r="D98">
            <v>0</v>
          </cell>
          <cell r="E98">
            <v>0</v>
          </cell>
          <cell r="F98">
            <v>0</v>
          </cell>
          <cell r="AL98">
            <v>0</v>
          </cell>
        </row>
        <row r="99">
          <cell r="C99" t="str">
            <v>0095</v>
          </cell>
          <cell r="D99">
            <v>0</v>
          </cell>
          <cell r="E99">
            <v>0</v>
          </cell>
          <cell r="F99">
            <v>0</v>
          </cell>
          <cell r="AL99">
            <v>0</v>
          </cell>
        </row>
        <row r="100">
          <cell r="C100" t="str">
            <v>0096</v>
          </cell>
          <cell r="D100">
            <v>0</v>
          </cell>
          <cell r="E100">
            <v>0</v>
          </cell>
          <cell r="F100">
            <v>0</v>
          </cell>
          <cell r="AL100">
            <v>0</v>
          </cell>
        </row>
        <row r="101">
          <cell r="C101" t="str">
            <v>0097</v>
          </cell>
          <cell r="D101">
            <v>0</v>
          </cell>
          <cell r="E101">
            <v>0</v>
          </cell>
          <cell r="F101">
            <v>0</v>
          </cell>
          <cell r="AL101">
            <v>0</v>
          </cell>
        </row>
        <row r="102">
          <cell r="C102" t="str">
            <v>0098</v>
          </cell>
          <cell r="D102">
            <v>0</v>
          </cell>
          <cell r="E102">
            <v>0</v>
          </cell>
          <cell r="F102">
            <v>0</v>
          </cell>
          <cell r="AL102">
            <v>0</v>
          </cell>
        </row>
        <row r="103">
          <cell r="C103" t="str">
            <v>0099</v>
          </cell>
          <cell r="D103">
            <v>0</v>
          </cell>
          <cell r="E103">
            <v>0</v>
          </cell>
          <cell r="F103">
            <v>0</v>
          </cell>
          <cell r="AL103">
            <v>0</v>
          </cell>
        </row>
        <row r="104">
          <cell r="C104" t="str">
            <v>0100</v>
          </cell>
          <cell r="D104">
            <v>0</v>
          </cell>
          <cell r="E104">
            <v>0</v>
          </cell>
          <cell r="F104">
            <v>0</v>
          </cell>
          <cell r="AL104">
            <v>0</v>
          </cell>
        </row>
        <row r="105">
          <cell r="C105" t="str">
            <v>0101</v>
          </cell>
          <cell r="D105">
            <v>0</v>
          </cell>
          <cell r="E105">
            <v>0</v>
          </cell>
          <cell r="F105">
            <v>0</v>
          </cell>
          <cell r="AL105">
            <v>0</v>
          </cell>
        </row>
        <row r="106">
          <cell r="C106" t="str">
            <v>0102</v>
          </cell>
          <cell r="D106">
            <v>0</v>
          </cell>
          <cell r="E106">
            <v>0</v>
          </cell>
          <cell r="F106">
            <v>0</v>
          </cell>
          <cell r="AL106">
            <v>0</v>
          </cell>
        </row>
        <row r="107">
          <cell r="C107" t="str">
            <v>0103</v>
          </cell>
          <cell r="D107">
            <v>0</v>
          </cell>
          <cell r="E107">
            <v>0</v>
          </cell>
          <cell r="F107">
            <v>0</v>
          </cell>
          <cell r="AL107">
            <v>0</v>
          </cell>
        </row>
        <row r="108">
          <cell r="C108" t="str">
            <v>0104</v>
          </cell>
          <cell r="D108">
            <v>0</v>
          </cell>
          <cell r="E108">
            <v>0</v>
          </cell>
          <cell r="F108">
            <v>0</v>
          </cell>
          <cell r="AL108">
            <v>0</v>
          </cell>
        </row>
        <row r="109">
          <cell r="C109" t="str">
            <v>0105</v>
          </cell>
          <cell r="D109">
            <v>0</v>
          </cell>
          <cell r="E109">
            <v>0</v>
          </cell>
          <cell r="F109">
            <v>0</v>
          </cell>
          <cell r="AL109">
            <v>0</v>
          </cell>
        </row>
        <row r="110">
          <cell r="C110" t="str">
            <v>0106</v>
          </cell>
          <cell r="D110">
            <v>0</v>
          </cell>
          <cell r="E110">
            <v>0</v>
          </cell>
          <cell r="F110">
            <v>0</v>
          </cell>
          <cell r="AL110">
            <v>0</v>
          </cell>
        </row>
        <row r="111">
          <cell r="C111" t="str">
            <v>0107</v>
          </cell>
          <cell r="D111">
            <v>0</v>
          </cell>
          <cell r="E111">
            <v>0</v>
          </cell>
          <cell r="F111">
            <v>0</v>
          </cell>
          <cell r="AL111">
            <v>0</v>
          </cell>
        </row>
        <row r="112">
          <cell r="C112" t="str">
            <v>0108</v>
          </cell>
          <cell r="D112">
            <v>0</v>
          </cell>
          <cell r="E112">
            <v>0</v>
          </cell>
          <cell r="F112">
            <v>0</v>
          </cell>
          <cell r="AL112">
            <v>0</v>
          </cell>
        </row>
        <row r="113">
          <cell r="C113" t="str">
            <v>0109</v>
          </cell>
          <cell r="D113">
            <v>0</v>
          </cell>
          <cell r="E113">
            <v>0</v>
          </cell>
          <cell r="F113">
            <v>0</v>
          </cell>
          <cell r="AL113">
            <v>0</v>
          </cell>
        </row>
        <row r="114">
          <cell r="C114" t="str">
            <v>0110</v>
          </cell>
          <cell r="D114">
            <v>0</v>
          </cell>
          <cell r="E114">
            <v>0</v>
          </cell>
          <cell r="F114">
            <v>0</v>
          </cell>
          <cell r="AL114">
            <v>0</v>
          </cell>
        </row>
        <row r="115">
          <cell r="C115" t="str">
            <v>0111</v>
          </cell>
          <cell r="D115">
            <v>0</v>
          </cell>
          <cell r="E115">
            <v>0</v>
          </cell>
          <cell r="F115">
            <v>0</v>
          </cell>
          <cell r="AL115">
            <v>0</v>
          </cell>
        </row>
        <row r="116">
          <cell r="C116" t="str">
            <v>0112</v>
          </cell>
          <cell r="D116">
            <v>0</v>
          </cell>
          <cell r="E116">
            <v>0</v>
          </cell>
          <cell r="F116">
            <v>0</v>
          </cell>
          <cell r="AL116">
            <v>0</v>
          </cell>
        </row>
        <row r="117">
          <cell r="C117" t="str">
            <v>0113</v>
          </cell>
          <cell r="D117">
            <v>0</v>
          </cell>
          <cell r="E117">
            <v>0</v>
          </cell>
          <cell r="F117">
            <v>0</v>
          </cell>
          <cell r="AL117">
            <v>0</v>
          </cell>
        </row>
        <row r="118">
          <cell r="C118" t="str">
            <v>0114</v>
          </cell>
          <cell r="D118">
            <v>0</v>
          </cell>
          <cell r="E118">
            <v>0</v>
          </cell>
          <cell r="F118">
            <v>0</v>
          </cell>
          <cell r="AL118">
            <v>0</v>
          </cell>
        </row>
        <row r="119">
          <cell r="C119" t="str">
            <v>0115</v>
          </cell>
          <cell r="D119">
            <v>0</v>
          </cell>
          <cell r="E119">
            <v>0</v>
          </cell>
          <cell r="F119">
            <v>0</v>
          </cell>
          <cell r="AL119">
            <v>0</v>
          </cell>
        </row>
        <row r="120">
          <cell r="C120" t="str">
            <v>0116</v>
          </cell>
          <cell r="D120">
            <v>0</v>
          </cell>
          <cell r="E120">
            <v>0</v>
          </cell>
          <cell r="F120">
            <v>0</v>
          </cell>
          <cell r="AL120">
            <v>0</v>
          </cell>
        </row>
        <row r="121">
          <cell r="C121" t="str">
            <v>0117</v>
          </cell>
          <cell r="D121">
            <v>0</v>
          </cell>
          <cell r="E121">
            <v>0</v>
          </cell>
          <cell r="F121">
            <v>0</v>
          </cell>
          <cell r="AL121">
            <v>0</v>
          </cell>
        </row>
        <row r="122">
          <cell r="C122" t="str">
            <v>0118</v>
          </cell>
          <cell r="D122">
            <v>0</v>
          </cell>
          <cell r="E122">
            <v>0</v>
          </cell>
          <cell r="F122">
            <v>0</v>
          </cell>
          <cell r="AL122">
            <v>0</v>
          </cell>
        </row>
        <row r="123">
          <cell r="C123" t="str">
            <v>0119</v>
          </cell>
          <cell r="D123">
            <v>0</v>
          </cell>
          <cell r="E123">
            <v>0</v>
          </cell>
          <cell r="F123">
            <v>0</v>
          </cell>
          <cell r="AL123">
            <v>0</v>
          </cell>
        </row>
        <row r="124">
          <cell r="C124" t="str">
            <v>0120</v>
          </cell>
          <cell r="D124">
            <v>0</v>
          </cell>
          <cell r="E124">
            <v>0</v>
          </cell>
          <cell r="F124">
            <v>0</v>
          </cell>
          <cell r="AL124">
            <v>0</v>
          </cell>
        </row>
        <row r="125">
          <cell r="C125" t="str">
            <v>0121</v>
          </cell>
          <cell r="D125">
            <v>0</v>
          </cell>
          <cell r="E125">
            <v>0</v>
          </cell>
          <cell r="F125">
            <v>0</v>
          </cell>
          <cell r="AL125">
            <v>0</v>
          </cell>
        </row>
        <row r="126">
          <cell r="C126" t="str">
            <v>0122</v>
          </cell>
          <cell r="D126">
            <v>0</v>
          </cell>
          <cell r="E126">
            <v>0</v>
          </cell>
          <cell r="F126">
            <v>0</v>
          </cell>
          <cell r="AL126">
            <v>0</v>
          </cell>
        </row>
        <row r="127">
          <cell r="C127" t="str">
            <v>0123</v>
          </cell>
          <cell r="D127">
            <v>0</v>
          </cell>
          <cell r="E127">
            <v>0</v>
          </cell>
          <cell r="F127">
            <v>0</v>
          </cell>
          <cell r="AL127">
            <v>0</v>
          </cell>
        </row>
        <row r="128">
          <cell r="C128" t="str">
            <v>0124</v>
          </cell>
          <cell r="D128">
            <v>0</v>
          </cell>
          <cell r="E128">
            <v>0</v>
          </cell>
          <cell r="F128">
            <v>0</v>
          </cell>
          <cell r="AL128">
            <v>0</v>
          </cell>
        </row>
        <row r="129">
          <cell r="C129" t="str">
            <v>0125</v>
          </cell>
          <cell r="D129">
            <v>0</v>
          </cell>
          <cell r="E129">
            <v>0</v>
          </cell>
          <cell r="F129">
            <v>0</v>
          </cell>
          <cell r="AL129">
            <v>0</v>
          </cell>
        </row>
        <row r="130">
          <cell r="C130" t="str">
            <v>0126</v>
          </cell>
          <cell r="D130">
            <v>0</v>
          </cell>
          <cell r="E130">
            <v>0</v>
          </cell>
          <cell r="F130">
            <v>0</v>
          </cell>
          <cell r="AL130">
            <v>0</v>
          </cell>
        </row>
        <row r="131">
          <cell r="C131" t="str">
            <v>0127</v>
          </cell>
          <cell r="D131">
            <v>0</v>
          </cell>
          <cell r="E131">
            <v>0</v>
          </cell>
          <cell r="F131">
            <v>0</v>
          </cell>
          <cell r="AL131">
            <v>0</v>
          </cell>
        </row>
        <row r="132">
          <cell r="C132" t="str">
            <v>0128</v>
          </cell>
          <cell r="D132">
            <v>0</v>
          </cell>
          <cell r="E132">
            <v>0</v>
          </cell>
          <cell r="F132">
            <v>0</v>
          </cell>
          <cell r="AL132">
            <v>0</v>
          </cell>
        </row>
        <row r="133">
          <cell r="C133" t="str">
            <v>0129</v>
          </cell>
          <cell r="D133">
            <v>0</v>
          </cell>
          <cell r="E133">
            <v>0</v>
          </cell>
          <cell r="F133">
            <v>0</v>
          </cell>
          <cell r="AL133">
            <v>0</v>
          </cell>
        </row>
        <row r="134">
          <cell r="C134" t="str">
            <v>0130</v>
          </cell>
          <cell r="D134">
            <v>0</v>
          </cell>
          <cell r="E134">
            <v>0</v>
          </cell>
          <cell r="F134">
            <v>0</v>
          </cell>
          <cell r="AL134">
            <v>0</v>
          </cell>
        </row>
        <row r="135">
          <cell r="C135" t="str">
            <v>0131</v>
          </cell>
          <cell r="D135">
            <v>0</v>
          </cell>
          <cell r="E135">
            <v>0</v>
          </cell>
          <cell r="F135">
            <v>0</v>
          </cell>
          <cell r="AL135">
            <v>0</v>
          </cell>
        </row>
        <row r="136">
          <cell r="C136" t="str">
            <v>0132</v>
          </cell>
          <cell r="D136">
            <v>0</v>
          </cell>
          <cell r="E136">
            <v>0</v>
          </cell>
          <cell r="F136">
            <v>0</v>
          </cell>
          <cell r="AL136">
            <v>0</v>
          </cell>
        </row>
        <row r="137">
          <cell r="C137" t="str">
            <v>0133</v>
          </cell>
          <cell r="D137">
            <v>0</v>
          </cell>
          <cell r="E137">
            <v>0</v>
          </cell>
          <cell r="F137">
            <v>0</v>
          </cell>
          <cell r="AL137">
            <v>0</v>
          </cell>
        </row>
        <row r="138">
          <cell r="C138" t="str">
            <v>0134</v>
          </cell>
          <cell r="D138">
            <v>0</v>
          </cell>
          <cell r="E138">
            <v>0</v>
          </cell>
          <cell r="F138">
            <v>0</v>
          </cell>
          <cell r="AL138">
            <v>0</v>
          </cell>
        </row>
        <row r="139">
          <cell r="C139" t="str">
            <v>0135</v>
          </cell>
          <cell r="D139">
            <v>0</v>
          </cell>
          <cell r="E139">
            <v>0</v>
          </cell>
          <cell r="F139">
            <v>0</v>
          </cell>
          <cell r="AL139">
            <v>0</v>
          </cell>
        </row>
        <row r="140">
          <cell r="C140" t="str">
            <v>0136</v>
          </cell>
          <cell r="D140">
            <v>0</v>
          </cell>
          <cell r="E140">
            <v>0</v>
          </cell>
          <cell r="F140">
            <v>0</v>
          </cell>
          <cell r="AL140">
            <v>0</v>
          </cell>
        </row>
        <row r="141">
          <cell r="C141" t="str">
            <v>0137</v>
          </cell>
          <cell r="D141">
            <v>0</v>
          </cell>
          <cell r="E141">
            <v>0</v>
          </cell>
          <cell r="F141">
            <v>0</v>
          </cell>
          <cell r="AL141">
            <v>0</v>
          </cell>
        </row>
        <row r="142">
          <cell r="C142" t="str">
            <v>0138</v>
          </cell>
          <cell r="D142">
            <v>0</v>
          </cell>
          <cell r="E142">
            <v>0</v>
          </cell>
          <cell r="F142">
            <v>0</v>
          </cell>
          <cell r="AL142">
            <v>0</v>
          </cell>
        </row>
        <row r="143">
          <cell r="C143" t="str">
            <v>0139</v>
          </cell>
          <cell r="D143">
            <v>0</v>
          </cell>
          <cell r="E143">
            <v>0</v>
          </cell>
          <cell r="F143">
            <v>0</v>
          </cell>
          <cell r="AL143">
            <v>0</v>
          </cell>
        </row>
        <row r="144">
          <cell r="C144" t="str">
            <v>0140</v>
          </cell>
          <cell r="D144">
            <v>0</v>
          </cell>
          <cell r="E144">
            <v>0</v>
          </cell>
          <cell r="F144">
            <v>0</v>
          </cell>
          <cell r="AL144">
            <v>0</v>
          </cell>
        </row>
        <row r="145">
          <cell r="C145" t="str">
            <v>0141</v>
          </cell>
          <cell r="D145">
            <v>0</v>
          </cell>
          <cell r="E145">
            <v>0</v>
          </cell>
          <cell r="F145">
            <v>0</v>
          </cell>
          <cell r="AL145">
            <v>0</v>
          </cell>
        </row>
        <row r="146">
          <cell r="C146" t="str">
            <v>0142</v>
          </cell>
          <cell r="D146">
            <v>0</v>
          </cell>
          <cell r="E146">
            <v>0</v>
          </cell>
          <cell r="F146">
            <v>0</v>
          </cell>
          <cell r="AL146">
            <v>0</v>
          </cell>
        </row>
        <row r="147">
          <cell r="C147" t="str">
            <v>0143</v>
          </cell>
          <cell r="D147">
            <v>0</v>
          </cell>
          <cell r="E147">
            <v>0</v>
          </cell>
          <cell r="F147">
            <v>0</v>
          </cell>
          <cell r="AL147">
            <v>0</v>
          </cell>
        </row>
        <row r="148">
          <cell r="C148" t="str">
            <v>0144</v>
          </cell>
          <cell r="D148">
            <v>0</v>
          </cell>
          <cell r="E148">
            <v>0</v>
          </cell>
          <cell r="F148">
            <v>0</v>
          </cell>
          <cell r="AL148">
            <v>0</v>
          </cell>
        </row>
        <row r="149">
          <cell r="C149" t="str">
            <v>0145</v>
          </cell>
          <cell r="D149">
            <v>0</v>
          </cell>
          <cell r="E149">
            <v>0</v>
          </cell>
          <cell r="F149">
            <v>0</v>
          </cell>
          <cell r="AL149">
            <v>0</v>
          </cell>
        </row>
        <row r="150">
          <cell r="C150" t="str">
            <v>0146</v>
          </cell>
          <cell r="D150">
            <v>0</v>
          </cell>
          <cell r="E150">
            <v>0</v>
          </cell>
          <cell r="F150">
            <v>0</v>
          </cell>
          <cell r="AL150">
            <v>0</v>
          </cell>
        </row>
        <row r="151">
          <cell r="C151" t="str">
            <v>0147</v>
          </cell>
          <cell r="D151">
            <v>0</v>
          </cell>
          <cell r="E151">
            <v>0</v>
          </cell>
          <cell r="F151">
            <v>0</v>
          </cell>
          <cell r="AL151">
            <v>0</v>
          </cell>
        </row>
        <row r="152">
          <cell r="C152" t="str">
            <v>0148</v>
          </cell>
          <cell r="D152">
            <v>0</v>
          </cell>
          <cell r="E152">
            <v>0</v>
          </cell>
          <cell r="F152">
            <v>0</v>
          </cell>
          <cell r="AL152">
            <v>0</v>
          </cell>
        </row>
        <row r="153">
          <cell r="C153" t="str">
            <v>0149</v>
          </cell>
          <cell r="D153">
            <v>0</v>
          </cell>
          <cell r="E153">
            <v>0</v>
          </cell>
          <cell r="F153">
            <v>0</v>
          </cell>
          <cell r="AL153">
            <v>0</v>
          </cell>
        </row>
        <row r="154">
          <cell r="C154" t="str">
            <v>0150</v>
          </cell>
          <cell r="D154">
            <v>0</v>
          </cell>
          <cell r="E154">
            <v>0</v>
          </cell>
          <cell r="F154">
            <v>0</v>
          </cell>
          <cell r="AL154">
            <v>0</v>
          </cell>
        </row>
        <row r="155">
          <cell r="C155" t="str">
            <v>0151</v>
          </cell>
          <cell r="D155">
            <v>0</v>
          </cell>
          <cell r="E155">
            <v>0</v>
          </cell>
          <cell r="F155">
            <v>0</v>
          </cell>
          <cell r="AL155">
            <v>0</v>
          </cell>
        </row>
        <row r="156">
          <cell r="C156" t="str">
            <v>0152</v>
          </cell>
          <cell r="D156">
            <v>0</v>
          </cell>
          <cell r="E156">
            <v>0</v>
          </cell>
          <cell r="F156">
            <v>0</v>
          </cell>
          <cell r="AL156">
            <v>0</v>
          </cell>
        </row>
        <row r="157">
          <cell r="C157" t="str">
            <v>0153</v>
          </cell>
          <cell r="D157">
            <v>0</v>
          </cell>
          <cell r="E157">
            <v>0</v>
          </cell>
          <cell r="F157">
            <v>0</v>
          </cell>
          <cell r="AL157">
            <v>0</v>
          </cell>
        </row>
        <row r="158">
          <cell r="C158" t="str">
            <v>0154</v>
          </cell>
          <cell r="D158">
            <v>0</v>
          </cell>
          <cell r="E158">
            <v>0</v>
          </cell>
          <cell r="F158">
            <v>0</v>
          </cell>
          <cell r="AL158">
            <v>0</v>
          </cell>
        </row>
        <row r="159">
          <cell r="C159" t="str">
            <v>0155</v>
          </cell>
          <cell r="D159">
            <v>0</v>
          </cell>
          <cell r="E159">
            <v>0</v>
          </cell>
          <cell r="F159">
            <v>0</v>
          </cell>
          <cell r="AL159">
            <v>0</v>
          </cell>
        </row>
        <row r="160">
          <cell r="C160" t="str">
            <v>0156</v>
          </cell>
          <cell r="D160">
            <v>0</v>
          </cell>
          <cell r="E160">
            <v>0</v>
          </cell>
          <cell r="F160">
            <v>0</v>
          </cell>
          <cell r="AL160">
            <v>0</v>
          </cell>
        </row>
        <row r="161">
          <cell r="C161" t="str">
            <v>0157</v>
          </cell>
          <cell r="D161">
            <v>0</v>
          </cell>
          <cell r="E161">
            <v>0</v>
          </cell>
          <cell r="F161">
            <v>0</v>
          </cell>
          <cell r="AL161">
            <v>0</v>
          </cell>
        </row>
        <row r="162">
          <cell r="C162" t="str">
            <v>0158</v>
          </cell>
          <cell r="D162">
            <v>0</v>
          </cell>
          <cell r="E162">
            <v>0</v>
          </cell>
          <cell r="F162">
            <v>0</v>
          </cell>
          <cell r="AL162">
            <v>0</v>
          </cell>
        </row>
        <row r="163">
          <cell r="C163" t="str">
            <v>0159</v>
          </cell>
          <cell r="D163">
            <v>0</v>
          </cell>
          <cell r="E163">
            <v>0</v>
          </cell>
          <cell r="F163">
            <v>0</v>
          </cell>
          <cell r="AL163">
            <v>0</v>
          </cell>
        </row>
        <row r="164">
          <cell r="C164" t="str">
            <v>0160</v>
          </cell>
          <cell r="D164">
            <v>0</v>
          </cell>
          <cell r="E164">
            <v>0</v>
          </cell>
          <cell r="F164">
            <v>0</v>
          </cell>
          <cell r="AL164">
            <v>0</v>
          </cell>
        </row>
        <row r="165">
          <cell r="C165" t="str">
            <v>0161</v>
          </cell>
          <cell r="D165">
            <v>0</v>
          </cell>
          <cell r="E165">
            <v>0</v>
          </cell>
          <cell r="F165">
            <v>0</v>
          </cell>
          <cell r="AL165">
            <v>0</v>
          </cell>
        </row>
        <row r="166">
          <cell r="C166" t="str">
            <v>0162</v>
          </cell>
          <cell r="D166">
            <v>0</v>
          </cell>
          <cell r="E166">
            <v>0</v>
          </cell>
          <cell r="F166">
            <v>0</v>
          </cell>
          <cell r="AL166">
            <v>0</v>
          </cell>
        </row>
        <row r="167">
          <cell r="C167" t="str">
            <v>0163</v>
          </cell>
          <cell r="D167">
            <v>0</v>
          </cell>
          <cell r="E167">
            <v>0</v>
          </cell>
          <cell r="F167">
            <v>0</v>
          </cell>
          <cell r="AL167">
            <v>0</v>
          </cell>
        </row>
        <row r="168">
          <cell r="C168" t="str">
            <v>0164</v>
          </cell>
          <cell r="D168">
            <v>0</v>
          </cell>
          <cell r="E168">
            <v>0</v>
          </cell>
          <cell r="F168">
            <v>0</v>
          </cell>
          <cell r="AL168">
            <v>0</v>
          </cell>
        </row>
        <row r="169">
          <cell r="C169" t="str">
            <v>0165</v>
          </cell>
          <cell r="D169">
            <v>0</v>
          </cell>
          <cell r="E169">
            <v>0</v>
          </cell>
          <cell r="F169">
            <v>0</v>
          </cell>
          <cell r="AL169">
            <v>0</v>
          </cell>
        </row>
        <row r="170">
          <cell r="C170" t="str">
            <v>0166</v>
          </cell>
          <cell r="D170">
            <v>0</v>
          </cell>
          <cell r="E170">
            <v>0</v>
          </cell>
          <cell r="F170">
            <v>0</v>
          </cell>
          <cell r="AL170">
            <v>0</v>
          </cell>
        </row>
        <row r="171">
          <cell r="C171" t="str">
            <v>0167</v>
          </cell>
          <cell r="D171">
            <v>0</v>
          </cell>
          <cell r="E171">
            <v>0</v>
          </cell>
          <cell r="F171">
            <v>0</v>
          </cell>
          <cell r="AL171">
            <v>0</v>
          </cell>
        </row>
        <row r="172">
          <cell r="C172" t="str">
            <v>0168</v>
          </cell>
          <cell r="D172">
            <v>0</v>
          </cell>
          <cell r="E172">
            <v>0</v>
          </cell>
          <cell r="F172">
            <v>0</v>
          </cell>
          <cell r="AL172">
            <v>0</v>
          </cell>
        </row>
        <row r="173">
          <cell r="C173" t="str">
            <v>0169</v>
          </cell>
          <cell r="D173">
            <v>0</v>
          </cell>
          <cell r="E173">
            <v>0</v>
          </cell>
          <cell r="F173">
            <v>0</v>
          </cell>
          <cell r="AL173">
            <v>0</v>
          </cell>
        </row>
        <row r="174">
          <cell r="C174" t="str">
            <v>0170</v>
          </cell>
          <cell r="D174">
            <v>0</v>
          </cell>
          <cell r="E174">
            <v>0</v>
          </cell>
          <cell r="F174">
            <v>0</v>
          </cell>
          <cell r="AL174">
            <v>0</v>
          </cell>
        </row>
        <row r="175">
          <cell r="C175" t="str">
            <v>0171</v>
          </cell>
          <cell r="D175">
            <v>0</v>
          </cell>
          <cell r="E175">
            <v>0</v>
          </cell>
          <cell r="F175">
            <v>0</v>
          </cell>
          <cell r="AL175">
            <v>0</v>
          </cell>
        </row>
        <row r="176">
          <cell r="C176" t="str">
            <v>0172</v>
          </cell>
          <cell r="D176">
            <v>0</v>
          </cell>
          <cell r="E176">
            <v>0</v>
          </cell>
          <cell r="F176">
            <v>0</v>
          </cell>
          <cell r="AL176">
            <v>0</v>
          </cell>
        </row>
        <row r="177">
          <cell r="C177" t="str">
            <v>0173</v>
          </cell>
          <cell r="D177">
            <v>0</v>
          </cell>
          <cell r="E177">
            <v>0</v>
          </cell>
          <cell r="F177">
            <v>0</v>
          </cell>
          <cell r="AL177">
            <v>0</v>
          </cell>
        </row>
        <row r="178">
          <cell r="C178" t="str">
            <v>0174</v>
          </cell>
          <cell r="D178">
            <v>0</v>
          </cell>
          <cell r="E178">
            <v>0</v>
          </cell>
          <cell r="F178">
            <v>0</v>
          </cell>
          <cell r="AL178">
            <v>0</v>
          </cell>
        </row>
        <row r="179">
          <cell r="C179" t="str">
            <v>0175</v>
          </cell>
          <cell r="D179">
            <v>0</v>
          </cell>
          <cell r="E179">
            <v>0</v>
          </cell>
          <cell r="F179">
            <v>0</v>
          </cell>
          <cell r="AL179">
            <v>0</v>
          </cell>
        </row>
        <row r="180">
          <cell r="C180" t="str">
            <v>0176</v>
          </cell>
          <cell r="D180">
            <v>0</v>
          </cell>
          <cell r="E180">
            <v>0</v>
          </cell>
          <cell r="F180">
            <v>0</v>
          </cell>
          <cell r="AL180">
            <v>0</v>
          </cell>
        </row>
        <row r="181">
          <cell r="C181" t="str">
            <v>0177</v>
          </cell>
          <cell r="D181">
            <v>0</v>
          </cell>
          <cell r="E181">
            <v>0</v>
          </cell>
          <cell r="F181">
            <v>0</v>
          </cell>
          <cell r="AL181">
            <v>0</v>
          </cell>
        </row>
        <row r="182">
          <cell r="C182" t="str">
            <v>0178</v>
          </cell>
          <cell r="D182">
            <v>0</v>
          </cell>
          <cell r="E182">
            <v>0</v>
          </cell>
          <cell r="F182">
            <v>0</v>
          </cell>
          <cell r="AL182">
            <v>0</v>
          </cell>
        </row>
        <row r="183">
          <cell r="C183" t="str">
            <v>0179</v>
          </cell>
          <cell r="D183">
            <v>0</v>
          </cell>
          <cell r="E183">
            <v>0</v>
          </cell>
          <cell r="F183">
            <v>0</v>
          </cell>
          <cell r="AL183">
            <v>0</v>
          </cell>
        </row>
        <row r="184">
          <cell r="C184" t="str">
            <v>0180</v>
          </cell>
          <cell r="D184">
            <v>0</v>
          </cell>
          <cell r="E184">
            <v>0</v>
          </cell>
          <cell r="F184">
            <v>0</v>
          </cell>
          <cell r="AL184">
            <v>0</v>
          </cell>
        </row>
        <row r="185">
          <cell r="C185" t="str">
            <v>0181</v>
          </cell>
          <cell r="D185">
            <v>0</v>
          </cell>
          <cell r="E185">
            <v>0</v>
          </cell>
          <cell r="F185">
            <v>0</v>
          </cell>
          <cell r="AL185">
            <v>0</v>
          </cell>
        </row>
        <row r="186">
          <cell r="C186" t="str">
            <v>0182</v>
          </cell>
          <cell r="D186">
            <v>0</v>
          </cell>
          <cell r="E186">
            <v>0</v>
          </cell>
          <cell r="F186">
            <v>0</v>
          </cell>
          <cell r="AL186">
            <v>0</v>
          </cell>
        </row>
        <row r="187">
          <cell r="C187" t="str">
            <v>0183</v>
          </cell>
          <cell r="D187">
            <v>0</v>
          </cell>
          <cell r="E187">
            <v>0</v>
          </cell>
          <cell r="F187">
            <v>0</v>
          </cell>
          <cell r="AL187">
            <v>0</v>
          </cell>
        </row>
        <row r="188">
          <cell r="C188" t="str">
            <v>0184</v>
          </cell>
          <cell r="D188">
            <v>0</v>
          </cell>
          <cell r="E188">
            <v>0</v>
          </cell>
          <cell r="F188">
            <v>0</v>
          </cell>
          <cell r="AL188">
            <v>0</v>
          </cell>
        </row>
        <row r="189">
          <cell r="C189" t="str">
            <v>0185</v>
          </cell>
          <cell r="D189">
            <v>0</v>
          </cell>
          <cell r="E189">
            <v>0</v>
          </cell>
          <cell r="F189">
            <v>0</v>
          </cell>
          <cell r="AL189">
            <v>0</v>
          </cell>
        </row>
        <row r="190">
          <cell r="C190" t="str">
            <v>0186</v>
          </cell>
          <cell r="D190">
            <v>0</v>
          </cell>
          <cell r="E190">
            <v>0</v>
          </cell>
          <cell r="F190">
            <v>0</v>
          </cell>
          <cell r="AL190">
            <v>0</v>
          </cell>
        </row>
        <row r="191">
          <cell r="C191" t="str">
            <v>0187</v>
          </cell>
          <cell r="D191">
            <v>0</v>
          </cell>
          <cell r="E191">
            <v>0</v>
          </cell>
          <cell r="F191">
            <v>0</v>
          </cell>
          <cell r="AL191">
            <v>0</v>
          </cell>
        </row>
        <row r="192">
          <cell r="C192" t="str">
            <v>0188</v>
          </cell>
          <cell r="D192">
            <v>0</v>
          </cell>
          <cell r="E192">
            <v>0</v>
          </cell>
          <cell r="F192">
            <v>0</v>
          </cell>
          <cell r="AL192">
            <v>0</v>
          </cell>
        </row>
        <row r="193">
          <cell r="C193" t="str">
            <v>0189</v>
          </cell>
          <cell r="D193">
            <v>0</v>
          </cell>
          <cell r="E193">
            <v>0</v>
          </cell>
          <cell r="F193">
            <v>0</v>
          </cell>
          <cell r="AL193">
            <v>0</v>
          </cell>
        </row>
        <row r="194">
          <cell r="C194" t="str">
            <v>0190</v>
          </cell>
          <cell r="D194">
            <v>0</v>
          </cell>
          <cell r="E194">
            <v>0</v>
          </cell>
          <cell r="F194">
            <v>0</v>
          </cell>
          <cell r="AL194">
            <v>0</v>
          </cell>
        </row>
        <row r="195">
          <cell r="C195" t="str">
            <v>0191</v>
          </cell>
          <cell r="D195">
            <v>0</v>
          </cell>
          <cell r="E195">
            <v>0</v>
          </cell>
          <cell r="F195">
            <v>0</v>
          </cell>
          <cell r="AL195">
            <v>0</v>
          </cell>
        </row>
        <row r="196">
          <cell r="C196" t="str">
            <v>0192</v>
          </cell>
          <cell r="D196">
            <v>0</v>
          </cell>
          <cell r="E196">
            <v>0</v>
          </cell>
          <cell r="F196">
            <v>0</v>
          </cell>
          <cell r="AL196">
            <v>0</v>
          </cell>
        </row>
        <row r="197">
          <cell r="C197" t="str">
            <v>0193</v>
          </cell>
          <cell r="D197">
            <v>0</v>
          </cell>
          <cell r="E197">
            <v>0</v>
          </cell>
          <cell r="F197">
            <v>0</v>
          </cell>
          <cell r="AL197">
            <v>0</v>
          </cell>
        </row>
        <row r="198">
          <cell r="C198" t="str">
            <v>0194</v>
          </cell>
          <cell r="D198">
            <v>0</v>
          </cell>
          <cell r="E198">
            <v>0</v>
          </cell>
          <cell r="F198">
            <v>0</v>
          </cell>
          <cell r="AL198">
            <v>0</v>
          </cell>
        </row>
        <row r="199">
          <cell r="C199" t="str">
            <v>0195</v>
          </cell>
          <cell r="D199">
            <v>0</v>
          </cell>
          <cell r="E199">
            <v>0</v>
          </cell>
          <cell r="F199">
            <v>0</v>
          </cell>
          <cell r="AL199">
            <v>0</v>
          </cell>
        </row>
        <row r="200">
          <cell r="C200" t="str">
            <v>0196</v>
          </cell>
          <cell r="D200">
            <v>0</v>
          </cell>
          <cell r="E200">
            <v>0</v>
          </cell>
          <cell r="F200">
            <v>0</v>
          </cell>
          <cell r="AL200">
            <v>0</v>
          </cell>
        </row>
        <row r="201">
          <cell r="C201" t="str">
            <v>0197</v>
          </cell>
          <cell r="D201">
            <v>0</v>
          </cell>
          <cell r="E201">
            <v>0</v>
          </cell>
          <cell r="F201">
            <v>0</v>
          </cell>
          <cell r="AL201">
            <v>0</v>
          </cell>
        </row>
        <row r="202">
          <cell r="C202" t="str">
            <v>0198</v>
          </cell>
          <cell r="D202">
            <v>0</v>
          </cell>
          <cell r="E202">
            <v>0</v>
          </cell>
          <cell r="F202">
            <v>0</v>
          </cell>
          <cell r="AL202">
            <v>0</v>
          </cell>
        </row>
        <row r="203">
          <cell r="C203" t="str">
            <v>0199</v>
          </cell>
          <cell r="D203">
            <v>0</v>
          </cell>
          <cell r="E203">
            <v>0</v>
          </cell>
          <cell r="F203">
            <v>0</v>
          </cell>
          <cell r="AL203">
            <v>0</v>
          </cell>
        </row>
        <row r="204">
          <cell r="C204" t="str">
            <v>0200</v>
          </cell>
          <cell r="D204">
            <v>0</v>
          </cell>
          <cell r="E204">
            <v>0</v>
          </cell>
          <cell r="F204">
            <v>0</v>
          </cell>
          <cell r="AL204">
            <v>0</v>
          </cell>
        </row>
        <row r="205">
          <cell r="C205" t="str">
            <v>0201</v>
          </cell>
          <cell r="D205">
            <v>0</v>
          </cell>
          <cell r="E205">
            <v>0</v>
          </cell>
          <cell r="F205">
            <v>0</v>
          </cell>
          <cell r="AL205">
            <v>0</v>
          </cell>
        </row>
        <row r="206">
          <cell r="C206" t="str">
            <v>0202</v>
          </cell>
          <cell r="D206">
            <v>0</v>
          </cell>
          <cell r="E206">
            <v>0</v>
          </cell>
          <cell r="F206">
            <v>0</v>
          </cell>
          <cell r="AL206">
            <v>0</v>
          </cell>
        </row>
        <row r="207">
          <cell r="C207" t="str">
            <v>0203</v>
          </cell>
          <cell r="D207">
            <v>0</v>
          </cell>
          <cell r="E207">
            <v>0</v>
          </cell>
          <cell r="F207">
            <v>0</v>
          </cell>
          <cell r="AL207">
            <v>0</v>
          </cell>
        </row>
        <row r="208">
          <cell r="C208" t="str">
            <v>0204</v>
          </cell>
          <cell r="D208">
            <v>0</v>
          </cell>
          <cell r="E208">
            <v>0</v>
          </cell>
          <cell r="F208">
            <v>0</v>
          </cell>
          <cell r="AL208">
            <v>0</v>
          </cell>
        </row>
        <row r="209">
          <cell r="C209" t="str">
            <v>0205</v>
          </cell>
          <cell r="D209">
            <v>0</v>
          </cell>
          <cell r="E209">
            <v>0</v>
          </cell>
          <cell r="F209">
            <v>0</v>
          </cell>
          <cell r="AL209">
            <v>0</v>
          </cell>
        </row>
        <row r="210">
          <cell r="C210" t="str">
            <v>0206</v>
          </cell>
          <cell r="D210">
            <v>0</v>
          </cell>
          <cell r="E210">
            <v>0</v>
          </cell>
          <cell r="F210">
            <v>0</v>
          </cell>
          <cell r="AL210">
            <v>0</v>
          </cell>
        </row>
        <row r="211">
          <cell r="C211" t="str">
            <v>0207</v>
          </cell>
          <cell r="D211">
            <v>0</v>
          </cell>
          <cell r="E211">
            <v>0</v>
          </cell>
          <cell r="F211">
            <v>0</v>
          </cell>
          <cell r="AL211">
            <v>0</v>
          </cell>
        </row>
        <row r="212">
          <cell r="C212" t="str">
            <v>0208</v>
          </cell>
          <cell r="D212">
            <v>0</v>
          </cell>
          <cell r="E212">
            <v>0</v>
          </cell>
          <cell r="F212">
            <v>0</v>
          </cell>
          <cell r="AL212">
            <v>0</v>
          </cell>
        </row>
        <row r="213">
          <cell r="C213" t="str">
            <v>0209</v>
          </cell>
          <cell r="D213">
            <v>0</v>
          </cell>
          <cell r="E213">
            <v>0</v>
          </cell>
          <cell r="F213">
            <v>0</v>
          </cell>
          <cell r="AL213">
            <v>0</v>
          </cell>
        </row>
        <row r="214">
          <cell r="C214" t="str">
            <v>0210</v>
          </cell>
          <cell r="D214">
            <v>0</v>
          </cell>
          <cell r="E214">
            <v>0</v>
          </cell>
          <cell r="F214">
            <v>0</v>
          </cell>
          <cell r="AL214">
            <v>0</v>
          </cell>
        </row>
        <row r="215">
          <cell r="C215" t="str">
            <v>0211</v>
          </cell>
          <cell r="D215">
            <v>0</v>
          </cell>
          <cell r="E215">
            <v>0</v>
          </cell>
          <cell r="F215">
            <v>0</v>
          </cell>
          <cell r="AL215">
            <v>0</v>
          </cell>
        </row>
        <row r="216">
          <cell r="C216" t="str">
            <v>0212</v>
          </cell>
          <cell r="D216">
            <v>0</v>
          </cell>
          <cell r="E216">
            <v>0</v>
          </cell>
          <cell r="F216">
            <v>0</v>
          </cell>
          <cell r="AL216">
            <v>0</v>
          </cell>
        </row>
        <row r="217">
          <cell r="C217" t="str">
            <v>0213</v>
          </cell>
          <cell r="D217">
            <v>0</v>
          </cell>
          <cell r="E217">
            <v>0</v>
          </cell>
          <cell r="F217">
            <v>0</v>
          </cell>
          <cell r="AL217">
            <v>0</v>
          </cell>
        </row>
        <row r="218">
          <cell r="C218" t="str">
            <v>0214</v>
          </cell>
          <cell r="D218">
            <v>0</v>
          </cell>
          <cell r="E218">
            <v>0</v>
          </cell>
          <cell r="F218">
            <v>0</v>
          </cell>
          <cell r="AL218">
            <v>0</v>
          </cell>
        </row>
        <row r="219">
          <cell r="C219" t="str">
            <v>0215</v>
          </cell>
          <cell r="D219">
            <v>0</v>
          </cell>
          <cell r="E219">
            <v>0</v>
          </cell>
          <cell r="F219">
            <v>0</v>
          </cell>
          <cell r="AL219">
            <v>0</v>
          </cell>
        </row>
        <row r="220">
          <cell r="C220" t="str">
            <v>0216</v>
          </cell>
          <cell r="D220">
            <v>0</v>
          </cell>
          <cell r="E220">
            <v>0</v>
          </cell>
          <cell r="F220">
            <v>0</v>
          </cell>
          <cell r="AL220">
            <v>0</v>
          </cell>
        </row>
        <row r="221">
          <cell r="C221" t="str">
            <v>0217</v>
          </cell>
          <cell r="D221">
            <v>0</v>
          </cell>
          <cell r="E221">
            <v>0</v>
          </cell>
          <cell r="F221">
            <v>0</v>
          </cell>
          <cell r="AL221">
            <v>0</v>
          </cell>
        </row>
        <row r="222">
          <cell r="C222" t="str">
            <v>0218</v>
          </cell>
          <cell r="D222">
            <v>0</v>
          </cell>
          <cell r="E222">
            <v>0</v>
          </cell>
          <cell r="F222">
            <v>0</v>
          </cell>
          <cell r="AL222">
            <v>0</v>
          </cell>
        </row>
        <row r="223">
          <cell r="C223" t="str">
            <v>0219</v>
          </cell>
          <cell r="D223">
            <v>0</v>
          </cell>
          <cell r="E223">
            <v>0</v>
          </cell>
          <cell r="F223">
            <v>0</v>
          </cell>
          <cell r="AL223">
            <v>0</v>
          </cell>
        </row>
        <row r="224">
          <cell r="C224" t="str">
            <v>0220</v>
          </cell>
          <cell r="D224">
            <v>0</v>
          </cell>
          <cell r="E224">
            <v>0</v>
          </cell>
          <cell r="F224">
            <v>0</v>
          </cell>
          <cell r="AL224">
            <v>0</v>
          </cell>
        </row>
        <row r="225">
          <cell r="C225" t="str">
            <v>0221</v>
          </cell>
          <cell r="D225">
            <v>0</v>
          </cell>
          <cell r="E225">
            <v>0</v>
          </cell>
          <cell r="F225">
            <v>0</v>
          </cell>
          <cell r="AL225">
            <v>0</v>
          </cell>
        </row>
        <row r="226">
          <cell r="C226" t="str">
            <v>0222</v>
          </cell>
          <cell r="D226">
            <v>0</v>
          </cell>
          <cell r="E226">
            <v>0</v>
          </cell>
          <cell r="F226">
            <v>0</v>
          </cell>
          <cell r="AL226">
            <v>0</v>
          </cell>
        </row>
        <row r="227">
          <cell r="C227" t="str">
            <v>0223</v>
          </cell>
          <cell r="D227">
            <v>0</v>
          </cell>
          <cell r="E227">
            <v>0</v>
          </cell>
          <cell r="F227">
            <v>0</v>
          </cell>
          <cell r="AL227">
            <v>0</v>
          </cell>
        </row>
        <row r="228">
          <cell r="C228" t="str">
            <v>0224</v>
          </cell>
          <cell r="D228">
            <v>0</v>
          </cell>
          <cell r="E228">
            <v>0</v>
          </cell>
          <cell r="F228">
            <v>0</v>
          </cell>
          <cell r="AL228">
            <v>0</v>
          </cell>
        </row>
        <row r="229">
          <cell r="C229" t="str">
            <v>0225</v>
          </cell>
          <cell r="D229">
            <v>0</v>
          </cell>
          <cell r="E229">
            <v>0</v>
          </cell>
          <cell r="F229">
            <v>0</v>
          </cell>
          <cell r="AL229">
            <v>0</v>
          </cell>
        </row>
        <row r="230">
          <cell r="C230" t="str">
            <v>0226</v>
          </cell>
          <cell r="D230">
            <v>0</v>
          </cell>
          <cell r="E230">
            <v>0</v>
          </cell>
          <cell r="F230">
            <v>0</v>
          </cell>
          <cell r="AL230">
            <v>0</v>
          </cell>
        </row>
        <row r="231">
          <cell r="C231" t="str">
            <v>0227</v>
          </cell>
          <cell r="D231">
            <v>0</v>
          </cell>
          <cell r="E231">
            <v>0</v>
          </cell>
          <cell r="F231">
            <v>0</v>
          </cell>
          <cell r="AL231">
            <v>0</v>
          </cell>
        </row>
        <row r="232">
          <cell r="C232" t="str">
            <v>0228</v>
          </cell>
          <cell r="D232">
            <v>0</v>
          </cell>
          <cell r="E232">
            <v>0</v>
          </cell>
          <cell r="F232">
            <v>0</v>
          </cell>
          <cell r="AL232">
            <v>0</v>
          </cell>
        </row>
        <row r="233">
          <cell r="C233" t="str">
            <v>0229</v>
          </cell>
          <cell r="D233">
            <v>0</v>
          </cell>
          <cell r="E233">
            <v>0</v>
          </cell>
          <cell r="F233">
            <v>0</v>
          </cell>
          <cell r="AL233">
            <v>0</v>
          </cell>
        </row>
        <row r="234">
          <cell r="C234" t="str">
            <v>0230</v>
          </cell>
          <cell r="D234">
            <v>0</v>
          </cell>
          <cell r="E234">
            <v>0</v>
          </cell>
          <cell r="F234">
            <v>0</v>
          </cell>
          <cell r="AL234">
            <v>0</v>
          </cell>
        </row>
        <row r="235">
          <cell r="C235" t="str">
            <v>0231</v>
          </cell>
          <cell r="D235">
            <v>0</v>
          </cell>
          <cell r="E235">
            <v>0</v>
          </cell>
          <cell r="F235">
            <v>0</v>
          </cell>
          <cell r="AL235">
            <v>0</v>
          </cell>
        </row>
        <row r="236">
          <cell r="C236" t="str">
            <v>0232</v>
          </cell>
          <cell r="D236">
            <v>0</v>
          </cell>
          <cell r="E236">
            <v>0</v>
          </cell>
          <cell r="F236">
            <v>0</v>
          </cell>
          <cell r="AL236">
            <v>0</v>
          </cell>
        </row>
        <row r="237">
          <cell r="C237" t="str">
            <v>0233</v>
          </cell>
          <cell r="D237">
            <v>0</v>
          </cell>
          <cell r="E237">
            <v>0</v>
          </cell>
          <cell r="F237">
            <v>0</v>
          </cell>
          <cell r="AL237">
            <v>0</v>
          </cell>
        </row>
        <row r="238">
          <cell r="C238" t="str">
            <v>0234</v>
          </cell>
          <cell r="D238">
            <v>0</v>
          </cell>
          <cell r="E238">
            <v>0</v>
          </cell>
          <cell r="F238">
            <v>0</v>
          </cell>
          <cell r="AL238">
            <v>0</v>
          </cell>
        </row>
        <row r="239">
          <cell r="C239" t="str">
            <v>0235</v>
          </cell>
          <cell r="D239">
            <v>0</v>
          </cell>
          <cell r="E239">
            <v>0</v>
          </cell>
          <cell r="F239">
            <v>0</v>
          </cell>
          <cell r="AL239">
            <v>0</v>
          </cell>
        </row>
        <row r="240">
          <cell r="C240" t="str">
            <v>0236</v>
          </cell>
          <cell r="D240">
            <v>0</v>
          </cell>
          <cell r="E240">
            <v>0</v>
          </cell>
          <cell r="F240">
            <v>0</v>
          </cell>
          <cell r="AL240">
            <v>0</v>
          </cell>
        </row>
        <row r="241">
          <cell r="C241" t="str">
            <v>0237</v>
          </cell>
          <cell r="D241">
            <v>0</v>
          </cell>
          <cell r="E241">
            <v>0</v>
          </cell>
          <cell r="F241">
            <v>0</v>
          </cell>
          <cell r="AL241">
            <v>0</v>
          </cell>
        </row>
        <row r="242">
          <cell r="C242" t="str">
            <v>0238</v>
          </cell>
          <cell r="D242">
            <v>0</v>
          </cell>
          <cell r="E242">
            <v>0</v>
          </cell>
          <cell r="F242">
            <v>0</v>
          </cell>
          <cell r="AL242">
            <v>0</v>
          </cell>
        </row>
        <row r="243">
          <cell r="C243" t="str">
            <v>0239</v>
          </cell>
          <cell r="D243">
            <v>0</v>
          </cell>
          <cell r="E243">
            <v>0</v>
          </cell>
          <cell r="F243">
            <v>0</v>
          </cell>
          <cell r="AL243">
            <v>0</v>
          </cell>
        </row>
        <row r="244">
          <cell r="C244" t="str">
            <v>0240</v>
          </cell>
          <cell r="D244">
            <v>0</v>
          </cell>
          <cell r="E244">
            <v>0</v>
          </cell>
          <cell r="F244">
            <v>0</v>
          </cell>
          <cell r="AL244">
            <v>0</v>
          </cell>
        </row>
        <row r="245">
          <cell r="C245" t="str">
            <v>0241</v>
          </cell>
          <cell r="D245">
            <v>0</v>
          </cell>
          <cell r="E245">
            <v>0</v>
          </cell>
          <cell r="F245">
            <v>0</v>
          </cell>
          <cell r="AL245">
            <v>0</v>
          </cell>
        </row>
        <row r="246">
          <cell r="C246" t="str">
            <v>0242</v>
          </cell>
          <cell r="D246">
            <v>0</v>
          </cell>
          <cell r="E246">
            <v>0</v>
          </cell>
          <cell r="F246">
            <v>0</v>
          </cell>
          <cell r="AL246">
            <v>0</v>
          </cell>
        </row>
        <row r="247">
          <cell r="C247" t="str">
            <v>0243</v>
          </cell>
          <cell r="D247">
            <v>0</v>
          </cell>
          <cell r="E247">
            <v>0</v>
          </cell>
          <cell r="F247">
            <v>0</v>
          </cell>
          <cell r="AL247">
            <v>0</v>
          </cell>
        </row>
        <row r="248">
          <cell r="C248" t="str">
            <v>0244</v>
          </cell>
          <cell r="D248">
            <v>0</v>
          </cell>
          <cell r="E248">
            <v>0</v>
          </cell>
          <cell r="F248">
            <v>0</v>
          </cell>
          <cell r="AL248">
            <v>0</v>
          </cell>
        </row>
        <row r="249">
          <cell r="C249" t="str">
            <v>0245</v>
          </cell>
          <cell r="D249">
            <v>0</v>
          </cell>
          <cell r="E249">
            <v>0</v>
          </cell>
          <cell r="F249">
            <v>0</v>
          </cell>
          <cell r="AL249">
            <v>0</v>
          </cell>
        </row>
        <row r="250">
          <cell r="C250" t="str">
            <v>0246</v>
          </cell>
          <cell r="D250">
            <v>0</v>
          </cell>
          <cell r="E250">
            <v>0</v>
          </cell>
          <cell r="F250">
            <v>0</v>
          </cell>
          <cell r="AL250">
            <v>0</v>
          </cell>
        </row>
        <row r="251">
          <cell r="C251" t="str">
            <v>0247</v>
          </cell>
          <cell r="D251">
            <v>0</v>
          </cell>
          <cell r="E251">
            <v>0</v>
          </cell>
          <cell r="F251">
            <v>0</v>
          </cell>
          <cell r="AL251">
            <v>0</v>
          </cell>
        </row>
        <row r="252">
          <cell r="C252" t="str">
            <v>0248</v>
          </cell>
          <cell r="D252">
            <v>0</v>
          </cell>
          <cell r="E252">
            <v>0</v>
          </cell>
          <cell r="F252">
            <v>0</v>
          </cell>
          <cell r="AL252">
            <v>0</v>
          </cell>
        </row>
        <row r="253">
          <cell r="C253" t="str">
            <v>0249</v>
          </cell>
          <cell r="D253">
            <v>0</v>
          </cell>
          <cell r="E253">
            <v>0</v>
          </cell>
          <cell r="F253">
            <v>0</v>
          </cell>
          <cell r="AL253">
            <v>0</v>
          </cell>
        </row>
        <row r="254">
          <cell r="C254" t="str">
            <v>0250</v>
          </cell>
          <cell r="D254">
            <v>0</v>
          </cell>
          <cell r="E254">
            <v>0</v>
          </cell>
          <cell r="F254">
            <v>0</v>
          </cell>
          <cell r="AL254">
            <v>0</v>
          </cell>
        </row>
        <row r="255">
          <cell r="C255" t="str">
            <v>0251</v>
          </cell>
          <cell r="D255">
            <v>0</v>
          </cell>
          <cell r="E255">
            <v>0</v>
          </cell>
          <cell r="F255">
            <v>0</v>
          </cell>
          <cell r="AL255">
            <v>0</v>
          </cell>
        </row>
        <row r="256">
          <cell r="C256" t="str">
            <v>0252</v>
          </cell>
          <cell r="D256">
            <v>0</v>
          </cell>
          <cell r="E256">
            <v>0</v>
          </cell>
          <cell r="F256">
            <v>0</v>
          </cell>
          <cell r="AL256">
            <v>0</v>
          </cell>
        </row>
        <row r="257">
          <cell r="C257" t="str">
            <v>0253</v>
          </cell>
          <cell r="D257">
            <v>0</v>
          </cell>
          <cell r="E257">
            <v>0</v>
          </cell>
          <cell r="F257">
            <v>0</v>
          </cell>
          <cell r="AL257">
            <v>0</v>
          </cell>
        </row>
        <row r="258">
          <cell r="C258" t="str">
            <v>0254</v>
          </cell>
          <cell r="D258">
            <v>0</v>
          </cell>
          <cell r="E258">
            <v>0</v>
          </cell>
          <cell r="F258">
            <v>0</v>
          </cell>
          <cell r="AL258">
            <v>0</v>
          </cell>
        </row>
        <row r="259">
          <cell r="C259" t="str">
            <v>0255</v>
          </cell>
          <cell r="D259">
            <v>0</v>
          </cell>
          <cell r="E259">
            <v>0</v>
          </cell>
          <cell r="F259">
            <v>0</v>
          </cell>
          <cell r="AL259">
            <v>0</v>
          </cell>
        </row>
        <row r="260">
          <cell r="C260" t="str">
            <v>0256</v>
          </cell>
          <cell r="D260">
            <v>0</v>
          </cell>
          <cell r="E260">
            <v>0</v>
          </cell>
          <cell r="F260">
            <v>0</v>
          </cell>
          <cell r="AL260">
            <v>0</v>
          </cell>
        </row>
        <row r="261">
          <cell r="C261" t="str">
            <v>0257</v>
          </cell>
          <cell r="D261">
            <v>0</v>
          </cell>
          <cell r="E261">
            <v>0</v>
          </cell>
          <cell r="F261">
            <v>0</v>
          </cell>
          <cell r="AL261">
            <v>0</v>
          </cell>
        </row>
        <row r="262">
          <cell r="C262" t="str">
            <v>0258</v>
          </cell>
          <cell r="D262">
            <v>0</v>
          </cell>
          <cell r="E262">
            <v>0</v>
          </cell>
          <cell r="F262">
            <v>0</v>
          </cell>
          <cell r="AL262">
            <v>0</v>
          </cell>
        </row>
        <row r="263">
          <cell r="C263" t="str">
            <v>0259</v>
          </cell>
          <cell r="D263">
            <v>0</v>
          </cell>
          <cell r="E263">
            <v>0</v>
          </cell>
          <cell r="F263">
            <v>0</v>
          </cell>
          <cell r="AL263">
            <v>0</v>
          </cell>
        </row>
        <row r="264">
          <cell r="C264" t="str">
            <v>0260</v>
          </cell>
          <cell r="D264">
            <v>0</v>
          </cell>
          <cell r="E264">
            <v>0</v>
          </cell>
          <cell r="F264">
            <v>0</v>
          </cell>
          <cell r="AL264">
            <v>0</v>
          </cell>
        </row>
        <row r="265">
          <cell r="C265" t="str">
            <v>0261</v>
          </cell>
          <cell r="D265">
            <v>0</v>
          </cell>
          <cell r="E265">
            <v>0</v>
          </cell>
          <cell r="F265">
            <v>0</v>
          </cell>
          <cell r="AL265">
            <v>0</v>
          </cell>
        </row>
        <row r="266">
          <cell r="C266" t="str">
            <v>0262</v>
          </cell>
          <cell r="D266">
            <v>0</v>
          </cell>
          <cell r="E266">
            <v>0</v>
          </cell>
          <cell r="F266">
            <v>0</v>
          </cell>
          <cell r="AL266">
            <v>0</v>
          </cell>
        </row>
        <row r="267">
          <cell r="C267" t="str">
            <v>0263</v>
          </cell>
          <cell r="D267">
            <v>0</v>
          </cell>
          <cell r="E267">
            <v>0</v>
          </cell>
          <cell r="F267">
            <v>0</v>
          </cell>
          <cell r="AL267">
            <v>0</v>
          </cell>
        </row>
        <row r="268">
          <cell r="C268" t="str">
            <v>0264</v>
          </cell>
          <cell r="D268">
            <v>0</v>
          </cell>
          <cell r="E268">
            <v>0</v>
          </cell>
          <cell r="F268">
            <v>0</v>
          </cell>
          <cell r="AL268">
            <v>0</v>
          </cell>
        </row>
        <row r="269">
          <cell r="C269" t="str">
            <v>0265</v>
          </cell>
          <cell r="D269">
            <v>0</v>
          </cell>
          <cell r="E269">
            <v>0</v>
          </cell>
          <cell r="F269">
            <v>0</v>
          </cell>
          <cell r="AL269">
            <v>0</v>
          </cell>
        </row>
        <row r="270">
          <cell r="C270" t="str">
            <v>0266</v>
          </cell>
          <cell r="D270">
            <v>0</v>
          </cell>
          <cell r="E270">
            <v>0</v>
          </cell>
          <cell r="F270">
            <v>0</v>
          </cell>
          <cell r="AL270">
            <v>0</v>
          </cell>
        </row>
        <row r="271">
          <cell r="C271" t="str">
            <v>0267</v>
          </cell>
          <cell r="D271">
            <v>0</v>
          </cell>
          <cell r="E271">
            <v>0</v>
          </cell>
          <cell r="F271">
            <v>0</v>
          </cell>
          <cell r="AL271">
            <v>0</v>
          </cell>
        </row>
        <row r="272">
          <cell r="C272" t="str">
            <v>0268</v>
          </cell>
          <cell r="D272">
            <v>0</v>
          </cell>
          <cell r="E272">
            <v>0</v>
          </cell>
          <cell r="F272">
            <v>0</v>
          </cell>
          <cell r="AL272">
            <v>0</v>
          </cell>
        </row>
        <row r="273">
          <cell r="C273" t="str">
            <v>0269</v>
          </cell>
          <cell r="D273">
            <v>0</v>
          </cell>
          <cell r="E273">
            <v>0</v>
          </cell>
          <cell r="F273">
            <v>0</v>
          </cell>
          <cell r="AL273">
            <v>0</v>
          </cell>
        </row>
        <row r="274">
          <cell r="C274" t="str">
            <v>0270</v>
          </cell>
          <cell r="D274">
            <v>0</v>
          </cell>
          <cell r="E274">
            <v>0</v>
          </cell>
          <cell r="F274">
            <v>0</v>
          </cell>
          <cell r="AL274">
            <v>0</v>
          </cell>
        </row>
        <row r="275">
          <cell r="C275" t="str">
            <v>0271</v>
          </cell>
          <cell r="D275">
            <v>0</v>
          </cell>
          <cell r="E275">
            <v>0</v>
          </cell>
          <cell r="F275">
            <v>0</v>
          </cell>
          <cell r="AL275">
            <v>0</v>
          </cell>
        </row>
        <row r="276">
          <cell r="C276" t="str">
            <v>0272</v>
          </cell>
          <cell r="D276">
            <v>0</v>
          </cell>
          <cell r="E276">
            <v>0</v>
          </cell>
          <cell r="F276">
            <v>0</v>
          </cell>
          <cell r="AL276">
            <v>0</v>
          </cell>
        </row>
        <row r="277">
          <cell r="C277" t="str">
            <v>0273</v>
          </cell>
          <cell r="D277">
            <v>0</v>
          </cell>
          <cell r="E277">
            <v>0</v>
          </cell>
          <cell r="F277">
            <v>0</v>
          </cell>
          <cell r="AL277">
            <v>0</v>
          </cell>
        </row>
        <row r="278">
          <cell r="C278" t="str">
            <v>0274</v>
          </cell>
          <cell r="D278">
            <v>0</v>
          </cell>
          <cell r="E278">
            <v>0</v>
          </cell>
          <cell r="F278">
            <v>0</v>
          </cell>
          <cell r="AL278">
            <v>0</v>
          </cell>
        </row>
        <row r="279">
          <cell r="C279" t="str">
            <v>0275</v>
          </cell>
          <cell r="D279">
            <v>0</v>
          </cell>
          <cell r="E279">
            <v>0</v>
          </cell>
          <cell r="F279">
            <v>0</v>
          </cell>
          <cell r="AL279">
            <v>0</v>
          </cell>
        </row>
        <row r="280">
          <cell r="C280" t="str">
            <v>0276</v>
          </cell>
          <cell r="D280">
            <v>0</v>
          </cell>
          <cell r="E280">
            <v>0</v>
          </cell>
          <cell r="F280">
            <v>0</v>
          </cell>
          <cell r="AL280">
            <v>0</v>
          </cell>
        </row>
        <row r="281">
          <cell r="C281" t="str">
            <v>0277</v>
          </cell>
          <cell r="D281">
            <v>0</v>
          </cell>
          <cell r="E281">
            <v>0</v>
          </cell>
          <cell r="F281">
            <v>0</v>
          </cell>
          <cell r="AL281">
            <v>0</v>
          </cell>
        </row>
        <row r="282">
          <cell r="C282" t="str">
            <v>0278</v>
          </cell>
          <cell r="D282">
            <v>0</v>
          </cell>
          <cell r="E282">
            <v>0</v>
          </cell>
          <cell r="F282">
            <v>0</v>
          </cell>
          <cell r="AL282">
            <v>0</v>
          </cell>
        </row>
        <row r="283">
          <cell r="C283" t="str">
            <v>0279</v>
          </cell>
          <cell r="D283">
            <v>0</v>
          </cell>
          <cell r="E283">
            <v>0</v>
          </cell>
          <cell r="F283">
            <v>0</v>
          </cell>
          <cell r="AL283">
            <v>0</v>
          </cell>
        </row>
        <row r="284">
          <cell r="C284" t="str">
            <v>0280</v>
          </cell>
          <cell r="D284">
            <v>0</v>
          </cell>
          <cell r="E284">
            <v>0</v>
          </cell>
          <cell r="F284">
            <v>0</v>
          </cell>
          <cell r="AL284">
            <v>0</v>
          </cell>
        </row>
        <row r="285">
          <cell r="C285" t="str">
            <v>0281</v>
          </cell>
          <cell r="D285">
            <v>0</v>
          </cell>
          <cell r="E285">
            <v>0</v>
          </cell>
          <cell r="F285">
            <v>0</v>
          </cell>
          <cell r="AL285">
            <v>0</v>
          </cell>
        </row>
        <row r="286">
          <cell r="C286" t="str">
            <v>0282</v>
          </cell>
          <cell r="D286">
            <v>0</v>
          </cell>
          <cell r="E286">
            <v>0</v>
          </cell>
          <cell r="F286">
            <v>0</v>
          </cell>
          <cell r="AL286">
            <v>0</v>
          </cell>
        </row>
        <row r="287">
          <cell r="C287" t="str">
            <v>0283</v>
          </cell>
          <cell r="D287">
            <v>0</v>
          </cell>
          <cell r="E287">
            <v>0</v>
          </cell>
          <cell r="F287">
            <v>0</v>
          </cell>
          <cell r="AL287">
            <v>0</v>
          </cell>
        </row>
        <row r="288">
          <cell r="C288" t="str">
            <v>0284</v>
          </cell>
          <cell r="D288">
            <v>0</v>
          </cell>
          <cell r="E288">
            <v>0</v>
          </cell>
          <cell r="F288">
            <v>0</v>
          </cell>
          <cell r="AL288">
            <v>0</v>
          </cell>
        </row>
        <row r="289">
          <cell r="C289" t="str">
            <v>0285</v>
          </cell>
          <cell r="D289">
            <v>0</v>
          </cell>
          <cell r="E289">
            <v>0</v>
          </cell>
          <cell r="F289">
            <v>0</v>
          </cell>
          <cell r="AL289">
            <v>0</v>
          </cell>
        </row>
        <row r="290">
          <cell r="C290" t="str">
            <v>0286</v>
          </cell>
          <cell r="D290">
            <v>0</v>
          </cell>
          <cell r="E290">
            <v>0</v>
          </cell>
          <cell r="F290">
            <v>0</v>
          </cell>
          <cell r="AL290">
            <v>0</v>
          </cell>
        </row>
        <row r="291">
          <cell r="C291" t="str">
            <v>0287</v>
          </cell>
          <cell r="D291">
            <v>0</v>
          </cell>
          <cell r="E291">
            <v>0</v>
          </cell>
          <cell r="F291">
            <v>0</v>
          </cell>
          <cell r="AL291">
            <v>0</v>
          </cell>
        </row>
        <row r="292">
          <cell r="C292" t="str">
            <v>0288</v>
          </cell>
          <cell r="D292">
            <v>0</v>
          </cell>
          <cell r="E292">
            <v>0</v>
          </cell>
          <cell r="F292">
            <v>0</v>
          </cell>
          <cell r="AL292">
            <v>0</v>
          </cell>
        </row>
        <row r="293">
          <cell r="C293" t="str">
            <v>0289</v>
          </cell>
          <cell r="D293">
            <v>0</v>
          </cell>
          <cell r="E293">
            <v>0</v>
          </cell>
          <cell r="F293">
            <v>0</v>
          </cell>
          <cell r="AL293">
            <v>0</v>
          </cell>
        </row>
        <row r="294">
          <cell r="C294" t="str">
            <v>0290</v>
          </cell>
          <cell r="D294">
            <v>0</v>
          </cell>
          <cell r="E294">
            <v>0</v>
          </cell>
          <cell r="F294">
            <v>0</v>
          </cell>
          <cell r="AL294">
            <v>0</v>
          </cell>
        </row>
        <row r="295">
          <cell r="C295" t="str">
            <v>0291</v>
          </cell>
          <cell r="D295">
            <v>0</v>
          </cell>
          <cell r="E295">
            <v>0</v>
          </cell>
          <cell r="F295">
            <v>0</v>
          </cell>
          <cell r="AL295">
            <v>0</v>
          </cell>
        </row>
        <row r="296">
          <cell r="C296" t="str">
            <v>0292</v>
          </cell>
          <cell r="D296">
            <v>0</v>
          </cell>
          <cell r="E296">
            <v>0</v>
          </cell>
          <cell r="F296">
            <v>0</v>
          </cell>
          <cell r="AL296">
            <v>0</v>
          </cell>
        </row>
        <row r="297">
          <cell r="C297" t="str">
            <v>0293</v>
          </cell>
          <cell r="D297">
            <v>0</v>
          </cell>
          <cell r="E297">
            <v>0</v>
          </cell>
          <cell r="F297">
            <v>0</v>
          </cell>
          <cell r="AL297">
            <v>0</v>
          </cell>
        </row>
        <row r="298">
          <cell r="C298" t="str">
            <v>0294</v>
          </cell>
          <cell r="D298">
            <v>0</v>
          </cell>
          <cell r="E298">
            <v>0</v>
          </cell>
          <cell r="F298">
            <v>0</v>
          </cell>
          <cell r="AL298">
            <v>0</v>
          </cell>
        </row>
        <row r="299">
          <cell r="C299" t="str">
            <v>0295</v>
          </cell>
          <cell r="D299">
            <v>0</v>
          </cell>
          <cell r="E299">
            <v>0</v>
          </cell>
          <cell r="F299">
            <v>0</v>
          </cell>
          <cell r="AL299">
            <v>0</v>
          </cell>
        </row>
        <row r="300">
          <cell r="C300" t="str">
            <v>0296</v>
          </cell>
          <cell r="D300">
            <v>0</v>
          </cell>
          <cell r="E300">
            <v>0</v>
          </cell>
          <cell r="F300">
            <v>0</v>
          </cell>
          <cell r="AL300">
            <v>0</v>
          </cell>
        </row>
        <row r="301">
          <cell r="C301" t="str">
            <v>0297</v>
          </cell>
          <cell r="D301">
            <v>0</v>
          </cell>
          <cell r="E301">
            <v>0</v>
          </cell>
          <cell r="F301">
            <v>0</v>
          </cell>
          <cell r="AL301">
            <v>0</v>
          </cell>
        </row>
        <row r="302">
          <cell r="C302" t="str">
            <v>0298</v>
          </cell>
          <cell r="D302">
            <v>0</v>
          </cell>
          <cell r="E302">
            <v>0</v>
          </cell>
          <cell r="F302">
            <v>0</v>
          </cell>
          <cell r="AL302">
            <v>0</v>
          </cell>
        </row>
        <row r="303">
          <cell r="C303" t="str">
            <v>0299</v>
          </cell>
          <cell r="D303">
            <v>0</v>
          </cell>
          <cell r="E303">
            <v>0</v>
          </cell>
          <cell r="F303">
            <v>0</v>
          </cell>
          <cell r="AL303">
            <v>0</v>
          </cell>
        </row>
        <row r="304">
          <cell r="C304" t="str">
            <v>0300</v>
          </cell>
          <cell r="D304">
            <v>0</v>
          </cell>
          <cell r="E304">
            <v>0</v>
          </cell>
          <cell r="F304">
            <v>0</v>
          </cell>
          <cell r="AL304">
            <v>0</v>
          </cell>
        </row>
        <row r="305">
          <cell r="AL305">
            <v>224</v>
          </cell>
        </row>
      </sheetData>
      <sheetData sheetId="3">
        <row r="6">
          <cell r="C6" t="str">
            <v>0001</v>
          </cell>
          <cell r="D6" t="str">
            <v>ពាញ​ ជុំនោ</v>
          </cell>
          <cell r="E6" t="str">
            <v>PEANH CHOMNOR</v>
          </cell>
          <cell r="F6" t="str">
            <v>ប្រុស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G6">
            <v>0</v>
          </cell>
          <cell r="BH6">
            <v>0</v>
          </cell>
          <cell r="BI6">
            <v>0</v>
          </cell>
        </row>
        <row r="7">
          <cell r="C7" t="str">
            <v>0002</v>
          </cell>
          <cell r="D7" t="str">
            <v>មាស​ ផាលុច្ស</v>
          </cell>
          <cell r="E7" t="str">
            <v>MEAS PHALUCH</v>
          </cell>
          <cell r="F7" t="str">
            <v>ប្រុស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C8" t="str">
            <v>0003</v>
          </cell>
          <cell r="D8" t="str">
            <v>ប្រាក់ វណ្ណា</v>
          </cell>
          <cell r="E8" t="str">
            <v>PRAK VANNA</v>
          </cell>
          <cell r="F8" t="str">
            <v>ប្រុស</v>
          </cell>
          <cell r="R8">
            <v>8</v>
          </cell>
          <cell r="S8">
            <v>8</v>
          </cell>
          <cell r="T8">
            <v>8</v>
          </cell>
          <cell r="U8">
            <v>8</v>
          </cell>
          <cell r="V8">
            <v>8</v>
          </cell>
          <cell r="W8">
            <v>8</v>
          </cell>
          <cell r="X8">
            <v>8</v>
          </cell>
          <cell r="Y8">
            <v>8</v>
          </cell>
          <cell r="Z8">
            <v>8</v>
          </cell>
          <cell r="AA8">
            <v>8</v>
          </cell>
          <cell r="AB8">
            <v>8</v>
          </cell>
          <cell r="AC8">
            <v>8</v>
          </cell>
          <cell r="AD8">
            <v>8</v>
          </cell>
          <cell r="AE8">
            <v>8</v>
          </cell>
          <cell r="AM8">
            <v>14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G8">
            <v>14</v>
          </cell>
          <cell r="BH8">
            <v>0</v>
          </cell>
          <cell r="BI8">
            <v>14</v>
          </cell>
        </row>
        <row r="9">
          <cell r="C9" t="str">
            <v>0004</v>
          </cell>
          <cell r="D9" t="str">
            <v>ម៉ៅ សុខុម</v>
          </cell>
          <cell r="E9" t="str">
            <v>MAO SOKHOM</v>
          </cell>
          <cell r="F9" t="str">
            <v>ប្រុស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C10" t="str">
            <v>0005</v>
          </cell>
          <cell r="D10" t="str">
            <v>ធីម សុភួង</v>
          </cell>
          <cell r="E10" t="str">
            <v>THIM SOPHUONG</v>
          </cell>
          <cell r="F10" t="str">
            <v>ស្រី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C11" t="str">
            <v>0006</v>
          </cell>
          <cell r="D11" t="str">
            <v>ហ៊ុន នួន</v>
          </cell>
          <cell r="E11" t="str">
            <v>HUN NUON</v>
          </cell>
          <cell r="F11" t="str">
            <v>ស្រី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C12" t="str">
            <v>0007</v>
          </cell>
          <cell r="D12" t="str">
            <v>ចិន ផេង</v>
          </cell>
          <cell r="E12" t="str">
            <v>CHIN PHENG</v>
          </cell>
          <cell r="F12" t="str">
            <v>ប្រុស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C13" t="str">
            <v>0008</v>
          </cell>
          <cell r="D13" t="str">
            <v>សៅ ណាក់</v>
          </cell>
          <cell r="E13" t="str">
            <v>SAO NAK</v>
          </cell>
          <cell r="F13" t="str">
            <v>ប្រុស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C14" t="str">
            <v>0009</v>
          </cell>
          <cell r="D14" t="str">
            <v>សែម ឧស្សាហ៏</v>
          </cell>
          <cell r="E14" t="str">
            <v>SEM OUSA</v>
          </cell>
          <cell r="F14" t="str">
            <v>ប្រុស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C15" t="str">
            <v>0010</v>
          </cell>
          <cell r="D15" t="str">
            <v>ធីម វិច្ចរ៉ា</v>
          </cell>
          <cell r="E15" t="str">
            <v>THIM VICHARA</v>
          </cell>
          <cell r="F15" t="str">
            <v>ស្រី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C16" t="str">
            <v>0011</v>
          </cell>
          <cell r="D16" t="str">
            <v>សូរ វុទ្ធី</v>
          </cell>
          <cell r="E16" t="str">
            <v>SO VUTHY</v>
          </cell>
          <cell r="F16" t="str">
            <v>ប្រុស</v>
          </cell>
          <cell r="H16">
            <v>8</v>
          </cell>
          <cell r="I16">
            <v>8</v>
          </cell>
          <cell r="J16">
            <v>8</v>
          </cell>
          <cell r="K16">
            <v>8</v>
          </cell>
          <cell r="L16">
            <v>8</v>
          </cell>
          <cell r="M16">
            <v>8</v>
          </cell>
          <cell r="N16">
            <v>8</v>
          </cell>
          <cell r="O16">
            <v>8</v>
          </cell>
          <cell r="P16">
            <v>8</v>
          </cell>
          <cell r="Q16">
            <v>8</v>
          </cell>
          <cell r="AF16">
            <v>8</v>
          </cell>
          <cell r="AG16">
            <v>8</v>
          </cell>
          <cell r="AH16">
            <v>8</v>
          </cell>
          <cell r="AI16">
            <v>8</v>
          </cell>
          <cell r="AJ16">
            <v>8</v>
          </cell>
          <cell r="AK16">
            <v>8</v>
          </cell>
          <cell r="AL16">
            <v>8</v>
          </cell>
          <cell r="AM16">
            <v>17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G16">
            <v>17</v>
          </cell>
          <cell r="BH16">
            <v>0</v>
          </cell>
          <cell r="BI16">
            <v>17</v>
          </cell>
        </row>
        <row r="17">
          <cell r="C17" t="str">
            <v>0012</v>
          </cell>
          <cell r="D17" t="str">
            <v>អឿន ម៉ារី</v>
          </cell>
          <cell r="E17" t="str">
            <v>OEURN MARY</v>
          </cell>
          <cell r="F17" t="str">
            <v>ស្រី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C18" t="str">
            <v>0013</v>
          </cell>
          <cell r="D18" t="str">
            <v>ជុំ យាន</v>
          </cell>
          <cell r="E18" t="str">
            <v>CHOM YAEN</v>
          </cell>
          <cell r="F18" t="str">
            <v>ប្រុស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C19" t="str">
            <v>0014</v>
          </cell>
          <cell r="D19" t="str">
            <v>អឿន វិទូ</v>
          </cell>
          <cell r="E19" t="str">
            <v>EOURN VITUO</v>
          </cell>
          <cell r="F19" t="str">
            <v>ប្រុស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C20" t="str">
            <v>0015</v>
          </cell>
          <cell r="D20" t="str">
            <v>អៀង សំអ៊ាត</v>
          </cell>
          <cell r="E20" t="str">
            <v>EARNG SOM EART</v>
          </cell>
          <cell r="F20" t="str">
            <v>ស្រី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C21" t="str">
            <v>0016</v>
          </cell>
          <cell r="D21" t="str">
            <v>ចេន សំបូ</v>
          </cell>
          <cell r="E21" t="str">
            <v>CHEN SAMBO</v>
          </cell>
          <cell r="F21" t="str">
            <v>ប្រុស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C22" t="str">
            <v>0017</v>
          </cell>
          <cell r="D22" t="str">
            <v>សៅ នី</v>
          </cell>
          <cell r="E22" t="str">
            <v>SAO NY</v>
          </cell>
          <cell r="F22" t="str">
            <v>ស្រី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C23" t="str">
            <v>0018</v>
          </cell>
          <cell r="D23" t="str">
            <v>ភួង សារ៉ូន</v>
          </cell>
          <cell r="E23" t="str">
            <v>PHUONG SA RUON</v>
          </cell>
          <cell r="F23" t="str">
            <v>ប្រុស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C24" t="str">
            <v>0019</v>
          </cell>
          <cell r="D24" t="str">
            <v>ព្រំ បូរ៉ាត</v>
          </cell>
          <cell r="E24" t="str">
            <v>PRUM BORAT</v>
          </cell>
          <cell r="F24" t="str">
            <v>ប្រុស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C25" t="str">
            <v>0020</v>
          </cell>
          <cell r="D25" t="str">
            <v>សុខ សាផាត</v>
          </cell>
          <cell r="E25" t="str">
            <v>SOK SAPHAT</v>
          </cell>
          <cell r="F25" t="str">
            <v>ប្រុស</v>
          </cell>
          <cell r="K25">
            <v>8</v>
          </cell>
          <cell r="L25">
            <v>8</v>
          </cell>
          <cell r="M25">
            <v>8</v>
          </cell>
          <cell r="N25">
            <v>8</v>
          </cell>
          <cell r="O25">
            <v>8</v>
          </cell>
          <cell r="P25">
            <v>8</v>
          </cell>
          <cell r="Q25">
            <v>8</v>
          </cell>
          <cell r="R25">
            <v>8</v>
          </cell>
          <cell r="S25">
            <v>8</v>
          </cell>
          <cell r="T25">
            <v>8</v>
          </cell>
          <cell r="U25">
            <v>8</v>
          </cell>
          <cell r="V25">
            <v>8</v>
          </cell>
          <cell r="W25">
            <v>8</v>
          </cell>
          <cell r="X25">
            <v>8</v>
          </cell>
          <cell r="AM25">
            <v>14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G25">
            <v>14</v>
          </cell>
          <cell r="BH25">
            <v>0</v>
          </cell>
          <cell r="BI25">
            <v>14</v>
          </cell>
        </row>
        <row r="26">
          <cell r="C26" t="str">
            <v>0021</v>
          </cell>
          <cell r="D26" t="str">
            <v>វឿន ស្រីអិត</v>
          </cell>
          <cell r="E26" t="str">
            <v>VOEUN SREYEAT</v>
          </cell>
          <cell r="F26" t="str">
            <v>ស្រី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C27" t="str">
            <v>0022</v>
          </cell>
          <cell r="D27" t="str">
            <v>កន សុជាតិ</v>
          </cell>
          <cell r="E27" t="str">
            <v>KORN SOCHEAT</v>
          </cell>
          <cell r="F27" t="str">
            <v>ប្រុស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C28" t="str">
            <v>0023</v>
          </cell>
          <cell r="D28" t="str">
            <v>ឡាយ ពិសី</v>
          </cell>
          <cell r="E28" t="str">
            <v>LAY PISEY</v>
          </cell>
          <cell r="F28" t="str">
            <v>ស្រី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C29" t="str">
            <v>0024</v>
          </cell>
          <cell r="D29" t="str">
            <v>ជិន ចន្ដា</v>
          </cell>
          <cell r="E29" t="str">
            <v>CHIN CHANDA</v>
          </cell>
          <cell r="F29" t="str">
            <v>ស្រី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C30" t="str">
            <v>0025</v>
          </cell>
          <cell r="D30" t="str">
            <v>សុខ សារ៉ន</v>
          </cell>
          <cell r="E30" t="str">
            <v>SOK SARON</v>
          </cell>
          <cell r="F30" t="str">
            <v>ស្រី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C31" t="str">
            <v>0026</v>
          </cell>
          <cell r="D31" t="str">
            <v>ពេញ ​ភារម្យ</v>
          </cell>
          <cell r="E31" t="str">
            <v>PENH PHEARUM</v>
          </cell>
          <cell r="F31" t="str">
            <v>ប្រុស</v>
          </cell>
          <cell r="H31">
            <v>8</v>
          </cell>
          <cell r="I31" t="str">
            <v>AL</v>
          </cell>
          <cell r="J31" t="str">
            <v>AL</v>
          </cell>
          <cell r="Y31" t="str">
            <v>AL</v>
          </cell>
          <cell r="Z31">
            <v>8</v>
          </cell>
          <cell r="AA31">
            <v>8</v>
          </cell>
          <cell r="AB31">
            <v>8</v>
          </cell>
          <cell r="AC31">
            <v>8</v>
          </cell>
          <cell r="AD31">
            <v>8</v>
          </cell>
          <cell r="AE31">
            <v>8</v>
          </cell>
          <cell r="AF31">
            <v>8</v>
          </cell>
          <cell r="AG31">
            <v>8</v>
          </cell>
          <cell r="AH31">
            <v>8</v>
          </cell>
          <cell r="AI31">
            <v>8</v>
          </cell>
          <cell r="AJ31">
            <v>8</v>
          </cell>
          <cell r="AK31">
            <v>8</v>
          </cell>
          <cell r="AL31">
            <v>8</v>
          </cell>
          <cell r="AM31">
            <v>14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3</v>
          </cell>
          <cell r="AU31">
            <v>0</v>
          </cell>
          <cell r="AV31">
            <v>3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G31">
            <v>17</v>
          </cell>
          <cell r="BH31">
            <v>0</v>
          </cell>
          <cell r="BI31">
            <v>14</v>
          </cell>
        </row>
        <row r="32">
          <cell r="C32" t="str">
            <v>0027</v>
          </cell>
          <cell r="D32" t="str">
            <v>នី​ ចន្ថា</v>
          </cell>
          <cell r="E32" t="str">
            <v>NY CHANTHA</v>
          </cell>
          <cell r="F32" t="str">
            <v>ប្រុស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C33" t="str">
            <v>0028</v>
          </cell>
          <cell r="D33" t="str">
            <v>ទី ណាត</v>
          </cell>
          <cell r="E33" t="str">
            <v>TY NAT</v>
          </cell>
          <cell r="F33" t="str">
            <v>ប្រុស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C34" t="str">
            <v>0029</v>
          </cell>
          <cell r="D34" t="str">
            <v>ឡុង សាវឿន</v>
          </cell>
          <cell r="E34" t="str">
            <v>LONG SAVOEUN</v>
          </cell>
          <cell r="F34" t="str">
            <v>ប្រុស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C35" t="str">
            <v>0030</v>
          </cell>
          <cell r="D35" t="str">
            <v>កៅ ឧត្ដម</v>
          </cell>
          <cell r="E35" t="str">
            <v>KAO ODOM</v>
          </cell>
          <cell r="F35" t="str">
            <v>ប្រុស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C36" t="str">
            <v>0031</v>
          </cell>
          <cell r="D36" t="str">
            <v>កែវ សុភារុន</v>
          </cell>
          <cell r="E36" t="str">
            <v>KEO SOPHEARUN</v>
          </cell>
          <cell r="F36" t="str">
            <v>ប្រុស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C37" t="str">
            <v>0032</v>
          </cell>
          <cell r="D37" t="str">
            <v>ប្រាក់ សារ៉ាត់</v>
          </cell>
          <cell r="E37" t="str">
            <v>PRAK SARATH</v>
          </cell>
          <cell r="F37" t="str">
            <v>ប្រុស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C38" t="str">
            <v>0033</v>
          </cell>
          <cell r="D38" t="str">
            <v>នួន វណ្ណៈ</v>
          </cell>
          <cell r="E38" t="str">
            <v>NUON VANNAK</v>
          </cell>
          <cell r="F38" t="str">
            <v>ប្រុស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C39" t="str">
            <v>0034</v>
          </cell>
          <cell r="D39" t="str">
            <v>ទា ណេន</v>
          </cell>
          <cell r="E39" t="str">
            <v>THEA NEN</v>
          </cell>
          <cell r="F39" t="str">
            <v>ស្រី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G39">
            <v>0</v>
          </cell>
          <cell r="BH39">
            <v>0</v>
          </cell>
          <cell r="BI39">
            <v>0</v>
          </cell>
        </row>
        <row r="40">
          <cell r="C40" t="str">
            <v>0036</v>
          </cell>
          <cell r="D40" t="str">
            <v>ឆាយ សុវ៉ាត</v>
          </cell>
          <cell r="E40" t="str">
            <v>CHHAY SOVATH</v>
          </cell>
          <cell r="F40" t="str">
            <v>ប្រុស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C41" t="str">
            <v>0037</v>
          </cell>
          <cell r="D41">
            <v>0</v>
          </cell>
          <cell r="E41">
            <v>0</v>
          </cell>
          <cell r="F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C42" t="str">
            <v>0038</v>
          </cell>
          <cell r="D42">
            <v>0</v>
          </cell>
          <cell r="E42">
            <v>0</v>
          </cell>
          <cell r="F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C43" t="str">
            <v>0039</v>
          </cell>
          <cell r="D43">
            <v>0</v>
          </cell>
          <cell r="E43">
            <v>0</v>
          </cell>
          <cell r="F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C44" t="str">
            <v>0040</v>
          </cell>
          <cell r="D44">
            <v>0</v>
          </cell>
          <cell r="E44">
            <v>0</v>
          </cell>
          <cell r="F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C45" t="str">
            <v>0041</v>
          </cell>
          <cell r="D45">
            <v>0</v>
          </cell>
          <cell r="E45">
            <v>0</v>
          </cell>
          <cell r="F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C46" t="str">
            <v>0042</v>
          </cell>
          <cell r="D46">
            <v>0</v>
          </cell>
          <cell r="E46">
            <v>0</v>
          </cell>
          <cell r="F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C47" t="str">
            <v>0043</v>
          </cell>
          <cell r="D47">
            <v>0</v>
          </cell>
          <cell r="E47">
            <v>0</v>
          </cell>
          <cell r="F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C48" t="str">
            <v>0044</v>
          </cell>
          <cell r="D48">
            <v>0</v>
          </cell>
          <cell r="E48">
            <v>0</v>
          </cell>
          <cell r="F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C49" t="str">
            <v>0045</v>
          </cell>
          <cell r="D49">
            <v>0</v>
          </cell>
          <cell r="E49">
            <v>0</v>
          </cell>
          <cell r="F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C50" t="str">
            <v>0046</v>
          </cell>
          <cell r="D50">
            <v>0</v>
          </cell>
          <cell r="E50">
            <v>0</v>
          </cell>
          <cell r="F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C51" t="str">
            <v>0047</v>
          </cell>
          <cell r="D51">
            <v>0</v>
          </cell>
          <cell r="E51">
            <v>0</v>
          </cell>
          <cell r="F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C52" t="str">
            <v>0048</v>
          </cell>
          <cell r="D52">
            <v>0</v>
          </cell>
          <cell r="E52">
            <v>0</v>
          </cell>
          <cell r="F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C53" t="str">
            <v>0049</v>
          </cell>
          <cell r="D53">
            <v>0</v>
          </cell>
          <cell r="E53">
            <v>0</v>
          </cell>
          <cell r="F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C54" t="str">
            <v>0050</v>
          </cell>
          <cell r="D54">
            <v>0</v>
          </cell>
          <cell r="E54">
            <v>0</v>
          </cell>
          <cell r="F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C55" t="str">
            <v>0051</v>
          </cell>
          <cell r="D55">
            <v>0</v>
          </cell>
          <cell r="E55">
            <v>0</v>
          </cell>
          <cell r="F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C56" t="str">
            <v>0052</v>
          </cell>
          <cell r="D56">
            <v>0</v>
          </cell>
          <cell r="E56">
            <v>0</v>
          </cell>
          <cell r="F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C57" t="str">
            <v>0053</v>
          </cell>
          <cell r="D57">
            <v>0</v>
          </cell>
          <cell r="E57">
            <v>0</v>
          </cell>
          <cell r="F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C58" t="str">
            <v>0054</v>
          </cell>
          <cell r="D58">
            <v>0</v>
          </cell>
          <cell r="E58">
            <v>0</v>
          </cell>
          <cell r="F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C59" t="str">
            <v>0055</v>
          </cell>
          <cell r="D59">
            <v>0</v>
          </cell>
          <cell r="E59">
            <v>0</v>
          </cell>
          <cell r="F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G59">
            <v>0</v>
          </cell>
          <cell r="BH59">
            <v>0</v>
          </cell>
          <cell r="BI59">
            <v>0</v>
          </cell>
        </row>
        <row r="60">
          <cell r="C60" t="str">
            <v>0056</v>
          </cell>
          <cell r="D60">
            <v>0</v>
          </cell>
          <cell r="E60">
            <v>0</v>
          </cell>
          <cell r="F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C61" t="str">
            <v>0057</v>
          </cell>
          <cell r="D61">
            <v>0</v>
          </cell>
          <cell r="E61">
            <v>0</v>
          </cell>
          <cell r="F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C62" t="str">
            <v>0058</v>
          </cell>
          <cell r="D62">
            <v>0</v>
          </cell>
          <cell r="E62">
            <v>0</v>
          </cell>
          <cell r="F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G62">
            <v>0</v>
          </cell>
          <cell r="BH62">
            <v>0</v>
          </cell>
          <cell r="BI62">
            <v>0</v>
          </cell>
        </row>
        <row r="63">
          <cell r="C63" t="str">
            <v>0059</v>
          </cell>
          <cell r="D63">
            <v>0</v>
          </cell>
          <cell r="E63">
            <v>0</v>
          </cell>
          <cell r="F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G63">
            <v>0</v>
          </cell>
          <cell r="BH63">
            <v>0</v>
          </cell>
          <cell r="BI63">
            <v>0</v>
          </cell>
        </row>
        <row r="64">
          <cell r="C64" t="str">
            <v>0060</v>
          </cell>
          <cell r="D64">
            <v>0</v>
          </cell>
          <cell r="E64">
            <v>0</v>
          </cell>
          <cell r="F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G64">
            <v>0</v>
          </cell>
          <cell r="BH64">
            <v>0</v>
          </cell>
          <cell r="BI64">
            <v>0</v>
          </cell>
        </row>
        <row r="65">
          <cell r="C65" t="str">
            <v>0061</v>
          </cell>
          <cell r="D65">
            <v>0</v>
          </cell>
          <cell r="E65">
            <v>0</v>
          </cell>
          <cell r="F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G65">
            <v>0</v>
          </cell>
          <cell r="BH65">
            <v>0</v>
          </cell>
          <cell r="BI65">
            <v>0</v>
          </cell>
        </row>
        <row r="66">
          <cell r="C66" t="str">
            <v>0062</v>
          </cell>
          <cell r="D66">
            <v>0</v>
          </cell>
          <cell r="E66">
            <v>0</v>
          </cell>
          <cell r="F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G66">
            <v>0</v>
          </cell>
          <cell r="BH66">
            <v>0</v>
          </cell>
          <cell r="BI66">
            <v>0</v>
          </cell>
        </row>
        <row r="67">
          <cell r="C67" t="str">
            <v>0063</v>
          </cell>
          <cell r="D67">
            <v>0</v>
          </cell>
          <cell r="E67">
            <v>0</v>
          </cell>
          <cell r="F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G67">
            <v>0</v>
          </cell>
          <cell r="BH67">
            <v>0</v>
          </cell>
          <cell r="BI67">
            <v>0</v>
          </cell>
        </row>
        <row r="68">
          <cell r="C68" t="str">
            <v>0064</v>
          </cell>
          <cell r="D68">
            <v>0</v>
          </cell>
          <cell r="E68">
            <v>0</v>
          </cell>
          <cell r="F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G68">
            <v>0</v>
          </cell>
          <cell r="BH68">
            <v>0</v>
          </cell>
          <cell r="BI68">
            <v>0</v>
          </cell>
        </row>
        <row r="69">
          <cell r="C69" t="str">
            <v>0065</v>
          </cell>
          <cell r="D69">
            <v>0</v>
          </cell>
          <cell r="E69">
            <v>0</v>
          </cell>
          <cell r="F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0</v>
          </cell>
          <cell r="BH69">
            <v>0</v>
          </cell>
          <cell r="BI69">
            <v>0</v>
          </cell>
        </row>
        <row r="70">
          <cell r="C70" t="str">
            <v>0066</v>
          </cell>
          <cell r="D70">
            <v>0</v>
          </cell>
          <cell r="E70">
            <v>0</v>
          </cell>
          <cell r="F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G70">
            <v>0</v>
          </cell>
          <cell r="BH70">
            <v>0</v>
          </cell>
          <cell r="BI70">
            <v>0</v>
          </cell>
        </row>
        <row r="71">
          <cell r="C71" t="str">
            <v>0067</v>
          </cell>
          <cell r="D71">
            <v>0</v>
          </cell>
          <cell r="E71">
            <v>0</v>
          </cell>
          <cell r="F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G71">
            <v>0</v>
          </cell>
          <cell r="BH71">
            <v>0</v>
          </cell>
          <cell r="BI71">
            <v>0</v>
          </cell>
        </row>
        <row r="72">
          <cell r="C72" t="str">
            <v>0068</v>
          </cell>
          <cell r="D72">
            <v>0</v>
          </cell>
          <cell r="E72">
            <v>0</v>
          </cell>
          <cell r="F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C73" t="str">
            <v>0069</v>
          </cell>
          <cell r="D73">
            <v>0</v>
          </cell>
          <cell r="E73">
            <v>0</v>
          </cell>
          <cell r="F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C74" t="str">
            <v>0070</v>
          </cell>
          <cell r="D74">
            <v>0</v>
          </cell>
          <cell r="E74">
            <v>0</v>
          </cell>
          <cell r="F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C75" t="str">
            <v>0071</v>
          </cell>
          <cell r="D75">
            <v>0</v>
          </cell>
          <cell r="E75">
            <v>0</v>
          </cell>
          <cell r="F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C76" t="str">
            <v>0072</v>
          </cell>
          <cell r="D76">
            <v>0</v>
          </cell>
          <cell r="E76">
            <v>0</v>
          </cell>
          <cell r="F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C77" t="str">
            <v>0073</v>
          </cell>
          <cell r="D77">
            <v>0</v>
          </cell>
          <cell r="E77">
            <v>0</v>
          </cell>
          <cell r="F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C78" t="str">
            <v>0074</v>
          </cell>
          <cell r="D78">
            <v>0</v>
          </cell>
          <cell r="E78">
            <v>0</v>
          </cell>
          <cell r="F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C79" t="str">
            <v>0075</v>
          </cell>
          <cell r="D79">
            <v>0</v>
          </cell>
          <cell r="E79">
            <v>0</v>
          </cell>
          <cell r="F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C80" t="str">
            <v>0076</v>
          </cell>
          <cell r="D80">
            <v>0</v>
          </cell>
          <cell r="E80">
            <v>0</v>
          </cell>
          <cell r="F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C81" t="str">
            <v>0077</v>
          </cell>
          <cell r="D81">
            <v>0</v>
          </cell>
          <cell r="E81">
            <v>0</v>
          </cell>
          <cell r="F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C82" t="str">
            <v>0078</v>
          </cell>
          <cell r="D82">
            <v>0</v>
          </cell>
          <cell r="E82">
            <v>0</v>
          </cell>
          <cell r="F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C83" t="str">
            <v>0079</v>
          </cell>
          <cell r="D83">
            <v>0</v>
          </cell>
          <cell r="E83">
            <v>0</v>
          </cell>
          <cell r="F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C84" t="str">
            <v>0080</v>
          </cell>
          <cell r="D84">
            <v>0</v>
          </cell>
          <cell r="E84">
            <v>0</v>
          </cell>
          <cell r="F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C85" t="str">
            <v>0081</v>
          </cell>
          <cell r="D85">
            <v>0</v>
          </cell>
          <cell r="E85">
            <v>0</v>
          </cell>
          <cell r="F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C86" t="str">
            <v>0082</v>
          </cell>
          <cell r="D86">
            <v>0</v>
          </cell>
          <cell r="E86">
            <v>0</v>
          </cell>
          <cell r="F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C87" t="str">
            <v>0083</v>
          </cell>
          <cell r="D87">
            <v>0</v>
          </cell>
          <cell r="E87">
            <v>0</v>
          </cell>
          <cell r="F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C88" t="str">
            <v>0084</v>
          </cell>
          <cell r="D88">
            <v>0</v>
          </cell>
          <cell r="E88">
            <v>0</v>
          </cell>
          <cell r="F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C89" t="str">
            <v>0085</v>
          </cell>
          <cell r="D89">
            <v>0</v>
          </cell>
          <cell r="E89">
            <v>0</v>
          </cell>
          <cell r="F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C90" t="str">
            <v>0086</v>
          </cell>
          <cell r="D90">
            <v>0</v>
          </cell>
          <cell r="E90">
            <v>0</v>
          </cell>
          <cell r="F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C91" t="str">
            <v>0087</v>
          </cell>
          <cell r="D91">
            <v>0</v>
          </cell>
          <cell r="E91">
            <v>0</v>
          </cell>
          <cell r="F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C92" t="str">
            <v>0088</v>
          </cell>
          <cell r="D92">
            <v>0</v>
          </cell>
          <cell r="E92">
            <v>0</v>
          </cell>
          <cell r="F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C93" t="str">
            <v>0089</v>
          </cell>
          <cell r="D93">
            <v>0</v>
          </cell>
          <cell r="E93">
            <v>0</v>
          </cell>
          <cell r="F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C94" t="str">
            <v>0090</v>
          </cell>
          <cell r="D94">
            <v>0</v>
          </cell>
          <cell r="E94">
            <v>0</v>
          </cell>
          <cell r="F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C95" t="str">
            <v>0091</v>
          </cell>
          <cell r="D95">
            <v>0</v>
          </cell>
          <cell r="E95">
            <v>0</v>
          </cell>
          <cell r="F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C96" t="str">
            <v>0092</v>
          </cell>
          <cell r="D96">
            <v>0</v>
          </cell>
          <cell r="E96">
            <v>0</v>
          </cell>
          <cell r="F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C97" t="str">
            <v>0093</v>
          </cell>
          <cell r="D97">
            <v>0</v>
          </cell>
          <cell r="E97">
            <v>0</v>
          </cell>
          <cell r="F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C98" t="str">
            <v>0094</v>
          </cell>
          <cell r="D98">
            <v>0</v>
          </cell>
          <cell r="E98">
            <v>0</v>
          </cell>
          <cell r="F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C99" t="str">
            <v>0095</v>
          </cell>
          <cell r="D99">
            <v>0</v>
          </cell>
          <cell r="E99">
            <v>0</v>
          </cell>
          <cell r="F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C100" t="str">
            <v>0096</v>
          </cell>
          <cell r="D100">
            <v>0</v>
          </cell>
          <cell r="E100">
            <v>0</v>
          </cell>
          <cell r="F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C101" t="str">
            <v>0097</v>
          </cell>
          <cell r="D101">
            <v>0</v>
          </cell>
          <cell r="E101">
            <v>0</v>
          </cell>
          <cell r="F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C102" t="str">
            <v>0098</v>
          </cell>
          <cell r="D102">
            <v>0</v>
          </cell>
          <cell r="E102">
            <v>0</v>
          </cell>
          <cell r="F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C103" t="str">
            <v>0099</v>
          </cell>
          <cell r="D103">
            <v>0</v>
          </cell>
          <cell r="E103">
            <v>0</v>
          </cell>
          <cell r="F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C104" t="str">
            <v>0100</v>
          </cell>
          <cell r="D104">
            <v>0</v>
          </cell>
          <cell r="E104">
            <v>0</v>
          </cell>
          <cell r="F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C105" t="str">
            <v>0101</v>
          </cell>
          <cell r="D105">
            <v>0</v>
          </cell>
          <cell r="E105">
            <v>0</v>
          </cell>
          <cell r="F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C106" t="str">
            <v>0102</v>
          </cell>
          <cell r="D106">
            <v>0</v>
          </cell>
          <cell r="E106">
            <v>0</v>
          </cell>
          <cell r="F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C107" t="str">
            <v>0103</v>
          </cell>
          <cell r="D107">
            <v>0</v>
          </cell>
          <cell r="E107">
            <v>0</v>
          </cell>
          <cell r="F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C108" t="str">
            <v>0104</v>
          </cell>
          <cell r="D108">
            <v>0</v>
          </cell>
          <cell r="E108">
            <v>0</v>
          </cell>
          <cell r="F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C109" t="str">
            <v>0105</v>
          </cell>
          <cell r="D109">
            <v>0</v>
          </cell>
          <cell r="E109">
            <v>0</v>
          </cell>
          <cell r="F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C110" t="str">
            <v>0106</v>
          </cell>
          <cell r="D110">
            <v>0</v>
          </cell>
          <cell r="E110">
            <v>0</v>
          </cell>
          <cell r="F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C111" t="str">
            <v>0107</v>
          </cell>
          <cell r="D111">
            <v>0</v>
          </cell>
          <cell r="E111">
            <v>0</v>
          </cell>
          <cell r="F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C112" t="str">
            <v>0108</v>
          </cell>
          <cell r="D112">
            <v>0</v>
          </cell>
          <cell r="E112">
            <v>0</v>
          </cell>
          <cell r="F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C113" t="str">
            <v>0109</v>
          </cell>
          <cell r="D113">
            <v>0</v>
          </cell>
          <cell r="E113">
            <v>0</v>
          </cell>
          <cell r="F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C114" t="str">
            <v>0110</v>
          </cell>
          <cell r="D114">
            <v>0</v>
          </cell>
          <cell r="E114">
            <v>0</v>
          </cell>
          <cell r="F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C115" t="str">
            <v>0111</v>
          </cell>
          <cell r="D115">
            <v>0</v>
          </cell>
          <cell r="E115">
            <v>0</v>
          </cell>
          <cell r="F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C116" t="str">
            <v>0112</v>
          </cell>
          <cell r="D116">
            <v>0</v>
          </cell>
          <cell r="E116">
            <v>0</v>
          </cell>
          <cell r="F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C117" t="str">
            <v>0113</v>
          </cell>
          <cell r="D117">
            <v>0</v>
          </cell>
          <cell r="E117">
            <v>0</v>
          </cell>
          <cell r="F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C118" t="str">
            <v>0114</v>
          </cell>
          <cell r="D118">
            <v>0</v>
          </cell>
          <cell r="E118">
            <v>0</v>
          </cell>
          <cell r="F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C119" t="str">
            <v>0115</v>
          </cell>
          <cell r="D119">
            <v>0</v>
          </cell>
          <cell r="E119">
            <v>0</v>
          </cell>
          <cell r="F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C120" t="str">
            <v>0116</v>
          </cell>
          <cell r="D120">
            <v>0</v>
          </cell>
          <cell r="E120">
            <v>0</v>
          </cell>
          <cell r="F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C121" t="str">
            <v>0117</v>
          </cell>
          <cell r="D121">
            <v>0</v>
          </cell>
          <cell r="E121">
            <v>0</v>
          </cell>
          <cell r="F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C122" t="str">
            <v>0118</v>
          </cell>
          <cell r="D122">
            <v>0</v>
          </cell>
          <cell r="E122">
            <v>0</v>
          </cell>
          <cell r="F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C123" t="str">
            <v>0119</v>
          </cell>
          <cell r="D123">
            <v>0</v>
          </cell>
          <cell r="E123">
            <v>0</v>
          </cell>
          <cell r="F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G123">
            <v>0</v>
          </cell>
          <cell r="BH123">
            <v>0</v>
          </cell>
          <cell r="BI123">
            <v>0</v>
          </cell>
        </row>
        <row r="124">
          <cell r="C124" t="str">
            <v>0120</v>
          </cell>
          <cell r="D124">
            <v>0</v>
          </cell>
          <cell r="E124">
            <v>0</v>
          </cell>
          <cell r="F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G124">
            <v>0</v>
          </cell>
          <cell r="BH124">
            <v>0</v>
          </cell>
          <cell r="BI124">
            <v>0</v>
          </cell>
        </row>
        <row r="125">
          <cell r="C125" t="str">
            <v>0121</v>
          </cell>
          <cell r="D125">
            <v>0</v>
          </cell>
          <cell r="E125">
            <v>0</v>
          </cell>
          <cell r="F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G125">
            <v>0</v>
          </cell>
          <cell r="BH125">
            <v>0</v>
          </cell>
          <cell r="BI125">
            <v>0</v>
          </cell>
        </row>
        <row r="126">
          <cell r="C126" t="str">
            <v>0122</v>
          </cell>
          <cell r="D126">
            <v>0</v>
          </cell>
          <cell r="E126">
            <v>0</v>
          </cell>
          <cell r="F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G126">
            <v>0</v>
          </cell>
          <cell r="BH126">
            <v>0</v>
          </cell>
          <cell r="BI126">
            <v>0</v>
          </cell>
        </row>
        <row r="127">
          <cell r="C127" t="str">
            <v>0123</v>
          </cell>
          <cell r="D127">
            <v>0</v>
          </cell>
          <cell r="E127">
            <v>0</v>
          </cell>
          <cell r="F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G127">
            <v>0</v>
          </cell>
          <cell r="BH127">
            <v>0</v>
          </cell>
          <cell r="BI127">
            <v>0</v>
          </cell>
        </row>
        <row r="128">
          <cell r="C128" t="str">
            <v>0124</v>
          </cell>
          <cell r="D128">
            <v>0</v>
          </cell>
          <cell r="E128">
            <v>0</v>
          </cell>
          <cell r="F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G128">
            <v>0</v>
          </cell>
          <cell r="BH128">
            <v>0</v>
          </cell>
          <cell r="BI128">
            <v>0</v>
          </cell>
        </row>
        <row r="129">
          <cell r="C129" t="str">
            <v>0125</v>
          </cell>
          <cell r="D129">
            <v>0</v>
          </cell>
          <cell r="E129">
            <v>0</v>
          </cell>
          <cell r="F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G129">
            <v>0</v>
          </cell>
          <cell r="BH129">
            <v>0</v>
          </cell>
          <cell r="BI129">
            <v>0</v>
          </cell>
        </row>
        <row r="130">
          <cell r="C130" t="str">
            <v>0126</v>
          </cell>
          <cell r="D130">
            <v>0</v>
          </cell>
          <cell r="E130">
            <v>0</v>
          </cell>
          <cell r="F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G130">
            <v>0</v>
          </cell>
          <cell r="BH130">
            <v>0</v>
          </cell>
          <cell r="BI130">
            <v>0</v>
          </cell>
        </row>
        <row r="131">
          <cell r="C131" t="str">
            <v>0127</v>
          </cell>
          <cell r="D131">
            <v>0</v>
          </cell>
          <cell r="E131">
            <v>0</v>
          </cell>
          <cell r="F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G131">
            <v>0</v>
          </cell>
          <cell r="BH131">
            <v>0</v>
          </cell>
          <cell r="BI131">
            <v>0</v>
          </cell>
        </row>
        <row r="132">
          <cell r="C132" t="str">
            <v>0128</v>
          </cell>
          <cell r="D132">
            <v>0</v>
          </cell>
          <cell r="E132">
            <v>0</v>
          </cell>
          <cell r="F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G132">
            <v>0</v>
          </cell>
          <cell r="BH132">
            <v>0</v>
          </cell>
          <cell r="BI132">
            <v>0</v>
          </cell>
        </row>
        <row r="133">
          <cell r="C133" t="str">
            <v>0129</v>
          </cell>
          <cell r="D133">
            <v>0</v>
          </cell>
          <cell r="E133">
            <v>0</v>
          </cell>
          <cell r="F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G133">
            <v>0</v>
          </cell>
          <cell r="BH133">
            <v>0</v>
          </cell>
          <cell r="BI133">
            <v>0</v>
          </cell>
        </row>
        <row r="134">
          <cell r="C134" t="str">
            <v>0130</v>
          </cell>
          <cell r="D134">
            <v>0</v>
          </cell>
          <cell r="E134">
            <v>0</v>
          </cell>
          <cell r="F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G134">
            <v>0</v>
          </cell>
          <cell r="BH134">
            <v>0</v>
          </cell>
          <cell r="BI134">
            <v>0</v>
          </cell>
        </row>
        <row r="135">
          <cell r="C135" t="str">
            <v>0131</v>
          </cell>
          <cell r="D135">
            <v>0</v>
          </cell>
          <cell r="E135">
            <v>0</v>
          </cell>
          <cell r="F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G135">
            <v>0</v>
          </cell>
          <cell r="BH135">
            <v>0</v>
          </cell>
          <cell r="BI135">
            <v>0</v>
          </cell>
        </row>
        <row r="136">
          <cell r="C136" t="str">
            <v>0132</v>
          </cell>
          <cell r="D136">
            <v>0</v>
          </cell>
          <cell r="E136">
            <v>0</v>
          </cell>
          <cell r="F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G136">
            <v>0</v>
          </cell>
          <cell r="BH136">
            <v>0</v>
          </cell>
          <cell r="BI136">
            <v>0</v>
          </cell>
        </row>
        <row r="137">
          <cell r="C137" t="str">
            <v>0133</v>
          </cell>
          <cell r="D137">
            <v>0</v>
          </cell>
          <cell r="E137">
            <v>0</v>
          </cell>
          <cell r="F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G137">
            <v>0</v>
          </cell>
          <cell r="BH137">
            <v>0</v>
          </cell>
          <cell r="BI137">
            <v>0</v>
          </cell>
        </row>
        <row r="138">
          <cell r="C138" t="str">
            <v>0134</v>
          </cell>
          <cell r="D138">
            <v>0</v>
          </cell>
          <cell r="E138">
            <v>0</v>
          </cell>
          <cell r="F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G138">
            <v>0</v>
          </cell>
          <cell r="BH138">
            <v>0</v>
          </cell>
          <cell r="BI138">
            <v>0</v>
          </cell>
        </row>
        <row r="139">
          <cell r="C139" t="str">
            <v>0135</v>
          </cell>
          <cell r="D139">
            <v>0</v>
          </cell>
          <cell r="E139">
            <v>0</v>
          </cell>
          <cell r="F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G139">
            <v>0</v>
          </cell>
          <cell r="BH139">
            <v>0</v>
          </cell>
          <cell r="BI139">
            <v>0</v>
          </cell>
        </row>
        <row r="140">
          <cell r="C140" t="str">
            <v>0136</v>
          </cell>
          <cell r="D140">
            <v>0</v>
          </cell>
          <cell r="E140">
            <v>0</v>
          </cell>
          <cell r="F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G140">
            <v>0</v>
          </cell>
          <cell r="BH140">
            <v>0</v>
          </cell>
          <cell r="BI140">
            <v>0</v>
          </cell>
        </row>
        <row r="141">
          <cell r="C141" t="str">
            <v>0137</v>
          </cell>
          <cell r="D141">
            <v>0</v>
          </cell>
          <cell r="E141">
            <v>0</v>
          </cell>
          <cell r="F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G141">
            <v>0</v>
          </cell>
          <cell r="BH141">
            <v>0</v>
          </cell>
          <cell r="BI141">
            <v>0</v>
          </cell>
        </row>
        <row r="142">
          <cell r="C142" t="str">
            <v>0138</v>
          </cell>
          <cell r="D142">
            <v>0</v>
          </cell>
          <cell r="E142">
            <v>0</v>
          </cell>
          <cell r="F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G142">
            <v>0</v>
          </cell>
          <cell r="BH142">
            <v>0</v>
          </cell>
          <cell r="BI142">
            <v>0</v>
          </cell>
        </row>
        <row r="143">
          <cell r="C143" t="str">
            <v>0139</v>
          </cell>
          <cell r="D143">
            <v>0</v>
          </cell>
          <cell r="E143">
            <v>0</v>
          </cell>
          <cell r="F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G143">
            <v>0</v>
          </cell>
          <cell r="BH143">
            <v>0</v>
          </cell>
          <cell r="BI143">
            <v>0</v>
          </cell>
        </row>
        <row r="144">
          <cell r="C144" t="str">
            <v>0140</v>
          </cell>
          <cell r="D144">
            <v>0</v>
          </cell>
          <cell r="E144">
            <v>0</v>
          </cell>
          <cell r="F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G144">
            <v>0</v>
          </cell>
          <cell r="BH144">
            <v>0</v>
          </cell>
          <cell r="BI144">
            <v>0</v>
          </cell>
        </row>
        <row r="145">
          <cell r="C145" t="str">
            <v>0141</v>
          </cell>
          <cell r="D145">
            <v>0</v>
          </cell>
          <cell r="E145">
            <v>0</v>
          </cell>
          <cell r="F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G145">
            <v>0</v>
          </cell>
          <cell r="BH145">
            <v>0</v>
          </cell>
          <cell r="BI145">
            <v>0</v>
          </cell>
        </row>
        <row r="146">
          <cell r="C146" t="str">
            <v>0142</v>
          </cell>
          <cell r="D146">
            <v>0</v>
          </cell>
          <cell r="E146">
            <v>0</v>
          </cell>
          <cell r="F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G146">
            <v>0</v>
          </cell>
          <cell r="BH146">
            <v>0</v>
          </cell>
          <cell r="BI146">
            <v>0</v>
          </cell>
        </row>
        <row r="147">
          <cell r="C147" t="str">
            <v>0143</v>
          </cell>
          <cell r="D147">
            <v>0</v>
          </cell>
          <cell r="E147">
            <v>0</v>
          </cell>
          <cell r="F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G147">
            <v>0</v>
          </cell>
          <cell r="BH147">
            <v>0</v>
          </cell>
          <cell r="BI147">
            <v>0</v>
          </cell>
        </row>
        <row r="148">
          <cell r="C148" t="str">
            <v>0144</v>
          </cell>
          <cell r="D148">
            <v>0</v>
          </cell>
          <cell r="E148">
            <v>0</v>
          </cell>
          <cell r="F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G148">
            <v>0</v>
          </cell>
          <cell r="BH148">
            <v>0</v>
          </cell>
          <cell r="BI148">
            <v>0</v>
          </cell>
        </row>
        <row r="149">
          <cell r="C149" t="str">
            <v>0145</v>
          </cell>
          <cell r="D149">
            <v>0</v>
          </cell>
          <cell r="E149">
            <v>0</v>
          </cell>
          <cell r="F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G149">
            <v>0</v>
          </cell>
          <cell r="BH149">
            <v>0</v>
          </cell>
          <cell r="BI149">
            <v>0</v>
          </cell>
        </row>
        <row r="150">
          <cell r="C150" t="str">
            <v>0146</v>
          </cell>
          <cell r="D150">
            <v>0</v>
          </cell>
          <cell r="E150">
            <v>0</v>
          </cell>
          <cell r="F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G150">
            <v>0</v>
          </cell>
          <cell r="BH150">
            <v>0</v>
          </cell>
          <cell r="BI150">
            <v>0</v>
          </cell>
        </row>
        <row r="151">
          <cell r="C151" t="str">
            <v>0147</v>
          </cell>
          <cell r="D151">
            <v>0</v>
          </cell>
          <cell r="E151">
            <v>0</v>
          </cell>
          <cell r="F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G151">
            <v>0</v>
          </cell>
          <cell r="BH151">
            <v>0</v>
          </cell>
          <cell r="BI151">
            <v>0</v>
          </cell>
        </row>
        <row r="152">
          <cell r="C152" t="str">
            <v>0148</v>
          </cell>
          <cell r="D152">
            <v>0</v>
          </cell>
          <cell r="E152">
            <v>0</v>
          </cell>
          <cell r="F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G152">
            <v>0</v>
          </cell>
          <cell r="BH152">
            <v>0</v>
          </cell>
          <cell r="BI152">
            <v>0</v>
          </cell>
        </row>
        <row r="153">
          <cell r="C153" t="str">
            <v>0149</v>
          </cell>
          <cell r="D153">
            <v>0</v>
          </cell>
          <cell r="E153">
            <v>0</v>
          </cell>
          <cell r="F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G153">
            <v>0</v>
          </cell>
          <cell r="BH153">
            <v>0</v>
          </cell>
          <cell r="BI153">
            <v>0</v>
          </cell>
        </row>
        <row r="154">
          <cell r="C154" t="str">
            <v>0150</v>
          </cell>
          <cell r="D154">
            <v>0</v>
          </cell>
          <cell r="E154">
            <v>0</v>
          </cell>
          <cell r="F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G154">
            <v>0</v>
          </cell>
          <cell r="BH154">
            <v>0</v>
          </cell>
          <cell r="BI154">
            <v>0</v>
          </cell>
        </row>
        <row r="155">
          <cell r="C155" t="str">
            <v>0151</v>
          </cell>
          <cell r="D155">
            <v>0</v>
          </cell>
          <cell r="E155">
            <v>0</v>
          </cell>
          <cell r="F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G155">
            <v>0</v>
          </cell>
          <cell r="BH155">
            <v>0</v>
          </cell>
          <cell r="BI155">
            <v>0</v>
          </cell>
        </row>
        <row r="156">
          <cell r="C156" t="str">
            <v>0152</v>
          </cell>
          <cell r="D156">
            <v>0</v>
          </cell>
          <cell r="E156">
            <v>0</v>
          </cell>
          <cell r="F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G156">
            <v>0</v>
          </cell>
          <cell r="BH156">
            <v>0</v>
          </cell>
          <cell r="BI156">
            <v>0</v>
          </cell>
        </row>
        <row r="157">
          <cell r="C157" t="str">
            <v>0153</v>
          </cell>
          <cell r="D157">
            <v>0</v>
          </cell>
          <cell r="E157">
            <v>0</v>
          </cell>
          <cell r="F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G157">
            <v>0</v>
          </cell>
          <cell r="BH157">
            <v>0</v>
          </cell>
          <cell r="BI157">
            <v>0</v>
          </cell>
        </row>
        <row r="158">
          <cell r="C158" t="str">
            <v>0154</v>
          </cell>
          <cell r="D158">
            <v>0</v>
          </cell>
          <cell r="E158">
            <v>0</v>
          </cell>
          <cell r="F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G158">
            <v>0</v>
          </cell>
          <cell r="BH158">
            <v>0</v>
          </cell>
          <cell r="BI158">
            <v>0</v>
          </cell>
        </row>
        <row r="159">
          <cell r="C159" t="str">
            <v>0155</v>
          </cell>
          <cell r="D159">
            <v>0</v>
          </cell>
          <cell r="E159">
            <v>0</v>
          </cell>
          <cell r="F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G159">
            <v>0</v>
          </cell>
          <cell r="BH159">
            <v>0</v>
          </cell>
          <cell r="BI159">
            <v>0</v>
          </cell>
        </row>
        <row r="160">
          <cell r="C160" t="str">
            <v>0156</v>
          </cell>
          <cell r="D160">
            <v>0</v>
          </cell>
          <cell r="E160">
            <v>0</v>
          </cell>
          <cell r="F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G160">
            <v>0</v>
          </cell>
          <cell r="BH160">
            <v>0</v>
          </cell>
          <cell r="BI160">
            <v>0</v>
          </cell>
        </row>
        <row r="161">
          <cell r="C161" t="str">
            <v>0157</v>
          </cell>
          <cell r="D161">
            <v>0</v>
          </cell>
          <cell r="E161">
            <v>0</v>
          </cell>
          <cell r="F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G161">
            <v>0</v>
          </cell>
          <cell r="BH161">
            <v>0</v>
          </cell>
          <cell r="BI161">
            <v>0</v>
          </cell>
        </row>
        <row r="162">
          <cell r="C162" t="str">
            <v>0158</v>
          </cell>
          <cell r="D162">
            <v>0</v>
          </cell>
          <cell r="E162">
            <v>0</v>
          </cell>
          <cell r="F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G162">
            <v>0</v>
          </cell>
          <cell r="BH162">
            <v>0</v>
          </cell>
          <cell r="BI162">
            <v>0</v>
          </cell>
        </row>
        <row r="163">
          <cell r="C163" t="str">
            <v>0159</v>
          </cell>
          <cell r="D163">
            <v>0</v>
          </cell>
          <cell r="E163">
            <v>0</v>
          </cell>
          <cell r="F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G163">
            <v>0</v>
          </cell>
          <cell r="BH163">
            <v>0</v>
          </cell>
          <cell r="BI163">
            <v>0</v>
          </cell>
        </row>
        <row r="164">
          <cell r="C164" t="str">
            <v>0160</v>
          </cell>
          <cell r="D164">
            <v>0</v>
          </cell>
          <cell r="E164">
            <v>0</v>
          </cell>
          <cell r="F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G164">
            <v>0</v>
          </cell>
          <cell r="BH164">
            <v>0</v>
          </cell>
          <cell r="BI164">
            <v>0</v>
          </cell>
        </row>
        <row r="165">
          <cell r="C165" t="str">
            <v>0161</v>
          </cell>
          <cell r="D165">
            <v>0</v>
          </cell>
          <cell r="E165">
            <v>0</v>
          </cell>
          <cell r="F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G165">
            <v>0</v>
          </cell>
          <cell r="BH165">
            <v>0</v>
          </cell>
          <cell r="BI165">
            <v>0</v>
          </cell>
        </row>
        <row r="166">
          <cell r="C166" t="str">
            <v>0162</v>
          </cell>
          <cell r="D166">
            <v>0</v>
          </cell>
          <cell r="E166">
            <v>0</v>
          </cell>
          <cell r="F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G166">
            <v>0</v>
          </cell>
          <cell r="BH166">
            <v>0</v>
          </cell>
          <cell r="BI166">
            <v>0</v>
          </cell>
        </row>
        <row r="167">
          <cell r="C167" t="str">
            <v>0163</v>
          </cell>
          <cell r="D167">
            <v>0</v>
          </cell>
          <cell r="E167">
            <v>0</v>
          </cell>
          <cell r="F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G167">
            <v>0</v>
          </cell>
          <cell r="BH167">
            <v>0</v>
          </cell>
          <cell r="BI167">
            <v>0</v>
          </cell>
        </row>
        <row r="168">
          <cell r="C168" t="str">
            <v>0164</v>
          </cell>
          <cell r="D168">
            <v>0</v>
          </cell>
          <cell r="E168">
            <v>0</v>
          </cell>
          <cell r="F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G168">
            <v>0</v>
          </cell>
          <cell r="BH168">
            <v>0</v>
          </cell>
          <cell r="BI168">
            <v>0</v>
          </cell>
        </row>
        <row r="169">
          <cell r="C169" t="str">
            <v>0165</v>
          </cell>
          <cell r="D169">
            <v>0</v>
          </cell>
          <cell r="E169">
            <v>0</v>
          </cell>
          <cell r="F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G169">
            <v>0</v>
          </cell>
          <cell r="BH169">
            <v>0</v>
          </cell>
          <cell r="BI169">
            <v>0</v>
          </cell>
        </row>
        <row r="170">
          <cell r="C170" t="str">
            <v>0166</v>
          </cell>
          <cell r="D170">
            <v>0</v>
          </cell>
          <cell r="E170">
            <v>0</v>
          </cell>
          <cell r="F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G170">
            <v>0</v>
          </cell>
          <cell r="BH170">
            <v>0</v>
          </cell>
          <cell r="BI170">
            <v>0</v>
          </cell>
        </row>
        <row r="171">
          <cell r="C171" t="str">
            <v>0167</v>
          </cell>
          <cell r="D171">
            <v>0</v>
          </cell>
          <cell r="E171">
            <v>0</v>
          </cell>
          <cell r="F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G171">
            <v>0</v>
          </cell>
          <cell r="BH171">
            <v>0</v>
          </cell>
          <cell r="BI171">
            <v>0</v>
          </cell>
        </row>
        <row r="172">
          <cell r="C172" t="str">
            <v>0168</v>
          </cell>
          <cell r="D172">
            <v>0</v>
          </cell>
          <cell r="E172">
            <v>0</v>
          </cell>
          <cell r="F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G172">
            <v>0</v>
          </cell>
          <cell r="BH172">
            <v>0</v>
          </cell>
          <cell r="BI172">
            <v>0</v>
          </cell>
        </row>
        <row r="173">
          <cell r="C173" t="str">
            <v>0169</v>
          </cell>
          <cell r="D173">
            <v>0</v>
          </cell>
          <cell r="E173">
            <v>0</v>
          </cell>
          <cell r="F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G173">
            <v>0</v>
          </cell>
          <cell r="BH173">
            <v>0</v>
          </cell>
          <cell r="BI173">
            <v>0</v>
          </cell>
        </row>
        <row r="174">
          <cell r="C174" t="str">
            <v>0170</v>
          </cell>
          <cell r="D174">
            <v>0</v>
          </cell>
          <cell r="E174">
            <v>0</v>
          </cell>
          <cell r="F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G174">
            <v>0</v>
          </cell>
          <cell r="BH174">
            <v>0</v>
          </cell>
          <cell r="BI174">
            <v>0</v>
          </cell>
        </row>
        <row r="175">
          <cell r="C175" t="str">
            <v>0171</v>
          </cell>
          <cell r="D175">
            <v>0</v>
          </cell>
          <cell r="E175">
            <v>0</v>
          </cell>
          <cell r="F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G175">
            <v>0</v>
          </cell>
          <cell r="BH175">
            <v>0</v>
          </cell>
          <cell r="BI175">
            <v>0</v>
          </cell>
        </row>
        <row r="176">
          <cell r="C176" t="str">
            <v>0172</v>
          </cell>
          <cell r="D176">
            <v>0</v>
          </cell>
          <cell r="E176">
            <v>0</v>
          </cell>
          <cell r="F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G176">
            <v>0</v>
          </cell>
          <cell r="BH176">
            <v>0</v>
          </cell>
          <cell r="BI176">
            <v>0</v>
          </cell>
        </row>
        <row r="177">
          <cell r="C177" t="str">
            <v>0173</v>
          </cell>
          <cell r="D177">
            <v>0</v>
          </cell>
          <cell r="E177">
            <v>0</v>
          </cell>
          <cell r="F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G177">
            <v>0</v>
          </cell>
          <cell r="BH177">
            <v>0</v>
          </cell>
          <cell r="BI177">
            <v>0</v>
          </cell>
        </row>
        <row r="178">
          <cell r="C178" t="str">
            <v>0174</v>
          </cell>
          <cell r="D178">
            <v>0</v>
          </cell>
          <cell r="E178">
            <v>0</v>
          </cell>
          <cell r="F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G178">
            <v>0</v>
          </cell>
          <cell r="BH178">
            <v>0</v>
          </cell>
          <cell r="BI178">
            <v>0</v>
          </cell>
        </row>
        <row r="179">
          <cell r="C179" t="str">
            <v>0175</v>
          </cell>
          <cell r="D179">
            <v>0</v>
          </cell>
          <cell r="E179">
            <v>0</v>
          </cell>
          <cell r="F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G179">
            <v>0</v>
          </cell>
          <cell r="BH179">
            <v>0</v>
          </cell>
          <cell r="BI179">
            <v>0</v>
          </cell>
        </row>
        <row r="180">
          <cell r="C180" t="str">
            <v>0176</v>
          </cell>
          <cell r="D180">
            <v>0</v>
          </cell>
          <cell r="E180">
            <v>0</v>
          </cell>
          <cell r="F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G180">
            <v>0</v>
          </cell>
          <cell r="BH180">
            <v>0</v>
          </cell>
          <cell r="BI180">
            <v>0</v>
          </cell>
        </row>
        <row r="181">
          <cell r="C181" t="str">
            <v>0177</v>
          </cell>
          <cell r="D181">
            <v>0</v>
          </cell>
          <cell r="E181">
            <v>0</v>
          </cell>
          <cell r="F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G181">
            <v>0</v>
          </cell>
          <cell r="BH181">
            <v>0</v>
          </cell>
          <cell r="BI181">
            <v>0</v>
          </cell>
        </row>
        <row r="182">
          <cell r="C182" t="str">
            <v>0178</v>
          </cell>
          <cell r="D182">
            <v>0</v>
          </cell>
          <cell r="E182">
            <v>0</v>
          </cell>
          <cell r="F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G182">
            <v>0</v>
          </cell>
          <cell r="BH182">
            <v>0</v>
          </cell>
          <cell r="BI182">
            <v>0</v>
          </cell>
        </row>
        <row r="183">
          <cell r="C183" t="str">
            <v>0179</v>
          </cell>
          <cell r="D183">
            <v>0</v>
          </cell>
          <cell r="E183">
            <v>0</v>
          </cell>
          <cell r="F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G183">
            <v>0</v>
          </cell>
          <cell r="BH183">
            <v>0</v>
          </cell>
          <cell r="BI183">
            <v>0</v>
          </cell>
        </row>
        <row r="184">
          <cell r="C184" t="str">
            <v>0180</v>
          </cell>
          <cell r="D184">
            <v>0</v>
          </cell>
          <cell r="E184">
            <v>0</v>
          </cell>
          <cell r="F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G184">
            <v>0</v>
          </cell>
          <cell r="BH184">
            <v>0</v>
          </cell>
          <cell r="BI184">
            <v>0</v>
          </cell>
        </row>
        <row r="185">
          <cell r="C185" t="str">
            <v>0181</v>
          </cell>
          <cell r="D185">
            <v>0</v>
          </cell>
          <cell r="E185">
            <v>0</v>
          </cell>
          <cell r="F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G185">
            <v>0</v>
          </cell>
          <cell r="BH185">
            <v>0</v>
          </cell>
          <cell r="BI185">
            <v>0</v>
          </cell>
        </row>
        <row r="186">
          <cell r="C186" t="str">
            <v>0182</v>
          </cell>
          <cell r="D186">
            <v>0</v>
          </cell>
          <cell r="E186">
            <v>0</v>
          </cell>
          <cell r="F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G186">
            <v>0</v>
          </cell>
          <cell r="BH186">
            <v>0</v>
          </cell>
          <cell r="BI186">
            <v>0</v>
          </cell>
        </row>
        <row r="187">
          <cell r="C187" t="str">
            <v>0183</v>
          </cell>
          <cell r="D187">
            <v>0</v>
          </cell>
          <cell r="E187">
            <v>0</v>
          </cell>
          <cell r="F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G187">
            <v>0</v>
          </cell>
          <cell r="BH187">
            <v>0</v>
          </cell>
          <cell r="BI187">
            <v>0</v>
          </cell>
        </row>
        <row r="188">
          <cell r="C188" t="str">
            <v>0184</v>
          </cell>
          <cell r="D188">
            <v>0</v>
          </cell>
          <cell r="E188">
            <v>0</v>
          </cell>
          <cell r="F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G188">
            <v>0</v>
          </cell>
          <cell r="BH188">
            <v>0</v>
          </cell>
          <cell r="BI188">
            <v>0</v>
          </cell>
        </row>
        <row r="189">
          <cell r="C189" t="str">
            <v>0185</v>
          </cell>
          <cell r="D189">
            <v>0</v>
          </cell>
          <cell r="E189">
            <v>0</v>
          </cell>
          <cell r="F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G189">
            <v>0</v>
          </cell>
          <cell r="BH189">
            <v>0</v>
          </cell>
          <cell r="BI189">
            <v>0</v>
          </cell>
        </row>
        <row r="190">
          <cell r="C190" t="str">
            <v>0186</v>
          </cell>
          <cell r="D190">
            <v>0</v>
          </cell>
          <cell r="E190">
            <v>0</v>
          </cell>
          <cell r="F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G190">
            <v>0</v>
          </cell>
          <cell r="BH190">
            <v>0</v>
          </cell>
          <cell r="BI190">
            <v>0</v>
          </cell>
        </row>
        <row r="191">
          <cell r="C191" t="str">
            <v>0187</v>
          </cell>
          <cell r="D191">
            <v>0</v>
          </cell>
          <cell r="E191">
            <v>0</v>
          </cell>
          <cell r="F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G191">
            <v>0</v>
          </cell>
          <cell r="BH191">
            <v>0</v>
          </cell>
          <cell r="BI191">
            <v>0</v>
          </cell>
        </row>
        <row r="192">
          <cell r="C192" t="str">
            <v>0188</v>
          </cell>
          <cell r="D192">
            <v>0</v>
          </cell>
          <cell r="E192">
            <v>0</v>
          </cell>
          <cell r="F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G192">
            <v>0</v>
          </cell>
          <cell r="BH192">
            <v>0</v>
          </cell>
          <cell r="BI192">
            <v>0</v>
          </cell>
        </row>
        <row r="193">
          <cell r="C193" t="str">
            <v>0189</v>
          </cell>
          <cell r="D193">
            <v>0</v>
          </cell>
          <cell r="E193">
            <v>0</v>
          </cell>
          <cell r="F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G193">
            <v>0</v>
          </cell>
          <cell r="BH193">
            <v>0</v>
          </cell>
          <cell r="BI193">
            <v>0</v>
          </cell>
        </row>
        <row r="194">
          <cell r="C194" t="str">
            <v>0190</v>
          </cell>
          <cell r="D194">
            <v>0</v>
          </cell>
          <cell r="E194">
            <v>0</v>
          </cell>
          <cell r="F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G194">
            <v>0</v>
          </cell>
          <cell r="BH194">
            <v>0</v>
          </cell>
          <cell r="BI194">
            <v>0</v>
          </cell>
        </row>
        <row r="195">
          <cell r="C195" t="str">
            <v>0191</v>
          </cell>
          <cell r="D195">
            <v>0</v>
          </cell>
          <cell r="E195">
            <v>0</v>
          </cell>
          <cell r="F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G195">
            <v>0</v>
          </cell>
          <cell r="BH195">
            <v>0</v>
          </cell>
          <cell r="BI195">
            <v>0</v>
          </cell>
        </row>
        <row r="196">
          <cell r="C196" t="str">
            <v>0192</v>
          </cell>
          <cell r="D196">
            <v>0</v>
          </cell>
          <cell r="E196">
            <v>0</v>
          </cell>
          <cell r="F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G196">
            <v>0</v>
          </cell>
          <cell r="BH196">
            <v>0</v>
          </cell>
          <cell r="BI196">
            <v>0</v>
          </cell>
        </row>
        <row r="197">
          <cell r="C197" t="str">
            <v>0193</v>
          </cell>
          <cell r="D197">
            <v>0</v>
          </cell>
          <cell r="E197">
            <v>0</v>
          </cell>
          <cell r="F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G197">
            <v>0</v>
          </cell>
          <cell r="BH197">
            <v>0</v>
          </cell>
          <cell r="BI197">
            <v>0</v>
          </cell>
        </row>
        <row r="198">
          <cell r="C198" t="str">
            <v>0194</v>
          </cell>
          <cell r="D198">
            <v>0</v>
          </cell>
          <cell r="E198">
            <v>0</v>
          </cell>
          <cell r="F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G198">
            <v>0</v>
          </cell>
          <cell r="BH198">
            <v>0</v>
          </cell>
          <cell r="BI198">
            <v>0</v>
          </cell>
        </row>
        <row r="199">
          <cell r="C199" t="str">
            <v>0195</v>
          </cell>
          <cell r="D199">
            <v>0</v>
          </cell>
          <cell r="E199">
            <v>0</v>
          </cell>
          <cell r="F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G199">
            <v>0</v>
          </cell>
          <cell r="BH199">
            <v>0</v>
          </cell>
          <cell r="BI199">
            <v>0</v>
          </cell>
        </row>
        <row r="200">
          <cell r="C200" t="str">
            <v>0196</v>
          </cell>
          <cell r="D200">
            <v>0</v>
          </cell>
          <cell r="E200">
            <v>0</v>
          </cell>
          <cell r="F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G200">
            <v>0</v>
          </cell>
          <cell r="BH200">
            <v>0</v>
          </cell>
          <cell r="BI200">
            <v>0</v>
          </cell>
        </row>
        <row r="201">
          <cell r="C201" t="str">
            <v>0197</v>
          </cell>
          <cell r="D201">
            <v>0</v>
          </cell>
          <cell r="E201">
            <v>0</v>
          </cell>
          <cell r="F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G201">
            <v>0</v>
          </cell>
          <cell r="BH201">
            <v>0</v>
          </cell>
          <cell r="BI201">
            <v>0</v>
          </cell>
        </row>
        <row r="202">
          <cell r="C202" t="str">
            <v>0198</v>
          </cell>
          <cell r="D202">
            <v>0</v>
          </cell>
          <cell r="E202">
            <v>0</v>
          </cell>
          <cell r="F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G202">
            <v>0</v>
          </cell>
          <cell r="BH202">
            <v>0</v>
          </cell>
          <cell r="BI202">
            <v>0</v>
          </cell>
        </row>
        <row r="203">
          <cell r="C203" t="str">
            <v>0199</v>
          </cell>
          <cell r="D203">
            <v>0</v>
          </cell>
          <cell r="E203">
            <v>0</v>
          </cell>
          <cell r="F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G203">
            <v>0</v>
          </cell>
          <cell r="BH203">
            <v>0</v>
          </cell>
          <cell r="BI203">
            <v>0</v>
          </cell>
        </row>
        <row r="204">
          <cell r="C204" t="str">
            <v>0200</v>
          </cell>
          <cell r="D204">
            <v>0</v>
          </cell>
          <cell r="E204">
            <v>0</v>
          </cell>
          <cell r="F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G204">
            <v>0</v>
          </cell>
          <cell r="BH204">
            <v>0</v>
          </cell>
          <cell r="BI204">
            <v>0</v>
          </cell>
        </row>
        <row r="205">
          <cell r="C205" t="str">
            <v>0201</v>
          </cell>
          <cell r="D205">
            <v>0</v>
          </cell>
          <cell r="E205">
            <v>0</v>
          </cell>
          <cell r="F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G205">
            <v>0</v>
          </cell>
          <cell r="BH205">
            <v>0</v>
          </cell>
          <cell r="BI205">
            <v>0</v>
          </cell>
        </row>
        <row r="206">
          <cell r="C206" t="str">
            <v>0202</v>
          </cell>
          <cell r="D206">
            <v>0</v>
          </cell>
          <cell r="E206">
            <v>0</v>
          </cell>
          <cell r="F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G206">
            <v>0</v>
          </cell>
          <cell r="BH206">
            <v>0</v>
          </cell>
          <cell r="BI206">
            <v>0</v>
          </cell>
        </row>
        <row r="207">
          <cell r="C207" t="str">
            <v>0203</v>
          </cell>
          <cell r="D207">
            <v>0</v>
          </cell>
          <cell r="E207">
            <v>0</v>
          </cell>
          <cell r="F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G207">
            <v>0</v>
          </cell>
          <cell r="BH207">
            <v>0</v>
          </cell>
          <cell r="BI207">
            <v>0</v>
          </cell>
        </row>
        <row r="208">
          <cell r="C208" t="str">
            <v>0204</v>
          </cell>
          <cell r="D208">
            <v>0</v>
          </cell>
          <cell r="E208">
            <v>0</v>
          </cell>
          <cell r="F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G208">
            <v>0</v>
          </cell>
          <cell r="BH208">
            <v>0</v>
          </cell>
          <cell r="BI208">
            <v>0</v>
          </cell>
        </row>
        <row r="209">
          <cell r="C209" t="str">
            <v>0205</v>
          </cell>
          <cell r="D209">
            <v>0</v>
          </cell>
          <cell r="E209">
            <v>0</v>
          </cell>
          <cell r="F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G209">
            <v>0</v>
          </cell>
          <cell r="BH209">
            <v>0</v>
          </cell>
          <cell r="BI209">
            <v>0</v>
          </cell>
        </row>
        <row r="210">
          <cell r="C210" t="str">
            <v>0206</v>
          </cell>
          <cell r="D210">
            <v>0</v>
          </cell>
          <cell r="E210">
            <v>0</v>
          </cell>
          <cell r="F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G210">
            <v>0</v>
          </cell>
          <cell r="BH210">
            <v>0</v>
          </cell>
          <cell r="BI210">
            <v>0</v>
          </cell>
        </row>
        <row r="211">
          <cell r="C211" t="str">
            <v>0207</v>
          </cell>
          <cell r="D211">
            <v>0</v>
          </cell>
          <cell r="E211">
            <v>0</v>
          </cell>
          <cell r="F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G211">
            <v>0</v>
          </cell>
          <cell r="BH211">
            <v>0</v>
          </cell>
          <cell r="BI211">
            <v>0</v>
          </cell>
        </row>
        <row r="212">
          <cell r="C212" t="str">
            <v>0208</v>
          </cell>
          <cell r="D212">
            <v>0</v>
          </cell>
          <cell r="E212">
            <v>0</v>
          </cell>
          <cell r="F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G212">
            <v>0</v>
          </cell>
          <cell r="BH212">
            <v>0</v>
          </cell>
          <cell r="BI212">
            <v>0</v>
          </cell>
        </row>
        <row r="213">
          <cell r="C213" t="str">
            <v>0209</v>
          </cell>
          <cell r="D213">
            <v>0</v>
          </cell>
          <cell r="E213">
            <v>0</v>
          </cell>
          <cell r="F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G213">
            <v>0</v>
          </cell>
          <cell r="BH213">
            <v>0</v>
          </cell>
          <cell r="BI213">
            <v>0</v>
          </cell>
        </row>
        <row r="214">
          <cell r="C214" t="str">
            <v>0210</v>
          </cell>
          <cell r="D214">
            <v>0</v>
          </cell>
          <cell r="E214">
            <v>0</v>
          </cell>
          <cell r="F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G214">
            <v>0</v>
          </cell>
          <cell r="BH214">
            <v>0</v>
          </cell>
          <cell r="BI214">
            <v>0</v>
          </cell>
        </row>
        <row r="215">
          <cell r="C215" t="str">
            <v>0211</v>
          </cell>
          <cell r="D215">
            <v>0</v>
          </cell>
          <cell r="E215">
            <v>0</v>
          </cell>
          <cell r="F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G215">
            <v>0</v>
          </cell>
          <cell r="BH215">
            <v>0</v>
          </cell>
          <cell r="BI215">
            <v>0</v>
          </cell>
        </row>
        <row r="216">
          <cell r="C216" t="str">
            <v>0212</v>
          </cell>
          <cell r="D216">
            <v>0</v>
          </cell>
          <cell r="E216">
            <v>0</v>
          </cell>
          <cell r="F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G216">
            <v>0</v>
          </cell>
          <cell r="BH216">
            <v>0</v>
          </cell>
          <cell r="BI216">
            <v>0</v>
          </cell>
        </row>
        <row r="217">
          <cell r="C217" t="str">
            <v>0213</v>
          </cell>
          <cell r="D217">
            <v>0</v>
          </cell>
          <cell r="E217">
            <v>0</v>
          </cell>
          <cell r="F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G217">
            <v>0</v>
          </cell>
          <cell r="BH217">
            <v>0</v>
          </cell>
          <cell r="BI217">
            <v>0</v>
          </cell>
        </row>
        <row r="218">
          <cell r="C218" t="str">
            <v>0214</v>
          </cell>
          <cell r="D218">
            <v>0</v>
          </cell>
          <cell r="E218">
            <v>0</v>
          </cell>
          <cell r="F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G218">
            <v>0</v>
          </cell>
          <cell r="BH218">
            <v>0</v>
          </cell>
          <cell r="BI218">
            <v>0</v>
          </cell>
        </row>
        <row r="219">
          <cell r="C219" t="str">
            <v>0215</v>
          </cell>
          <cell r="D219">
            <v>0</v>
          </cell>
          <cell r="E219">
            <v>0</v>
          </cell>
          <cell r="F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G219">
            <v>0</v>
          </cell>
          <cell r="BH219">
            <v>0</v>
          </cell>
          <cell r="BI219">
            <v>0</v>
          </cell>
        </row>
        <row r="220">
          <cell r="C220" t="str">
            <v>0216</v>
          </cell>
          <cell r="D220">
            <v>0</v>
          </cell>
          <cell r="E220">
            <v>0</v>
          </cell>
          <cell r="F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G220">
            <v>0</v>
          </cell>
          <cell r="BH220">
            <v>0</v>
          </cell>
          <cell r="BI220">
            <v>0</v>
          </cell>
        </row>
        <row r="221">
          <cell r="C221" t="str">
            <v>0217</v>
          </cell>
          <cell r="D221">
            <v>0</v>
          </cell>
          <cell r="E221">
            <v>0</v>
          </cell>
          <cell r="F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G221">
            <v>0</v>
          </cell>
          <cell r="BH221">
            <v>0</v>
          </cell>
          <cell r="BI221">
            <v>0</v>
          </cell>
        </row>
        <row r="222">
          <cell r="C222" t="str">
            <v>0218</v>
          </cell>
          <cell r="D222">
            <v>0</v>
          </cell>
          <cell r="E222">
            <v>0</v>
          </cell>
          <cell r="F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G222">
            <v>0</v>
          </cell>
          <cell r="BH222">
            <v>0</v>
          </cell>
          <cell r="BI222">
            <v>0</v>
          </cell>
        </row>
        <row r="223">
          <cell r="C223" t="str">
            <v>0219</v>
          </cell>
          <cell r="D223">
            <v>0</v>
          </cell>
          <cell r="E223">
            <v>0</v>
          </cell>
          <cell r="F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G223">
            <v>0</v>
          </cell>
          <cell r="BH223">
            <v>0</v>
          </cell>
          <cell r="BI223">
            <v>0</v>
          </cell>
        </row>
        <row r="224">
          <cell r="C224" t="str">
            <v>0220</v>
          </cell>
          <cell r="D224">
            <v>0</v>
          </cell>
          <cell r="E224">
            <v>0</v>
          </cell>
          <cell r="F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G224">
            <v>0</v>
          </cell>
          <cell r="BH224">
            <v>0</v>
          </cell>
          <cell r="BI224">
            <v>0</v>
          </cell>
        </row>
        <row r="225">
          <cell r="C225" t="str">
            <v>0221</v>
          </cell>
          <cell r="D225">
            <v>0</v>
          </cell>
          <cell r="E225">
            <v>0</v>
          </cell>
          <cell r="F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G225">
            <v>0</v>
          </cell>
          <cell r="BH225">
            <v>0</v>
          </cell>
          <cell r="BI225">
            <v>0</v>
          </cell>
        </row>
        <row r="226">
          <cell r="C226" t="str">
            <v>0222</v>
          </cell>
          <cell r="D226">
            <v>0</v>
          </cell>
          <cell r="E226">
            <v>0</v>
          </cell>
          <cell r="F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G226">
            <v>0</v>
          </cell>
          <cell r="BH226">
            <v>0</v>
          </cell>
          <cell r="BI226">
            <v>0</v>
          </cell>
        </row>
        <row r="227">
          <cell r="C227" t="str">
            <v>0223</v>
          </cell>
          <cell r="D227">
            <v>0</v>
          </cell>
          <cell r="E227">
            <v>0</v>
          </cell>
          <cell r="F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G227">
            <v>0</v>
          </cell>
          <cell r="BH227">
            <v>0</v>
          </cell>
          <cell r="BI227">
            <v>0</v>
          </cell>
        </row>
        <row r="228">
          <cell r="C228" t="str">
            <v>0224</v>
          </cell>
          <cell r="D228">
            <v>0</v>
          </cell>
          <cell r="E228">
            <v>0</v>
          </cell>
          <cell r="F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G228">
            <v>0</v>
          </cell>
          <cell r="BH228">
            <v>0</v>
          </cell>
          <cell r="BI228">
            <v>0</v>
          </cell>
        </row>
        <row r="229">
          <cell r="C229" t="str">
            <v>0225</v>
          </cell>
          <cell r="D229">
            <v>0</v>
          </cell>
          <cell r="E229">
            <v>0</v>
          </cell>
          <cell r="F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G229">
            <v>0</v>
          </cell>
          <cell r="BH229">
            <v>0</v>
          </cell>
          <cell r="BI229">
            <v>0</v>
          </cell>
        </row>
        <row r="230">
          <cell r="C230" t="str">
            <v>0226</v>
          </cell>
          <cell r="D230">
            <v>0</v>
          </cell>
          <cell r="E230">
            <v>0</v>
          </cell>
          <cell r="F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G230">
            <v>0</v>
          </cell>
          <cell r="BH230">
            <v>0</v>
          </cell>
          <cell r="BI230">
            <v>0</v>
          </cell>
        </row>
        <row r="231">
          <cell r="C231" t="str">
            <v>0227</v>
          </cell>
          <cell r="D231">
            <v>0</v>
          </cell>
          <cell r="E231">
            <v>0</v>
          </cell>
          <cell r="F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G231">
            <v>0</v>
          </cell>
          <cell r="BH231">
            <v>0</v>
          </cell>
          <cell r="BI231">
            <v>0</v>
          </cell>
        </row>
        <row r="232">
          <cell r="C232" t="str">
            <v>0228</v>
          </cell>
          <cell r="D232">
            <v>0</v>
          </cell>
          <cell r="E232">
            <v>0</v>
          </cell>
          <cell r="F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G232">
            <v>0</v>
          </cell>
          <cell r="BH232">
            <v>0</v>
          </cell>
          <cell r="BI232">
            <v>0</v>
          </cell>
        </row>
        <row r="233">
          <cell r="C233" t="str">
            <v>0229</v>
          </cell>
          <cell r="D233">
            <v>0</v>
          </cell>
          <cell r="E233">
            <v>0</v>
          </cell>
          <cell r="F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G233">
            <v>0</v>
          </cell>
          <cell r="BH233">
            <v>0</v>
          </cell>
          <cell r="BI233">
            <v>0</v>
          </cell>
        </row>
        <row r="234">
          <cell r="C234" t="str">
            <v>0230</v>
          </cell>
          <cell r="D234">
            <v>0</v>
          </cell>
          <cell r="E234">
            <v>0</v>
          </cell>
          <cell r="F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G234">
            <v>0</v>
          </cell>
          <cell r="BH234">
            <v>0</v>
          </cell>
          <cell r="BI234">
            <v>0</v>
          </cell>
        </row>
        <row r="235">
          <cell r="C235" t="str">
            <v>0231</v>
          </cell>
          <cell r="D235">
            <v>0</v>
          </cell>
          <cell r="E235">
            <v>0</v>
          </cell>
          <cell r="F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G235">
            <v>0</v>
          </cell>
          <cell r="BH235">
            <v>0</v>
          </cell>
          <cell r="BI235">
            <v>0</v>
          </cell>
        </row>
        <row r="236">
          <cell r="C236" t="str">
            <v>0232</v>
          </cell>
          <cell r="D236">
            <v>0</v>
          </cell>
          <cell r="E236">
            <v>0</v>
          </cell>
          <cell r="F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G236">
            <v>0</v>
          </cell>
          <cell r="BH236">
            <v>0</v>
          </cell>
          <cell r="BI236">
            <v>0</v>
          </cell>
        </row>
        <row r="237">
          <cell r="C237" t="str">
            <v>0233</v>
          </cell>
          <cell r="D237">
            <v>0</v>
          </cell>
          <cell r="E237">
            <v>0</v>
          </cell>
          <cell r="F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G237">
            <v>0</v>
          </cell>
          <cell r="BH237">
            <v>0</v>
          </cell>
          <cell r="BI237">
            <v>0</v>
          </cell>
        </row>
        <row r="238">
          <cell r="C238" t="str">
            <v>0234</v>
          </cell>
          <cell r="D238">
            <v>0</v>
          </cell>
          <cell r="E238">
            <v>0</v>
          </cell>
          <cell r="F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G238">
            <v>0</v>
          </cell>
          <cell r="BH238">
            <v>0</v>
          </cell>
          <cell r="BI238">
            <v>0</v>
          </cell>
        </row>
        <row r="239">
          <cell r="C239" t="str">
            <v>0235</v>
          </cell>
          <cell r="D239">
            <v>0</v>
          </cell>
          <cell r="E239">
            <v>0</v>
          </cell>
          <cell r="F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G239">
            <v>0</v>
          </cell>
          <cell r="BH239">
            <v>0</v>
          </cell>
          <cell r="BI239">
            <v>0</v>
          </cell>
        </row>
        <row r="240">
          <cell r="C240" t="str">
            <v>0236</v>
          </cell>
          <cell r="D240">
            <v>0</v>
          </cell>
          <cell r="E240">
            <v>0</v>
          </cell>
          <cell r="F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G240">
            <v>0</v>
          </cell>
          <cell r="BH240">
            <v>0</v>
          </cell>
          <cell r="BI240">
            <v>0</v>
          </cell>
        </row>
        <row r="241">
          <cell r="C241" t="str">
            <v>0237</v>
          </cell>
          <cell r="D241">
            <v>0</v>
          </cell>
          <cell r="E241">
            <v>0</v>
          </cell>
          <cell r="F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G241">
            <v>0</v>
          </cell>
          <cell r="BH241">
            <v>0</v>
          </cell>
          <cell r="BI241">
            <v>0</v>
          </cell>
        </row>
        <row r="242">
          <cell r="C242" t="str">
            <v>0238</v>
          </cell>
          <cell r="D242">
            <v>0</v>
          </cell>
          <cell r="E242">
            <v>0</v>
          </cell>
          <cell r="F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G242">
            <v>0</v>
          </cell>
          <cell r="BH242">
            <v>0</v>
          </cell>
          <cell r="BI242">
            <v>0</v>
          </cell>
        </row>
        <row r="243">
          <cell r="C243" t="str">
            <v>0239</v>
          </cell>
          <cell r="D243">
            <v>0</v>
          </cell>
          <cell r="E243">
            <v>0</v>
          </cell>
          <cell r="F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G243">
            <v>0</v>
          </cell>
          <cell r="BH243">
            <v>0</v>
          </cell>
          <cell r="BI243">
            <v>0</v>
          </cell>
        </row>
        <row r="244">
          <cell r="C244" t="str">
            <v>0240</v>
          </cell>
          <cell r="D244">
            <v>0</v>
          </cell>
          <cell r="E244">
            <v>0</v>
          </cell>
          <cell r="F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G244">
            <v>0</v>
          </cell>
          <cell r="BH244">
            <v>0</v>
          </cell>
          <cell r="BI244">
            <v>0</v>
          </cell>
        </row>
        <row r="245">
          <cell r="C245" t="str">
            <v>0241</v>
          </cell>
          <cell r="D245">
            <v>0</v>
          </cell>
          <cell r="E245">
            <v>0</v>
          </cell>
          <cell r="F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G245">
            <v>0</v>
          </cell>
          <cell r="BH245">
            <v>0</v>
          </cell>
          <cell r="BI245">
            <v>0</v>
          </cell>
        </row>
        <row r="246">
          <cell r="C246" t="str">
            <v>0242</v>
          </cell>
          <cell r="D246">
            <v>0</v>
          </cell>
          <cell r="E246">
            <v>0</v>
          </cell>
          <cell r="F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G246">
            <v>0</v>
          </cell>
          <cell r="BH246">
            <v>0</v>
          </cell>
          <cell r="BI246">
            <v>0</v>
          </cell>
        </row>
        <row r="247">
          <cell r="C247" t="str">
            <v>0243</v>
          </cell>
          <cell r="D247">
            <v>0</v>
          </cell>
          <cell r="E247">
            <v>0</v>
          </cell>
          <cell r="F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G247">
            <v>0</v>
          </cell>
          <cell r="BH247">
            <v>0</v>
          </cell>
          <cell r="BI247">
            <v>0</v>
          </cell>
        </row>
        <row r="248">
          <cell r="C248" t="str">
            <v>0244</v>
          </cell>
          <cell r="D248">
            <v>0</v>
          </cell>
          <cell r="E248">
            <v>0</v>
          </cell>
          <cell r="F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G248">
            <v>0</v>
          </cell>
          <cell r="BH248">
            <v>0</v>
          </cell>
          <cell r="BI248">
            <v>0</v>
          </cell>
        </row>
        <row r="249">
          <cell r="C249" t="str">
            <v>0245</v>
          </cell>
          <cell r="D249">
            <v>0</v>
          </cell>
          <cell r="E249">
            <v>0</v>
          </cell>
          <cell r="F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G249">
            <v>0</v>
          </cell>
          <cell r="BH249">
            <v>0</v>
          </cell>
          <cell r="BI249">
            <v>0</v>
          </cell>
        </row>
        <row r="250">
          <cell r="C250" t="str">
            <v>0246</v>
          </cell>
          <cell r="D250">
            <v>0</v>
          </cell>
          <cell r="E250">
            <v>0</v>
          </cell>
          <cell r="F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G250">
            <v>0</v>
          </cell>
          <cell r="BH250">
            <v>0</v>
          </cell>
          <cell r="BI250">
            <v>0</v>
          </cell>
        </row>
        <row r="251">
          <cell r="C251" t="str">
            <v>0247</v>
          </cell>
          <cell r="D251">
            <v>0</v>
          </cell>
          <cell r="E251">
            <v>0</v>
          </cell>
          <cell r="F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G251">
            <v>0</v>
          </cell>
          <cell r="BH251">
            <v>0</v>
          </cell>
          <cell r="BI251">
            <v>0</v>
          </cell>
        </row>
        <row r="252">
          <cell r="C252" t="str">
            <v>0248</v>
          </cell>
          <cell r="D252">
            <v>0</v>
          </cell>
          <cell r="E252">
            <v>0</v>
          </cell>
          <cell r="F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G252">
            <v>0</v>
          </cell>
          <cell r="BH252">
            <v>0</v>
          </cell>
          <cell r="BI252">
            <v>0</v>
          </cell>
        </row>
        <row r="253">
          <cell r="C253" t="str">
            <v>0249</v>
          </cell>
          <cell r="D253">
            <v>0</v>
          </cell>
          <cell r="E253">
            <v>0</v>
          </cell>
          <cell r="F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G253">
            <v>0</v>
          </cell>
          <cell r="BH253">
            <v>0</v>
          </cell>
          <cell r="BI253">
            <v>0</v>
          </cell>
        </row>
        <row r="254">
          <cell r="C254" t="str">
            <v>0250</v>
          </cell>
          <cell r="D254">
            <v>0</v>
          </cell>
          <cell r="E254">
            <v>0</v>
          </cell>
          <cell r="F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G254">
            <v>0</v>
          </cell>
          <cell r="BH254">
            <v>0</v>
          </cell>
          <cell r="BI254">
            <v>0</v>
          </cell>
        </row>
        <row r="255">
          <cell r="C255" t="str">
            <v>0251</v>
          </cell>
          <cell r="D255">
            <v>0</v>
          </cell>
          <cell r="E255">
            <v>0</v>
          </cell>
          <cell r="F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G255">
            <v>0</v>
          </cell>
          <cell r="BH255">
            <v>0</v>
          </cell>
          <cell r="BI255">
            <v>0</v>
          </cell>
        </row>
        <row r="256">
          <cell r="C256" t="str">
            <v>0252</v>
          </cell>
          <cell r="D256">
            <v>0</v>
          </cell>
          <cell r="E256">
            <v>0</v>
          </cell>
          <cell r="F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G256">
            <v>0</v>
          </cell>
          <cell r="BH256">
            <v>0</v>
          </cell>
          <cell r="BI256">
            <v>0</v>
          </cell>
        </row>
        <row r="257">
          <cell r="C257" t="str">
            <v>0253</v>
          </cell>
          <cell r="D257">
            <v>0</v>
          </cell>
          <cell r="E257">
            <v>0</v>
          </cell>
          <cell r="F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G257">
            <v>0</v>
          </cell>
          <cell r="BH257">
            <v>0</v>
          </cell>
          <cell r="BI257">
            <v>0</v>
          </cell>
        </row>
        <row r="258">
          <cell r="C258" t="str">
            <v>0254</v>
          </cell>
          <cell r="D258">
            <v>0</v>
          </cell>
          <cell r="E258">
            <v>0</v>
          </cell>
          <cell r="F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G258">
            <v>0</v>
          </cell>
          <cell r="BH258">
            <v>0</v>
          </cell>
          <cell r="BI258">
            <v>0</v>
          </cell>
        </row>
        <row r="259">
          <cell r="C259" t="str">
            <v>0255</v>
          </cell>
          <cell r="D259">
            <v>0</v>
          </cell>
          <cell r="E259">
            <v>0</v>
          </cell>
          <cell r="F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G259">
            <v>0</v>
          </cell>
          <cell r="BH259">
            <v>0</v>
          </cell>
          <cell r="BI259">
            <v>0</v>
          </cell>
        </row>
        <row r="260">
          <cell r="C260" t="str">
            <v>0256</v>
          </cell>
          <cell r="D260">
            <v>0</v>
          </cell>
          <cell r="E260">
            <v>0</v>
          </cell>
          <cell r="F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G260">
            <v>0</v>
          </cell>
          <cell r="BH260">
            <v>0</v>
          </cell>
          <cell r="BI260">
            <v>0</v>
          </cell>
        </row>
        <row r="261">
          <cell r="C261" t="str">
            <v>0257</v>
          </cell>
          <cell r="D261">
            <v>0</v>
          </cell>
          <cell r="E261">
            <v>0</v>
          </cell>
          <cell r="F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G261">
            <v>0</v>
          </cell>
          <cell r="BH261">
            <v>0</v>
          </cell>
          <cell r="BI261">
            <v>0</v>
          </cell>
        </row>
        <row r="262">
          <cell r="C262" t="str">
            <v>0258</v>
          </cell>
          <cell r="D262">
            <v>0</v>
          </cell>
          <cell r="E262">
            <v>0</v>
          </cell>
          <cell r="F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G262">
            <v>0</v>
          </cell>
          <cell r="BH262">
            <v>0</v>
          </cell>
          <cell r="BI262">
            <v>0</v>
          </cell>
        </row>
        <row r="263">
          <cell r="C263" t="str">
            <v>0259</v>
          </cell>
          <cell r="D263">
            <v>0</v>
          </cell>
          <cell r="E263">
            <v>0</v>
          </cell>
          <cell r="F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G263">
            <v>0</v>
          </cell>
          <cell r="BH263">
            <v>0</v>
          </cell>
          <cell r="BI263">
            <v>0</v>
          </cell>
        </row>
        <row r="264">
          <cell r="C264" t="str">
            <v>0260</v>
          </cell>
          <cell r="D264">
            <v>0</v>
          </cell>
          <cell r="E264">
            <v>0</v>
          </cell>
          <cell r="F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G264">
            <v>0</v>
          </cell>
          <cell r="BH264">
            <v>0</v>
          </cell>
          <cell r="BI264">
            <v>0</v>
          </cell>
        </row>
        <row r="265">
          <cell r="C265" t="str">
            <v>0261</v>
          </cell>
          <cell r="D265">
            <v>0</v>
          </cell>
          <cell r="E265">
            <v>0</v>
          </cell>
          <cell r="F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G265">
            <v>0</v>
          </cell>
          <cell r="BH265">
            <v>0</v>
          </cell>
          <cell r="BI265">
            <v>0</v>
          </cell>
        </row>
        <row r="266">
          <cell r="C266" t="str">
            <v>0262</v>
          </cell>
          <cell r="D266">
            <v>0</v>
          </cell>
          <cell r="E266">
            <v>0</v>
          </cell>
          <cell r="F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G266">
            <v>0</v>
          </cell>
          <cell r="BH266">
            <v>0</v>
          </cell>
          <cell r="BI266">
            <v>0</v>
          </cell>
        </row>
        <row r="267">
          <cell r="C267" t="str">
            <v>0263</v>
          </cell>
          <cell r="D267">
            <v>0</v>
          </cell>
          <cell r="E267">
            <v>0</v>
          </cell>
          <cell r="F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G267">
            <v>0</v>
          </cell>
          <cell r="BH267">
            <v>0</v>
          </cell>
          <cell r="BI267">
            <v>0</v>
          </cell>
        </row>
        <row r="268">
          <cell r="C268" t="str">
            <v>0264</v>
          </cell>
          <cell r="D268">
            <v>0</v>
          </cell>
          <cell r="E268">
            <v>0</v>
          </cell>
          <cell r="F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G268">
            <v>0</v>
          </cell>
          <cell r="BH268">
            <v>0</v>
          </cell>
          <cell r="BI268">
            <v>0</v>
          </cell>
        </row>
        <row r="269">
          <cell r="C269" t="str">
            <v>0265</v>
          </cell>
          <cell r="D269">
            <v>0</v>
          </cell>
          <cell r="E269">
            <v>0</v>
          </cell>
          <cell r="F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G269">
            <v>0</v>
          </cell>
          <cell r="BH269">
            <v>0</v>
          </cell>
          <cell r="BI269">
            <v>0</v>
          </cell>
        </row>
        <row r="270">
          <cell r="C270" t="str">
            <v>0266</v>
          </cell>
          <cell r="D270">
            <v>0</v>
          </cell>
          <cell r="E270">
            <v>0</v>
          </cell>
          <cell r="F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G270">
            <v>0</v>
          </cell>
          <cell r="BH270">
            <v>0</v>
          </cell>
          <cell r="BI270">
            <v>0</v>
          </cell>
        </row>
        <row r="271">
          <cell r="C271" t="str">
            <v>0267</v>
          </cell>
          <cell r="D271">
            <v>0</v>
          </cell>
          <cell r="E271">
            <v>0</v>
          </cell>
          <cell r="F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G271">
            <v>0</v>
          </cell>
          <cell r="BH271">
            <v>0</v>
          </cell>
          <cell r="BI271">
            <v>0</v>
          </cell>
        </row>
        <row r="272">
          <cell r="C272" t="str">
            <v>0268</v>
          </cell>
          <cell r="D272">
            <v>0</v>
          </cell>
          <cell r="E272">
            <v>0</v>
          </cell>
          <cell r="F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G272">
            <v>0</v>
          </cell>
          <cell r="BH272">
            <v>0</v>
          </cell>
          <cell r="BI272">
            <v>0</v>
          </cell>
        </row>
        <row r="273">
          <cell r="C273" t="str">
            <v>0269</v>
          </cell>
          <cell r="D273">
            <v>0</v>
          </cell>
          <cell r="E273">
            <v>0</v>
          </cell>
          <cell r="F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G273">
            <v>0</v>
          </cell>
          <cell r="BH273">
            <v>0</v>
          </cell>
          <cell r="BI273">
            <v>0</v>
          </cell>
        </row>
        <row r="274">
          <cell r="C274" t="str">
            <v>0270</v>
          </cell>
          <cell r="D274">
            <v>0</v>
          </cell>
          <cell r="E274">
            <v>0</v>
          </cell>
          <cell r="F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G274">
            <v>0</v>
          </cell>
          <cell r="BH274">
            <v>0</v>
          </cell>
          <cell r="BI274">
            <v>0</v>
          </cell>
        </row>
        <row r="275">
          <cell r="C275" t="str">
            <v>0271</v>
          </cell>
          <cell r="D275">
            <v>0</v>
          </cell>
          <cell r="E275">
            <v>0</v>
          </cell>
          <cell r="F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G275">
            <v>0</v>
          </cell>
          <cell r="BH275">
            <v>0</v>
          </cell>
          <cell r="BI275">
            <v>0</v>
          </cell>
        </row>
        <row r="276">
          <cell r="C276" t="str">
            <v>0272</v>
          </cell>
          <cell r="D276">
            <v>0</v>
          </cell>
          <cell r="E276">
            <v>0</v>
          </cell>
          <cell r="F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G276">
            <v>0</v>
          </cell>
          <cell r="BH276">
            <v>0</v>
          </cell>
          <cell r="BI276">
            <v>0</v>
          </cell>
        </row>
        <row r="277">
          <cell r="C277" t="str">
            <v>0273</v>
          </cell>
          <cell r="D277">
            <v>0</v>
          </cell>
          <cell r="E277">
            <v>0</v>
          </cell>
          <cell r="F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G277">
            <v>0</v>
          </cell>
          <cell r="BH277">
            <v>0</v>
          </cell>
          <cell r="BI277">
            <v>0</v>
          </cell>
        </row>
        <row r="278">
          <cell r="C278" t="str">
            <v>0274</v>
          </cell>
          <cell r="D278">
            <v>0</v>
          </cell>
          <cell r="E278">
            <v>0</v>
          </cell>
          <cell r="F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G278">
            <v>0</v>
          </cell>
          <cell r="BH278">
            <v>0</v>
          </cell>
          <cell r="BI278">
            <v>0</v>
          </cell>
        </row>
        <row r="279">
          <cell r="C279" t="str">
            <v>0275</v>
          </cell>
          <cell r="D279">
            <v>0</v>
          </cell>
          <cell r="E279">
            <v>0</v>
          </cell>
          <cell r="F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G279">
            <v>0</v>
          </cell>
          <cell r="BH279">
            <v>0</v>
          </cell>
          <cell r="BI279">
            <v>0</v>
          </cell>
        </row>
        <row r="280">
          <cell r="C280" t="str">
            <v>0276</v>
          </cell>
          <cell r="D280">
            <v>0</v>
          </cell>
          <cell r="E280">
            <v>0</v>
          </cell>
          <cell r="F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G280">
            <v>0</v>
          </cell>
          <cell r="BH280">
            <v>0</v>
          </cell>
          <cell r="BI280">
            <v>0</v>
          </cell>
        </row>
        <row r="281">
          <cell r="C281" t="str">
            <v>0277</v>
          </cell>
          <cell r="D281">
            <v>0</v>
          </cell>
          <cell r="E281">
            <v>0</v>
          </cell>
          <cell r="F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G281">
            <v>0</v>
          </cell>
          <cell r="BH281">
            <v>0</v>
          </cell>
          <cell r="BI281">
            <v>0</v>
          </cell>
        </row>
        <row r="282">
          <cell r="C282" t="str">
            <v>0278</v>
          </cell>
          <cell r="D282">
            <v>0</v>
          </cell>
          <cell r="E282">
            <v>0</v>
          </cell>
          <cell r="F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G282">
            <v>0</v>
          </cell>
          <cell r="BH282">
            <v>0</v>
          </cell>
          <cell r="BI282">
            <v>0</v>
          </cell>
        </row>
        <row r="283">
          <cell r="C283" t="str">
            <v>0279</v>
          </cell>
          <cell r="D283">
            <v>0</v>
          </cell>
          <cell r="E283">
            <v>0</v>
          </cell>
          <cell r="F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G283">
            <v>0</v>
          </cell>
          <cell r="BH283">
            <v>0</v>
          </cell>
          <cell r="BI283">
            <v>0</v>
          </cell>
        </row>
        <row r="284">
          <cell r="C284" t="str">
            <v>0280</v>
          </cell>
          <cell r="D284">
            <v>0</v>
          </cell>
          <cell r="E284">
            <v>0</v>
          </cell>
          <cell r="F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G284">
            <v>0</v>
          </cell>
          <cell r="BH284">
            <v>0</v>
          </cell>
          <cell r="BI284">
            <v>0</v>
          </cell>
        </row>
        <row r="285">
          <cell r="C285" t="str">
            <v>0281</v>
          </cell>
          <cell r="D285">
            <v>0</v>
          </cell>
          <cell r="E285">
            <v>0</v>
          </cell>
          <cell r="F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G285">
            <v>0</v>
          </cell>
          <cell r="BH285">
            <v>0</v>
          </cell>
          <cell r="BI285">
            <v>0</v>
          </cell>
        </row>
        <row r="286">
          <cell r="C286" t="str">
            <v>0282</v>
          </cell>
          <cell r="D286">
            <v>0</v>
          </cell>
          <cell r="E286">
            <v>0</v>
          </cell>
          <cell r="F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G286">
            <v>0</v>
          </cell>
          <cell r="BH286">
            <v>0</v>
          </cell>
          <cell r="BI286">
            <v>0</v>
          </cell>
        </row>
        <row r="287">
          <cell r="C287" t="str">
            <v>0283</v>
          </cell>
          <cell r="D287">
            <v>0</v>
          </cell>
          <cell r="E287">
            <v>0</v>
          </cell>
          <cell r="F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G287">
            <v>0</v>
          </cell>
          <cell r="BH287">
            <v>0</v>
          </cell>
          <cell r="BI287">
            <v>0</v>
          </cell>
        </row>
        <row r="288">
          <cell r="C288" t="str">
            <v>0284</v>
          </cell>
          <cell r="D288">
            <v>0</v>
          </cell>
          <cell r="E288">
            <v>0</v>
          </cell>
          <cell r="F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G288">
            <v>0</v>
          </cell>
          <cell r="BH288">
            <v>0</v>
          </cell>
          <cell r="BI288">
            <v>0</v>
          </cell>
        </row>
        <row r="289">
          <cell r="C289" t="str">
            <v>0285</v>
          </cell>
          <cell r="D289">
            <v>0</v>
          </cell>
          <cell r="E289">
            <v>0</v>
          </cell>
          <cell r="F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G289">
            <v>0</v>
          </cell>
          <cell r="BH289">
            <v>0</v>
          </cell>
          <cell r="BI289">
            <v>0</v>
          </cell>
        </row>
        <row r="290">
          <cell r="C290" t="str">
            <v>0286</v>
          </cell>
          <cell r="D290">
            <v>0</v>
          </cell>
          <cell r="E290">
            <v>0</v>
          </cell>
          <cell r="F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G290">
            <v>0</v>
          </cell>
          <cell r="BH290">
            <v>0</v>
          </cell>
          <cell r="BI290">
            <v>0</v>
          </cell>
        </row>
        <row r="291">
          <cell r="C291" t="str">
            <v>0287</v>
          </cell>
          <cell r="D291">
            <v>0</v>
          </cell>
          <cell r="E291">
            <v>0</v>
          </cell>
          <cell r="F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G291">
            <v>0</v>
          </cell>
          <cell r="BH291">
            <v>0</v>
          </cell>
          <cell r="BI291">
            <v>0</v>
          </cell>
        </row>
        <row r="292">
          <cell r="C292" t="str">
            <v>0288</v>
          </cell>
          <cell r="D292">
            <v>0</v>
          </cell>
          <cell r="E292">
            <v>0</v>
          </cell>
          <cell r="F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G292">
            <v>0</v>
          </cell>
          <cell r="BH292">
            <v>0</v>
          </cell>
          <cell r="BI292">
            <v>0</v>
          </cell>
        </row>
        <row r="293">
          <cell r="C293" t="str">
            <v>0289</v>
          </cell>
          <cell r="D293">
            <v>0</v>
          </cell>
          <cell r="E293">
            <v>0</v>
          </cell>
          <cell r="F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G293">
            <v>0</v>
          </cell>
          <cell r="BH293">
            <v>0</v>
          </cell>
          <cell r="BI293">
            <v>0</v>
          </cell>
        </row>
        <row r="294">
          <cell r="C294" t="str">
            <v>0290</v>
          </cell>
          <cell r="D294">
            <v>0</v>
          </cell>
          <cell r="E294">
            <v>0</v>
          </cell>
          <cell r="F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G294">
            <v>0</v>
          </cell>
          <cell r="BH294">
            <v>0</v>
          </cell>
          <cell r="BI294">
            <v>0</v>
          </cell>
        </row>
        <row r="295">
          <cell r="C295" t="str">
            <v>0291</v>
          </cell>
          <cell r="D295">
            <v>0</v>
          </cell>
          <cell r="E295">
            <v>0</v>
          </cell>
          <cell r="F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G295">
            <v>0</v>
          </cell>
          <cell r="BH295">
            <v>0</v>
          </cell>
          <cell r="BI295">
            <v>0</v>
          </cell>
        </row>
        <row r="296">
          <cell r="C296" t="str">
            <v>0292</v>
          </cell>
          <cell r="D296">
            <v>0</v>
          </cell>
          <cell r="E296">
            <v>0</v>
          </cell>
          <cell r="F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G296">
            <v>0</v>
          </cell>
          <cell r="BH296">
            <v>0</v>
          </cell>
          <cell r="BI296">
            <v>0</v>
          </cell>
        </row>
        <row r="297">
          <cell r="C297" t="str">
            <v>0293</v>
          </cell>
          <cell r="D297">
            <v>0</v>
          </cell>
          <cell r="E297">
            <v>0</v>
          </cell>
          <cell r="F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G297">
            <v>0</v>
          </cell>
          <cell r="BH297">
            <v>0</v>
          </cell>
          <cell r="BI297">
            <v>0</v>
          </cell>
        </row>
        <row r="298">
          <cell r="C298" t="str">
            <v>0294</v>
          </cell>
          <cell r="D298">
            <v>0</v>
          </cell>
          <cell r="E298">
            <v>0</v>
          </cell>
          <cell r="F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G298">
            <v>0</v>
          </cell>
          <cell r="BH298">
            <v>0</v>
          </cell>
          <cell r="BI298">
            <v>0</v>
          </cell>
        </row>
        <row r="299">
          <cell r="C299" t="str">
            <v>0295</v>
          </cell>
          <cell r="D299">
            <v>0</v>
          </cell>
          <cell r="E299">
            <v>0</v>
          </cell>
          <cell r="F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G299">
            <v>0</v>
          </cell>
          <cell r="BH299">
            <v>0</v>
          </cell>
          <cell r="BI299">
            <v>0</v>
          </cell>
        </row>
        <row r="300">
          <cell r="C300" t="str">
            <v>0296</v>
          </cell>
          <cell r="D300">
            <v>0</v>
          </cell>
          <cell r="E300">
            <v>0</v>
          </cell>
          <cell r="F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G300">
            <v>0</v>
          </cell>
          <cell r="BH300">
            <v>0</v>
          </cell>
          <cell r="BI300">
            <v>0</v>
          </cell>
        </row>
        <row r="301">
          <cell r="C301" t="str">
            <v>0297</v>
          </cell>
          <cell r="D301">
            <v>0</v>
          </cell>
          <cell r="E301">
            <v>0</v>
          </cell>
          <cell r="F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G301">
            <v>0</v>
          </cell>
          <cell r="BH301">
            <v>0</v>
          </cell>
          <cell r="BI301">
            <v>0</v>
          </cell>
        </row>
        <row r="302">
          <cell r="C302" t="str">
            <v>0298</v>
          </cell>
          <cell r="D302">
            <v>0</v>
          </cell>
          <cell r="E302">
            <v>0</v>
          </cell>
          <cell r="F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G302">
            <v>0</v>
          </cell>
          <cell r="BH302">
            <v>0</v>
          </cell>
          <cell r="BI302">
            <v>0</v>
          </cell>
        </row>
        <row r="303">
          <cell r="C303" t="str">
            <v>0299</v>
          </cell>
          <cell r="D303">
            <v>0</v>
          </cell>
          <cell r="E303">
            <v>0</v>
          </cell>
          <cell r="F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G303">
            <v>0</v>
          </cell>
          <cell r="BH303">
            <v>0</v>
          </cell>
          <cell r="BI303">
            <v>0</v>
          </cell>
        </row>
        <row r="304">
          <cell r="C304" t="str">
            <v>0300</v>
          </cell>
          <cell r="D304">
            <v>0</v>
          </cell>
          <cell r="E304">
            <v>0</v>
          </cell>
          <cell r="F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G304">
            <v>0</v>
          </cell>
          <cell r="BH304">
            <v>0</v>
          </cell>
          <cell r="BI304">
            <v>0</v>
          </cell>
        </row>
        <row r="305">
          <cell r="D305" t="str">
            <v>ចំនួននិយោជិតសរុប</v>
          </cell>
          <cell r="E305" t="str">
            <v>Total Employee</v>
          </cell>
          <cell r="H305">
            <v>2</v>
          </cell>
          <cell r="I305">
            <v>1</v>
          </cell>
          <cell r="J305">
            <v>1</v>
          </cell>
          <cell r="K305">
            <v>2</v>
          </cell>
          <cell r="L305">
            <v>2</v>
          </cell>
          <cell r="M305">
            <v>2</v>
          </cell>
          <cell r="N305">
            <v>2</v>
          </cell>
          <cell r="O305">
            <v>2</v>
          </cell>
          <cell r="P305">
            <v>2</v>
          </cell>
          <cell r="Q305">
            <v>2</v>
          </cell>
          <cell r="R305">
            <v>2</v>
          </cell>
          <cell r="S305">
            <v>2</v>
          </cell>
          <cell r="T305">
            <v>2</v>
          </cell>
          <cell r="U305">
            <v>2</v>
          </cell>
          <cell r="V305">
            <v>2</v>
          </cell>
          <cell r="W305">
            <v>2</v>
          </cell>
          <cell r="X305">
            <v>2</v>
          </cell>
          <cell r="Y305">
            <v>1</v>
          </cell>
          <cell r="Z305">
            <v>2</v>
          </cell>
          <cell r="AA305">
            <v>2</v>
          </cell>
          <cell r="AB305">
            <v>2</v>
          </cell>
          <cell r="AC305">
            <v>2</v>
          </cell>
          <cell r="AD305">
            <v>2</v>
          </cell>
          <cell r="AE305">
            <v>2</v>
          </cell>
          <cell r="AF305">
            <v>2</v>
          </cell>
          <cell r="AG305">
            <v>2</v>
          </cell>
          <cell r="AH305">
            <v>2</v>
          </cell>
          <cell r="AI305">
            <v>2</v>
          </cell>
          <cell r="AJ305">
            <v>2</v>
          </cell>
          <cell r="AK305">
            <v>2</v>
          </cell>
          <cell r="AL305">
            <v>2</v>
          </cell>
          <cell r="AM305">
            <v>59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3</v>
          </cell>
          <cell r="AU305">
            <v>0</v>
          </cell>
          <cell r="AV305">
            <v>3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H305">
            <v>0</v>
          </cell>
          <cell r="BI305">
            <v>59</v>
          </cell>
        </row>
      </sheetData>
      <sheetData sheetId="4">
        <row r="6">
          <cell r="C6" t="str">
            <v>0001</v>
          </cell>
          <cell r="D6" t="str">
            <v>ពាញ​ ជុំនោ</v>
          </cell>
          <cell r="E6" t="str">
            <v>PEANH CHOMNOR</v>
          </cell>
          <cell r="F6" t="str">
            <v>ប្រុស</v>
          </cell>
          <cell r="AL6">
            <v>0</v>
          </cell>
        </row>
        <row r="7">
          <cell r="C7" t="str">
            <v>0002</v>
          </cell>
          <cell r="D7" t="str">
            <v>មាស​ ផាលុច្ស</v>
          </cell>
          <cell r="E7" t="str">
            <v>MEAS PHALUCH</v>
          </cell>
          <cell r="F7" t="str">
            <v>ប្រុស</v>
          </cell>
          <cell r="AL7">
            <v>0</v>
          </cell>
        </row>
        <row r="8">
          <cell r="C8" t="str">
            <v>0003</v>
          </cell>
          <cell r="D8" t="str">
            <v>ប្រាក់ វណ្ណា</v>
          </cell>
          <cell r="E8" t="str">
            <v>PRAK VANNA</v>
          </cell>
          <cell r="F8" t="str">
            <v>ប្រុស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L8">
            <v>56</v>
          </cell>
        </row>
        <row r="9">
          <cell r="C9" t="str">
            <v>0004</v>
          </cell>
          <cell r="D9" t="str">
            <v>ម៉ៅ សុខុម</v>
          </cell>
          <cell r="E9" t="str">
            <v>MAO SOKHOM</v>
          </cell>
          <cell r="F9" t="str">
            <v>ប្រុស</v>
          </cell>
          <cell r="AL9">
            <v>0</v>
          </cell>
        </row>
        <row r="10">
          <cell r="C10" t="str">
            <v>0005</v>
          </cell>
          <cell r="D10" t="str">
            <v>ធីម សុភួង</v>
          </cell>
          <cell r="E10" t="str">
            <v>THIM SOPHUONG</v>
          </cell>
          <cell r="F10" t="str">
            <v>ស្រី</v>
          </cell>
          <cell r="AL10">
            <v>0</v>
          </cell>
        </row>
        <row r="11">
          <cell r="C11" t="str">
            <v>0006</v>
          </cell>
          <cell r="D11" t="str">
            <v>ហ៊ុន នួន</v>
          </cell>
          <cell r="E11" t="str">
            <v>HUN NUON</v>
          </cell>
          <cell r="F11" t="str">
            <v>ស្រី</v>
          </cell>
          <cell r="AL11">
            <v>0</v>
          </cell>
        </row>
        <row r="12">
          <cell r="C12" t="str">
            <v>0007</v>
          </cell>
          <cell r="D12" t="str">
            <v>ចិន ផេង</v>
          </cell>
          <cell r="E12" t="str">
            <v>CHIN PHENG</v>
          </cell>
          <cell r="F12" t="str">
            <v>ប្រុស</v>
          </cell>
          <cell r="AL12">
            <v>0</v>
          </cell>
        </row>
        <row r="13">
          <cell r="C13" t="str">
            <v>0008</v>
          </cell>
          <cell r="D13" t="str">
            <v>សៅ ណាក់</v>
          </cell>
          <cell r="E13" t="str">
            <v>SAO NAK</v>
          </cell>
          <cell r="F13" t="str">
            <v>ប្រុស</v>
          </cell>
          <cell r="AL13">
            <v>0</v>
          </cell>
        </row>
        <row r="14">
          <cell r="C14" t="str">
            <v>0009</v>
          </cell>
          <cell r="D14" t="str">
            <v>សែម ឧស្សាហ៏</v>
          </cell>
          <cell r="E14" t="str">
            <v>SEM OUSA</v>
          </cell>
          <cell r="F14" t="str">
            <v>ប្រុស</v>
          </cell>
          <cell r="AL14">
            <v>0</v>
          </cell>
        </row>
        <row r="15">
          <cell r="C15" t="str">
            <v>0010</v>
          </cell>
          <cell r="D15" t="str">
            <v>ធីម វិច្ចរ៉ា</v>
          </cell>
          <cell r="E15" t="str">
            <v>THIM VICHARA</v>
          </cell>
          <cell r="F15" t="str">
            <v>ស្រី</v>
          </cell>
          <cell r="AL15">
            <v>0</v>
          </cell>
        </row>
        <row r="16">
          <cell r="C16" t="str">
            <v>0011</v>
          </cell>
          <cell r="D16" t="str">
            <v>សូរ វុទ្ធី</v>
          </cell>
          <cell r="E16" t="str">
            <v>SO VUTHY</v>
          </cell>
          <cell r="F16" t="str">
            <v>ប្រុស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AE16">
            <v>4</v>
          </cell>
          <cell r="AF16">
            <v>4</v>
          </cell>
          <cell r="AG16">
            <v>4</v>
          </cell>
          <cell r="AH16">
            <v>4</v>
          </cell>
          <cell r="AI16">
            <v>4</v>
          </cell>
          <cell r="AJ16">
            <v>4</v>
          </cell>
          <cell r="AK16">
            <v>4</v>
          </cell>
          <cell r="AL16">
            <v>68</v>
          </cell>
        </row>
        <row r="17">
          <cell r="C17" t="str">
            <v>0012</v>
          </cell>
          <cell r="D17" t="str">
            <v>អឿន ម៉ារី</v>
          </cell>
          <cell r="E17" t="str">
            <v>OEURN MARY</v>
          </cell>
          <cell r="F17" t="str">
            <v>ស្រី</v>
          </cell>
          <cell r="AL17">
            <v>0</v>
          </cell>
        </row>
        <row r="18">
          <cell r="C18" t="str">
            <v>0013</v>
          </cell>
          <cell r="D18" t="str">
            <v>ជុំ យាន</v>
          </cell>
          <cell r="E18" t="str">
            <v>CHOM YAEN</v>
          </cell>
          <cell r="F18" t="str">
            <v>ប្រុស</v>
          </cell>
          <cell r="AL18">
            <v>0</v>
          </cell>
        </row>
        <row r="19">
          <cell r="C19" t="str">
            <v>0014</v>
          </cell>
          <cell r="D19" t="str">
            <v>អឿន វិទូ</v>
          </cell>
          <cell r="E19" t="str">
            <v>EOURN VITUO</v>
          </cell>
          <cell r="F19" t="str">
            <v>ប្រុស</v>
          </cell>
          <cell r="AL19">
            <v>0</v>
          </cell>
        </row>
        <row r="20">
          <cell r="C20" t="str">
            <v>0015</v>
          </cell>
          <cell r="D20" t="str">
            <v>អៀង សំអ៊ាត</v>
          </cell>
          <cell r="E20" t="str">
            <v>EARNG SOM EART</v>
          </cell>
          <cell r="F20" t="str">
            <v>ស្រី</v>
          </cell>
          <cell r="AL20">
            <v>0</v>
          </cell>
        </row>
        <row r="21">
          <cell r="C21" t="str">
            <v>0016</v>
          </cell>
          <cell r="D21" t="str">
            <v>ចេន សំបូ</v>
          </cell>
          <cell r="E21" t="str">
            <v>CHEN SAMBO</v>
          </cell>
          <cell r="F21" t="str">
            <v>ប្រុស</v>
          </cell>
          <cell r="AL21">
            <v>0</v>
          </cell>
        </row>
        <row r="22">
          <cell r="C22" t="str">
            <v>0017</v>
          </cell>
          <cell r="D22" t="str">
            <v>សៅ នី</v>
          </cell>
          <cell r="E22" t="str">
            <v>SAO NY</v>
          </cell>
          <cell r="F22" t="str">
            <v>ស្រី</v>
          </cell>
          <cell r="AL22">
            <v>0</v>
          </cell>
        </row>
        <row r="23">
          <cell r="C23" t="str">
            <v>0018</v>
          </cell>
          <cell r="D23" t="str">
            <v>ភួង សារ៉ូន</v>
          </cell>
          <cell r="E23" t="str">
            <v>PHUONG SA RUON</v>
          </cell>
          <cell r="F23" t="str">
            <v>ប្រុស</v>
          </cell>
          <cell r="AL23">
            <v>0</v>
          </cell>
        </row>
        <row r="24">
          <cell r="C24" t="str">
            <v>0019</v>
          </cell>
          <cell r="D24" t="str">
            <v>ព្រំ បូរ៉ាត</v>
          </cell>
          <cell r="E24" t="str">
            <v>PRUM BORAT</v>
          </cell>
          <cell r="F24" t="str">
            <v>ប្រុស</v>
          </cell>
          <cell r="AL24">
            <v>0</v>
          </cell>
        </row>
        <row r="25">
          <cell r="C25" t="str">
            <v>0020</v>
          </cell>
          <cell r="D25" t="str">
            <v>សុខ សាផាត</v>
          </cell>
          <cell r="E25" t="str">
            <v>SOK SAPHAT</v>
          </cell>
          <cell r="F25" t="str">
            <v>ប្រុស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4</v>
          </cell>
          <cell r="S25">
            <v>4</v>
          </cell>
          <cell r="T25">
            <v>4</v>
          </cell>
          <cell r="U25">
            <v>4</v>
          </cell>
          <cell r="V25">
            <v>4</v>
          </cell>
          <cell r="W25">
            <v>4</v>
          </cell>
          <cell r="AL25">
            <v>56</v>
          </cell>
        </row>
        <row r="26">
          <cell r="C26" t="str">
            <v>0021</v>
          </cell>
          <cell r="D26" t="str">
            <v>វឿន ស្រីអិត</v>
          </cell>
          <cell r="E26" t="str">
            <v>VOEUN SREYEAT</v>
          </cell>
          <cell r="F26" t="str">
            <v>ស្រី</v>
          </cell>
          <cell r="AL26">
            <v>0</v>
          </cell>
        </row>
        <row r="27">
          <cell r="C27" t="str">
            <v>0022</v>
          </cell>
          <cell r="D27" t="str">
            <v>កន សុជាតិ</v>
          </cell>
          <cell r="E27" t="str">
            <v>KORN SOCHEAT</v>
          </cell>
          <cell r="F27" t="str">
            <v>ប្រុស</v>
          </cell>
          <cell r="AL27">
            <v>0</v>
          </cell>
        </row>
        <row r="28">
          <cell r="C28" t="str">
            <v>0023</v>
          </cell>
          <cell r="D28" t="str">
            <v>ឡាយ ពិសី</v>
          </cell>
          <cell r="E28" t="str">
            <v>LAY PISEY</v>
          </cell>
          <cell r="F28" t="str">
            <v>ស្រី</v>
          </cell>
          <cell r="AL28">
            <v>0</v>
          </cell>
        </row>
        <row r="29">
          <cell r="C29" t="str">
            <v>0024</v>
          </cell>
          <cell r="D29" t="str">
            <v>ជិន ចន្ដា</v>
          </cell>
          <cell r="E29" t="str">
            <v>CHIN CHANDA</v>
          </cell>
          <cell r="F29" t="str">
            <v>ស្រី</v>
          </cell>
          <cell r="AL29">
            <v>0</v>
          </cell>
        </row>
        <row r="30">
          <cell r="C30" t="str">
            <v>0025</v>
          </cell>
          <cell r="D30" t="str">
            <v>សុខ សារ៉ន</v>
          </cell>
          <cell r="E30" t="str">
            <v>SOK SARON</v>
          </cell>
          <cell r="F30" t="str">
            <v>ស្រី</v>
          </cell>
          <cell r="AL30">
            <v>0</v>
          </cell>
        </row>
        <row r="31">
          <cell r="C31" t="str">
            <v>0026</v>
          </cell>
          <cell r="D31" t="str">
            <v>ពេញ ​ភារម្យ</v>
          </cell>
          <cell r="E31" t="str">
            <v>PENH PHEARUM</v>
          </cell>
          <cell r="F31" t="str">
            <v>ប្រុស</v>
          </cell>
          <cell r="G31">
            <v>4</v>
          </cell>
          <cell r="Y31">
            <v>4</v>
          </cell>
          <cell r="Z31">
            <v>4</v>
          </cell>
          <cell r="AA31">
            <v>4</v>
          </cell>
          <cell r="AB31">
            <v>4</v>
          </cell>
          <cell r="AC31">
            <v>4</v>
          </cell>
          <cell r="AD31">
            <v>4</v>
          </cell>
          <cell r="AE31">
            <v>4</v>
          </cell>
          <cell r="AF31">
            <v>4</v>
          </cell>
          <cell r="AG31">
            <v>4</v>
          </cell>
          <cell r="AH31">
            <v>4</v>
          </cell>
          <cell r="AI31">
            <v>4</v>
          </cell>
          <cell r="AJ31">
            <v>4</v>
          </cell>
          <cell r="AK31">
            <v>4</v>
          </cell>
          <cell r="AL31">
            <v>56</v>
          </cell>
        </row>
        <row r="32">
          <cell r="C32" t="str">
            <v>0027</v>
          </cell>
          <cell r="D32" t="str">
            <v>នី​ ចន្ថា</v>
          </cell>
          <cell r="E32" t="str">
            <v>NY CHANTHA</v>
          </cell>
          <cell r="F32" t="str">
            <v>ប្រុស</v>
          </cell>
          <cell r="AL32">
            <v>0</v>
          </cell>
        </row>
        <row r="33">
          <cell r="C33" t="str">
            <v>0028</v>
          </cell>
          <cell r="D33" t="str">
            <v>ទី ណាត</v>
          </cell>
          <cell r="E33" t="str">
            <v>TY NAT</v>
          </cell>
          <cell r="F33" t="str">
            <v>ប្រុស</v>
          </cell>
          <cell r="AL33">
            <v>0</v>
          </cell>
        </row>
        <row r="34">
          <cell r="C34" t="str">
            <v>0029</v>
          </cell>
          <cell r="D34" t="str">
            <v>ឡុង សាវឿន</v>
          </cell>
          <cell r="E34" t="str">
            <v>LONG SAVOEUN</v>
          </cell>
          <cell r="F34" t="str">
            <v>ប្រុស</v>
          </cell>
          <cell r="AL34">
            <v>0</v>
          </cell>
        </row>
        <row r="35">
          <cell r="C35" t="str">
            <v>0030</v>
          </cell>
          <cell r="D35" t="str">
            <v>កៅ ឧត្ដម</v>
          </cell>
          <cell r="E35" t="str">
            <v>KAO ODOM</v>
          </cell>
          <cell r="F35" t="str">
            <v>ប្រុស</v>
          </cell>
          <cell r="AL35">
            <v>0</v>
          </cell>
        </row>
        <row r="36">
          <cell r="C36" t="str">
            <v>0031</v>
          </cell>
          <cell r="D36" t="str">
            <v>កែវ សុភារុន</v>
          </cell>
          <cell r="E36" t="str">
            <v>KEO SOPHEARUN</v>
          </cell>
          <cell r="F36" t="str">
            <v>ប្រុស</v>
          </cell>
          <cell r="AL36">
            <v>0</v>
          </cell>
        </row>
        <row r="37">
          <cell r="C37" t="str">
            <v>0032</v>
          </cell>
          <cell r="D37" t="str">
            <v>ប្រាក់ សារ៉ាត់</v>
          </cell>
          <cell r="E37" t="str">
            <v>PRAK SARATH</v>
          </cell>
          <cell r="F37" t="str">
            <v>ប្រុស</v>
          </cell>
          <cell r="AL37">
            <v>0</v>
          </cell>
        </row>
        <row r="38">
          <cell r="C38" t="str">
            <v>0033</v>
          </cell>
          <cell r="D38" t="str">
            <v>នួន វណ្ណៈ</v>
          </cell>
          <cell r="E38" t="str">
            <v>NUON VANNAK</v>
          </cell>
          <cell r="F38" t="str">
            <v>ប្រុស</v>
          </cell>
          <cell r="AL38">
            <v>0</v>
          </cell>
        </row>
        <row r="39">
          <cell r="C39" t="str">
            <v>0034</v>
          </cell>
          <cell r="D39" t="str">
            <v>ទា ណេន</v>
          </cell>
          <cell r="E39" t="str">
            <v>THEA NEN</v>
          </cell>
          <cell r="F39" t="str">
            <v>ស្រី</v>
          </cell>
          <cell r="AL39">
            <v>0</v>
          </cell>
        </row>
        <row r="40">
          <cell r="C40" t="str">
            <v>0036</v>
          </cell>
          <cell r="D40" t="str">
            <v>ឆាយ សុវ៉ាត</v>
          </cell>
          <cell r="E40" t="str">
            <v>CHHAY SOVATH</v>
          </cell>
          <cell r="F40" t="str">
            <v>ប្រុស</v>
          </cell>
          <cell r="AL40">
            <v>0</v>
          </cell>
        </row>
        <row r="41">
          <cell r="C41" t="str">
            <v>0037</v>
          </cell>
          <cell r="D41">
            <v>0</v>
          </cell>
          <cell r="E41">
            <v>0</v>
          </cell>
          <cell r="F41">
            <v>0</v>
          </cell>
          <cell r="AL41">
            <v>0</v>
          </cell>
        </row>
        <row r="42">
          <cell r="C42" t="str">
            <v>0038</v>
          </cell>
          <cell r="D42">
            <v>0</v>
          </cell>
          <cell r="E42">
            <v>0</v>
          </cell>
          <cell r="F42">
            <v>0</v>
          </cell>
          <cell r="AL42">
            <v>0</v>
          </cell>
        </row>
        <row r="43">
          <cell r="C43" t="str">
            <v>0039</v>
          </cell>
          <cell r="D43">
            <v>0</v>
          </cell>
          <cell r="E43">
            <v>0</v>
          </cell>
          <cell r="F43">
            <v>0</v>
          </cell>
          <cell r="AL43">
            <v>0</v>
          </cell>
        </row>
        <row r="44">
          <cell r="C44" t="str">
            <v>0040</v>
          </cell>
          <cell r="D44">
            <v>0</v>
          </cell>
          <cell r="E44">
            <v>0</v>
          </cell>
          <cell r="F44">
            <v>0</v>
          </cell>
          <cell r="AL44">
            <v>0</v>
          </cell>
        </row>
        <row r="45">
          <cell r="C45" t="str">
            <v>0041</v>
          </cell>
          <cell r="D45">
            <v>0</v>
          </cell>
          <cell r="E45">
            <v>0</v>
          </cell>
          <cell r="F45">
            <v>0</v>
          </cell>
          <cell r="AL45">
            <v>0</v>
          </cell>
        </row>
        <row r="46">
          <cell r="C46" t="str">
            <v>0042</v>
          </cell>
          <cell r="D46">
            <v>0</v>
          </cell>
          <cell r="E46">
            <v>0</v>
          </cell>
          <cell r="F46">
            <v>0</v>
          </cell>
          <cell r="AL46">
            <v>0</v>
          </cell>
        </row>
        <row r="47">
          <cell r="C47" t="str">
            <v>0043</v>
          </cell>
          <cell r="D47">
            <v>0</v>
          </cell>
          <cell r="E47">
            <v>0</v>
          </cell>
          <cell r="F47">
            <v>0</v>
          </cell>
          <cell r="AL47">
            <v>0</v>
          </cell>
        </row>
        <row r="48">
          <cell r="C48" t="str">
            <v>0044</v>
          </cell>
          <cell r="D48">
            <v>0</v>
          </cell>
          <cell r="E48">
            <v>0</v>
          </cell>
          <cell r="F48">
            <v>0</v>
          </cell>
          <cell r="AL48">
            <v>0</v>
          </cell>
        </row>
        <row r="49">
          <cell r="C49" t="str">
            <v>0045</v>
          </cell>
          <cell r="D49">
            <v>0</v>
          </cell>
          <cell r="E49">
            <v>0</v>
          </cell>
          <cell r="F49">
            <v>0</v>
          </cell>
          <cell r="AL49">
            <v>0</v>
          </cell>
        </row>
        <row r="50">
          <cell r="C50" t="str">
            <v>0046</v>
          </cell>
          <cell r="D50">
            <v>0</v>
          </cell>
          <cell r="E50">
            <v>0</v>
          </cell>
          <cell r="F50">
            <v>0</v>
          </cell>
          <cell r="AL50">
            <v>0</v>
          </cell>
        </row>
        <row r="51">
          <cell r="C51" t="str">
            <v>0047</v>
          </cell>
          <cell r="D51">
            <v>0</v>
          </cell>
          <cell r="E51">
            <v>0</v>
          </cell>
          <cell r="F51">
            <v>0</v>
          </cell>
          <cell r="AL51">
            <v>0</v>
          </cell>
        </row>
        <row r="52">
          <cell r="C52" t="str">
            <v>0048</v>
          </cell>
          <cell r="D52">
            <v>0</v>
          </cell>
          <cell r="E52">
            <v>0</v>
          </cell>
          <cell r="F52">
            <v>0</v>
          </cell>
          <cell r="AL52">
            <v>0</v>
          </cell>
        </row>
        <row r="53">
          <cell r="C53" t="str">
            <v>0049</v>
          </cell>
          <cell r="D53">
            <v>0</v>
          </cell>
          <cell r="E53">
            <v>0</v>
          </cell>
          <cell r="F53">
            <v>0</v>
          </cell>
          <cell r="AL53">
            <v>0</v>
          </cell>
        </row>
        <row r="54">
          <cell r="C54" t="str">
            <v>0050</v>
          </cell>
          <cell r="D54">
            <v>0</v>
          </cell>
          <cell r="E54">
            <v>0</v>
          </cell>
          <cell r="F54">
            <v>0</v>
          </cell>
          <cell r="AL54">
            <v>0</v>
          </cell>
        </row>
        <row r="55">
          <cell r="C55" t="str">
            <v>0051</v>
          </cell>
          <cell r="D55">
            <v>0</v>
          </cell>
          <cell r="E55">
            <v>0</v>
          </cell>
          <cell r="F55">
            <v>0</v>
          </cell>
          <cell r="AL55">
            <v>0</v>
          </cell>
        </row>
        <row r="56">
          <cell r="C56" t="str">
            <v>0052</v>
          </cell>
          <cell r="D56">
            <v>0</v>
          </cell>
          <cell r="E56">
            <v>0</v>
          </cell>
          <cell r="F56">
            <v>0</v>
          </cell>
          <cell r="AL56">
            <v>0</v>
          </cell>
        </row>
        <row r="57">
          <cell r="C57" t="str">
            <v>0053</v>
          </cell>
          <cell r="D57">
            <v>0</v>
          </cell>
          <cell r="E57">
            <v>0</v>
          </cell>
          <cell r="F57">
            <v>0</v>
          </cell>
          <cell r="AL57">
            <v>0</v>
          </cell>
        </row>
        <row r="58">
          <cell r="C58" t="str">
            <v>0054</v>
          </cell>
          <cell r="D58">
            <v>0</v>
          </cell>
          <cell r="E58">
            <v>0</v>
          </cell>
          <cell r="F58">
            <v>0</v>
          </cell>
          <cell r="AL58">
            <v>0</v>
          </cell>
        </row>
        <row r="59">
          <cell r="C59" t="str">
            <v>0055</v>
          </cell>
          <cell r="D59">
            <v>0</v>
          </cell>
          <cell r="E59">
            <v>0</v>
          </cell>
          <cell r="F59">
            <v>0</v>
          </cell>
          <cell r="AL59">
            <v>0</v>
          </cell>
        </row>
        <row r="60">
          <cell r="C60" t="str">
            <v>0056</v>
          </cell>
          <cell r="D60">
            <v>0</v>
          </cell>
          <cell r="E60">
            <v>0</v>
          </cell>
          <cell r="F60">
            <v>0</v>
          </cell>
          <cell r="AL60">
            <v>0</v>
          </cell>
        </row>
        <row r="61">
          <cell r="C61" t="str">
            <v>0057</v>
          </cell>
          <cell r="D61">
            <v>0</v>
          </cell>
          <cell r="E61">
            <v>0</v>
          </cell>
          <cell r="F61">
            <v>0</v>
          </cell>
          <cell r="AL61">
            <v>0</v>
          </cell>
        </row>
        <row r="62">
          <cell r="C62" t="str">
            <v>0058</v>
          </cell>
          <cell r="D62">
            <v>0</v>
          </cell>
          <cell r="E62">
            <v>0</v>
          </cell>
          <cell r="F62">
            <v>0</v>
          </cell>
          <cell r="AL62">
            <v>0</v>
          </cell>
        </row>
        <row r="63">
          <cell r="C63" t="str">
            <v>0059</v>
          </cell>
          <cell r="D63">
            <v>0</v>
          </cell>
          <cell r="E63">
            <v>0</v>
          </cell>
          <cell r="F63">
            <v>0</v>
          </cell>
          <cell r="AL63">
            <v>0</v>
          </cell>
        </row>
        <row r="64">
          <cell r="C64" t="str">
            <v>0060</v>
          </cell>
          <cell r="D64">
            <v>0</v>
          </cell>
          <cell r="E64">
            <v>0</v>
          </cell>
          <cell r="F64">
            <v>0</v>
          </cell>
          <cell r="AL64">
            <v>0</v>
          </cell>
        </row>
        <row r="65">
          <cell r="C65" t="str">
            <v>0061</v>
          </cell>
          <cell r="D65">
            <v>0</v>
          </cell>
          <cell r="E65">
            <v>0</v>
          </cell>
          <cell r="F65">
            <v>0</v>
          </cell>
          <cell r="AL65">
            <v>0</v>
          </cell>
        </row>
        <row r="66">
          <cell r="C66" t="str">
            <v>0062</v>
          </cell>
          <cell r="D66">
            <v>0</v>
          </cell>
          <cell r="E66">
            <v>0</v>
          </cell>
          <cell r="F66">
            <v>0</v>
          </cell>
          <cell r="AL66">
            <v>0</v>
          </cell>
        </row>
        <row r="67">
          <cell r="C67" t="str">
            <v>0063</v>
          </cell>
          <cell r="D67">
            <v>0</v>
          </cell>
          <cell r="E67">
            <v>0</v>
          </cell>
          <cell r="F67">
            <v>0</v>
          </cell>
          <cell r="AL67">
            <v>0</v>
          </cell>
        </row>
        <row r="68">
          <cell r="C68" t="str">
            <v>0064</v>
          </cell>
          <cell r="D68">
            <v>0</v>
          </cell>
          <cell r="E68">
            <v>0</v>
          </cell>
          <cell r="F68">
            <v>0</v>
          </cell>
          <cell r="AL68">
            <v>0</v>
          </cell>
        </row>
        <row r="69">
          <cell r="C69" t="str">
            <v>0065</v>
          </cell>
          <cell r="D69">
            <v>0</v>
          </cell>
          <cell r="E69">
            <v>0</v>
          </cell>
          <cell r="F69">
            <v>0</v>
          </cell>
          <cell r="AL69">
            <v>0</v>
          </cell>
        </row>
        <row r="70">
          <cell r="C70" t="str">
            <v>0066</v>
          </cell>
          <cell r="D70">
            <v>0</v>
          </cell>
          <cell r="E70">
            <v>0</v>
          </cell>
          <cell r="F70">
            <v>0</v>
          </cell>
          <cell r="AL70">
            <v>0</v>
          </cell>
        </row>
        <row r="71">
          <cell r="C71" t="str">
            <v>0067</v>
          </cell>
          <cell r="D71">
            <v>0</v>
          </cell>
          <cell r="E71">
            <v>0</v>
          </cell>
          <cell r="F71">
            <v>0</v>
          </cell>
          <cell r="AL71">
            <v>0</v>
          </cell>
        </row>
        <row r="72">
          <cell r="C72" t="str">
            <v>0068</v>
          </cell>
          <cell r="D72">
            <v>0</v>
          </cell>
          <cell r="E72">
            <v>0</v>
          </cell>
          <cell r="F72">
            <v>0</v>
          </cell>
          <cell r="AL72">
            <v>0</v>
          </cell>
        </row>
        <row r="73">
          <cell r="C73" t="str">
            <v>0069</v>
          </cell>
          <cell r="D73">
            <v>0</v>
          </cell>
          <cell r="E73">
            <v>0</v>
          </cell>
          <cell r="F73">
            <v>0</v>
          </cell>
          <cell r="AL73">
            <v>0</v>
          </cell>
        </row>
        <row r="74">
          <cell r="C74" t="str">
            <v>0070</v>
          </cell>
          <cell r="D74">
            <v>0</v>
          </cell>
          <cell r="E74">
            <v>0</v>
          </cell>
          <cell r="F74">
            <v>0</v>
          </cell>
          <cell r="AL74">
            <v>0</v>
          </cell>
        </row>
        <row r="75">
          <cell r="C75" t="str">
            <v>0071</v>
          </cell>
          <cell r="D75">
            <v>0</v>
          </cell>
          <cell r="E75">
            <v>0</v>
          </cell>
          <cell r="F75">
            <v>0</v>
          </cell>
          <cell r="AL75">
            <v>0</v>
          </cell>
        </row>
        <row r="76">
          <cell r="C76" t="str">
            <v>0072</v>
          </cell>
          <cell r="D76">
            <v>0</v>
          </cell>
          <cell r="E76">
            <v>0</v>
          </cell>
          <cell r="F76">
            <v>0</v>
          </cell>
          <cell r="AL76">
            <v>0</v>
          </cell>
        </row>
        <row r="77">
          <cell r="C77" t="str">
            <v>0073</v>
          </cell>
          <cell r="D77">
            <v>0</v>
          </cell>
          <cell r="E77">
            <v>0</v>
          </cell>
          <cell r="F77">
            <v>0</v>
          </cell>
          <cell r="AL77">
            <v>0</v>
          </cell>
        </row>
        <row r="78">
          <cell r="C78" t="str">
            <v>0074</v>
          </cell>
          <cell r="D78">
            <v>0</v>
          </cell>
          <cell r="E78">
            <v>0</v>
          </cell>
          <cell r="F78">
            <v>0</v>
          </cell>
          <cell r="AL78">
            <v>0</v>
          </cell>
        </row>
        <row r="79">
          <cell r="C79" t="str">
            <v>0075</v>
          </cell>
          <cell r="D79">
            <v>0</v>
          </cell>
          <cell r="E79">
            <v>0</v>
          </cell>
          <cell r="F79">
            <v>0</v>
          </cell>
          <cell r="AL79">
            <v>0</v>
          </cell>
        </row>
        <row r="80">
          <cell r="C80" t="str">
            <v>0076</v>
          </cell>
          <cell r="D80">
            <v>0</v>
          </cell>
          <cell r="E80">
            <v>0</v>
          </cell>
          <cell r="F80">
            <v>0</v>
          </cell>
          <cell r="AL80">
            <v>0</v>
          </cell>
        </row>
        <row r="81">
          <cell r="C81" t="str">
            <v>0077</v>
          </cell>
          <cell r="D81">
            <v>0</v>
          </cell>
          <cell r="E81">
            <v>0</v>
          </cell>
          <cell r="F81">
            <v>0</v>
          </cell>
          <cell r="AL81">
            <v>0</v>
          </cell>
        </row>
        <row r="82">
          <cell r="C82" t="str">
            <v>0078</v>
          </cell>
          <cell r="D82">
            <v>0</v>
          </cell>
          <cell r="E82">
            <v>0</v>
          </cell>
          <cell r="F82">
            <v>0</v>
          </cell>
          <cell r="AL82">
            <v>0</v>
          </cell>
        </row>
        <row r="83">
          <cell r="C83" t="str">
            <v>0079</v>
          </cell>
          <cell r="D83">
            <v>0</v>
          </cell>
          <cell r="E83">
            <v>0</v>
          </cell>
          <cell r="F83">
            <v>0</v>
          </cell>
          <cell r="AL83">
            <v>0</v>
          </cell>
        </row>
        <row r="84">
          <cell r="C84" t="str">
            <v>0080</v>
          </cell>
          <cell r="D84">
            <v>0</v>
          </cell>
          <cell r="E84">
            <v>0</v>
          </cell>
          <cell r="F84">
            <v>0</v>
          </cell>
          <cell r="AL84">
            <v>0</v>
          </cell>
        </row>
        <row r="85">
          <cell r="C85" t="str">
            <v>0081</v>
          </cell>
          <cell r="D85">
            <v>0</v>
          </cell>
          <cell r="E85">
            <v>0</v>
          </cell>
          <cell r="F85">
            <v>0</v>
          </cell>
          <cell r="AL85">
            <v>0</v>
          </cell>
        </row>
        <row r="86">
          <cell r="C86" t="str">
            <v>0082</v>
          </cell>
          <cell r="D86">
            <v>0</v>
          </cell>
          <cell r="E86">
            <v>0</v>
          </cell>
          <cell r="F86">
            <v>0</v>
          </cell>
          <cell r="AL86">
            <v>0</v>
          </cell>
        </row>
        <row r="87">
          <cell r="C87" t="str">
            <v>0083</v>
          </cell>
          <cell r="D87">
            <v>0</v>
          </cell>
          <cell r="E87">
            <v>0</v>
          </cell>
          <cell r="F87">
            <v>0</v>
          </cell>
          <cell r="AL87">
            <v>0</v>
          </cell>
        </row>
        <row r="88">
          <cell r="C88" t="str">
            <v>0084</v>
          </cell>
          <cell r="D88">
            <v>0</v>
          </cell>
          <cell r="E88">
            <v>0</v>
          </cell>
          <cell r="F88">
            <v>0</v>
          </cell>
          <cell r="AL88">
            <v>0</v>
          </cell>
        </row>
        <row r="89">
          <cell r="C89" t="str">
            <v>0085</v>
          </cell>
          <cell r="D89">
            <v>0</v>
          </cell>
          <cell r="E89">
            <v>0</v>
          </cell>
          <cell r="F89">
            <v>0</v>
          </cell>
          <cell r="AL89">
            <v>0</v>
          </cell>
        </row>
        <row r="90">
          <cell r="C90" t="str">
            <v>0086</v>
          </cell>
          <cell r="D90">
            <v>0</v>
          </cell>
          <cell r="E90">
            <v>0</v>
          </cell>
          <cell r="F90">
            <v>0</v>
          </cell>
          <cell r="AL90">
            <v>0</v>
          </cell>
        </row>
        <row r="91">
          <cell r="C91" t="str">
            <v>0087</v>
          </cell>
          <cell r="D91">
            <v>0</v>
          </cell>
          <cell r="E91">
            <v>0</v>
          </cell>
          <cell r="F91">
            <v>0</v>
          </cell>
          <cell r="AL91">
            <v>0</v>
          </cell>
        </row>
        <row r="92">
          <cell r="C92" t="str">
            <v>0088</v>
          </cell>
          <cell r="D92">
            <v>0</v>
          </cell>
          <cell r="E92">
            <v>0</v>
          </cell>
          <cell r="F92">
            <v>0</v>
          </cell>
          <cell r="AL92">
            <v>0</v>
          </cell>
        </row>
        <row r="93">
          <cell r="C93" t="str">
            <v>0089</v>
          </cell>
          <cell r="D93">
            <v>0</v>
          </cell>
          <cell r="E93">
            <v>0</v>
          </cell>
          <cell r="F93">
            <v>0</v>
          </cell>
          <cell r="AL93">
            <v>0</v>
          </cell>
        </row>
        <row r="94">
          <cell r="C94" t="str">
            <v>0090</v>
          </cell>
          <cell r="D94">
            <v>0</v>
          </cell>
          <cell r="E94">
            <v>0</v>
          </cell>
          <cell r="F94">
            <v>0</v>
          </cell>
          <cell r="AL94">
            <v>0</v>
          </cell>
        </row>
        <row r="95">
          <cell r="C95" t="str">
            <v>0091</v>
          </cell>
          <cell r="D95">
            <v>0</v>
          </cell>
          <cell r="E95">
            <v>0</v>
          </cell>
          <cell r="F95">
            <v>0</v>
          </cell>
          <cell r="AL95">
            <v>0</v>
          </cell>
        </row>
        <row r="96">
          <cell r="C96" t="str">
            <v>0092</v>
          </cell>
          <cell r="D96">
            <v>0</v>
          </cell>
          <cell r="E96">
            <v>0</v>
          </cell>
          <cell r="F96">
            <v>0</v>
          </cell>
          <cell r="AL96">
            <v>0</v>
          </cell>
        </row>
        <row r="97">
          <cell r="C97" t="str">
            <v>0093</v>
          </cell>
          <cell r="D97">
            <v>0</v>
          </cell>
          <cell r="E97">
            <v>0</v>
          </cell>
          <cell r="F97">
            <v>0</v>
          </cell>
          <cell r="AL97">
            <v>0</v>
          </cell>
        </row>
        <row r="98">
          <cell r="C98" t="str">
            <v>0094</v>
          </cell>
          <cell r="D98">
            <v>0</v>
          </cell>
          <cell r="E98">
            <v>0</v>
          </cell>
          <cell r="F98">
            <v>0</v>
          </cell>
          <cell r="AL98">
            <v>0</v>
          </cell>
        </row>
        <row r="99">
          <cell r="C99" t="str">
            <v>0095</v>
          </cell>
          <cell r="D99">
            <v>0</v>
          </cell>
          <cell r="E99">
            <v>0</v>
          </cell>
          <cell r="F99">
            <v>0</v>
          </cell>
          <cell r="AL99">
            <v>0</v>
          </cell>
        </row>
        <row r="100">
          <cell r="C100" t="str">
            <v>0096</v>
          </cell>
          <cell r="D100">
            <v>0</v>
          </cell>
          <cell r="E100">
            <v>0</v>
          </cell>
          <cell r="F100">
            <v>0</v>
          </cell>
          <cell r="AL100">
            <v>0</v>
          </cell>
        </row>
        <row r="101">
          <cell r="C101" t="str">
            <v>0097</v>
          </cell>
          <cell r="D101">
            <v>0</v>
          </cell>
          <cell r="E101">
            <v>0</v>
          </cell>
          <cell r="F101">
            <v>0</v>
          </cell>
          <cell r="AL101">
            <v>0</v>
          </cell>
        </row>
        <row r="102">
          <cell r="C102" t="str">
            <v>0098</v>
          </cell>
          <cell r="D102">
            <v>0</v>
          </cell>
          <cell r="E102">
            <v>0</v>
          </cell>
          <cell r="F102">
            <v>0</v>
          </cell>
          <cell r="AL102">
            <v>0</v>
          </cell>
        </row>
        <row r="103">
          <cell r="C103" t="str">
            <v>0099</v>
          </cell>
          <cell r="D103">
            <v>0</v>
          </cell>
          <cell r="E103">
            <v>0</v>
          </cell>
          <cell r="F103">
            <v>0</v>
          </cell>
          <cell r="AL103">
            <v>0</v>
          </cell>
        </row>
        <row r="104">
          <cell r="C104" t="str">
            <v>0100</v>
          </cell>
          <cell r="D104">
            <v>0</v>
          </cell>
          <cell r="E104">
            <v>0</v>
          </cell>
          <cell r="F104">
            <v>0</v>
          </cell>
          <cell r="AL104">
            <v>0</v>
          </cell>
        </row>
        <row r="105">
          <cell r="C105" t="str">
            <v>0101</v>
          </cell>
          <cell r="D105">
            <v>0</v>
          </cell>
          <cell r="E105">
            <v>0</v>
          </cell>
          <cell r="F105">
            <v>0</v>
          </cell>
          <cell r="AL105">
            <v>0</v>
          </cell>
        </row>
        <row r="106">
          <cell r="C106" t="str">
            <v>0102</v>
          </cell>
          <cell r="D106">
            <v>0</v>
          </cell>
          <cell r="E106">
            <v>0</v>
          </cell>
          <cell r="F106">
            <v>0</v>
          </cell>
          <cell r="AL106">
            <v>0</v>
          </cell>
        </row>
        <row r="107">
          <cell r="C107" t="str">
            <v>0103</v>
          </cell>
          <cell r="D107">
            <v>0</v>
          </cell>
          <cell r="E107">
            <v>0</v>
          </cell>
          <cell r="F107">
            <v>0</v>
          </cell>
          <cell r="AL107">
            <v>0</v>
          </cell>
        </row>
        <row r="108">
          <cell r="C108" t="str">
            <v>0104</v>
          </cell>
          <cell r="D108">
            <v>0</v>
          </cell>
          <cell r="E108">
            <v>0</v>
          </cell>
          <cell r="F108">
            <v>0</v>
          </cell>
          <cell r="AL108">
            <v>0</v>
          </cell>
        </row>
        <row r="109">
          <cell r="C109" t="str">
            <v>0105</v>
          </cell>
          <cell r="D109">
            <v>0</v>
          </cell>
          <cell r="E109">
            <v>0</v>
          </cell>
          <cell r="F109">
            <v>0</v>
          </cell>
          <cell r="AL109">
            <v>0</v>
          </cell>
        </row>
        <row r="110">
          <cell r="C110" t="str">
            <v>0106</v>
          </cell>
          <cell r="D110">
            <v>0</v>
          </cell>
          <cell r="E110">
            <v>0</v>
          </cell>
          <cell r="F110">
            <v>0</v>
          </cell>
          <cell r="AL110">
            <v>0</v>
          </cell>
        </row>
        <row r="111">
          <cell r="C111" t="str">
            <v>0107</v>
          </cell>
          <cell r="D111">
            <v>0</v>
          </cell>
          <cell r="E111">
            <v>0</v>
          </cell>
          <cell r="F111">
            <v>0</v>
          </cell>
          <cell r="AL111">
            <v>0</v>
          </cell>
        </row>
        <row r="112">
          <cell r="C112" t="str">
            <v>0108</v>
          </cell>
          <cell r="D112">
            <v>0</v>
          </cell>
          <cell r="E112">
            <v>0</v>
          </cell>
          <cell r="F112">
            <v>0</v>
          </cell>
          <cell r="AL112">
            <v>0</v>
          </cell>
        </row>
        <row r="113">
          <cell r="C113" t="str">
            <v>0109</v>
          </cell>
          <cell r="D113">
            <v>0</v>
          </cell>
          <cell r="E113">
            <v>0</v>
          </cell>
          <cell r="F113">
            <v>0</v>
          </cell>
          <cell r="AL113">
            <v>0</v>
          </cell>
        </row>
        <row r="114">
          <cell r="C114" t="str">
            <v>0110</v>
          </cell>
          <cell r="D114">
            <v>0</v>
          </cell>
          <cell r="E114">
            <v>0</v>
          </cell>
          <cell r="F114">
            <v>0</v>
          </cell>
          <cell r="AL114">
            <v>0</v>
          </cell>
        </row>
        <row r="115">
          <cell r="C115" t="str">
            <v>0111</v>
          </cell>
          <cell r="D115">
            <v>0</v>
          </cell>
          <cell r="E115">
            <v>0</v>
          </cell>
          <cell r="F115">
            <v>0</v>
          </cell>
          <cell r="AL115">
            <v>0</v>
          </cell>
        </row>
        <row r="116">
          <cell r="C116" t="str">
            <v>0112</v>
          </cell>
          <cell r="D116">
            <v>0</v>
          </cell>
          <cell r="E116">
            <v>0</v>
          </cell>
          <cell r="F116">
            <v>0</v>
          </cell>
          <cell r="AL116">
            <v>0</v>
          </cell>
        </row>
        <row r="117">
          <cell r="C117" t="str">
            <v>0113</v>
          </cell>
          <cell r="D117">
            <v>0</v>
          </cell>
          <cell r="E117">
            <v>0</v>
          </cell>
          <cell r="F117">
            <v>0</v>
          </cell>
          <cell r="AL117">
            <v>0</v>
          </cell>
        </row>
        <row r="118">
          <cell r="C118" t="str">
            <v>0114</v>
          </cell>
          <cell r="D118">
            <v>0</v>
          </cell>
          <cell r="E118">
            <v>0</v>
          </cell>
          <cell r="F118">
            <v>0</v>
          </cell>
          <cell r="AL118">
            <v>0</v>
          </cell>
        </row>
        <row r="119">
          <cell r="C119" t="str">
            <v>0115</v>
          </cell>
          <cell r="D119">
            <v>0</v>
          </cell>
          <cell r="E119">
            <v>0</v>
          </cell>
          <cell r="F119">
            <v>0</v>
          </cell>
          <cell r="AL119">
            <v>0</v>
          </cell>
        </row>
        <row r="120">
          <cell r="C120" t="str">
            <v>0116</v>
          </cell>
          <cell r="D120">
            <v>0</v>
          </cell>
          <cell r="E120">
            <v>0</v>
          </cell>
          <cell r="F120">
            <v>0</v>
          </cell>
          <cell r="AL120">
            <v>0</v>
          </cell>
        </row>
        <row r="121">
          <cell r="C121" t="str">
            <v>0117</v>
          </cell>
          <cell r="D121">
            <v>0</v>
          </cell>
          <cell r="E121">
            <v>0</v>
          </cell>
          <cell r="F121">
            <v>0</v>
          </cell>
          <cell r="AL121">
            <v>0</v>
          </cell>
        </row>
        <row r="122">
          <cell r="C122" t="str">
            <v>0118</v>
          </cell>
          <cell r="D122">
            <v>0</v>
          </cell>
          <cell r="E122">
            <v>0</v>
          </cell>
          <cell r="F122">
            <v>0</v>
          </cell>
          <cell r="AL122">
            <v>0</v>
          </cell>
        </row>
        <row r="123">
          <cell r="C123" t="str">
            <v>0119</v>
          </cell>
          <cell r="D123">
            <v>0</v>
          </cell>
          <cell r="E123">
            <v>0</v>
          </cell>
          <cell r="F123">
            <v>0</v>
          </cell>
          <cell r="AL123">
            <v>0</v>
          </cell>
        </row>
        <row r="124">
          <cell r="C124" t="str">
            <v>0120</v>
          </cell>
          <cell r="D124">
            <v>0</v>
          </cell>
          <cell r="E124">
            <v>0</v>
          </cell>
          <cell r="F124">
            <v>0</v>
          </cell>
          <cell r="AL124">
            <v>0</v>
          </cell>
        </row>
        <row r="125">
          <cell r="C125" t="str">
            <v>0121</v>
          </cell>
          <cell r="D125">
            <v>0</v>
          </cell>
          <cell r="E125">
            <v>0</v>
          </cell>
          <cell r="F125">
            <v>0</v>
          </cell>
          <cell r="AL125">
            <v>0</v>
          </cell>
        </row>
        <row r="126">
          <cell r="C126" t="str">
            <v>0122</v>
          </cell>
          <cell r="D126">
            <v>0</v>
          </cell>
          <cell r="E126">
            <v>0</v>
          </cell>
          <cell r="F126">
            <v>0</v>
          </cell>
          <cell r="AL126">
            <v>0</v>
          </cell>
        </row>
        <row r="127">
          <cell r="C127" t="str">
            <v>0123</v>
          </cell>
          <cell r="D127">
            <v>0</v>
          </cell>
          <cell r="E127">
            <v>0</v>
          </cell>
          <cell r="F127">
            <v>0</v>
          </cell>
          <cell r="AL127">
            <v>0</v>
          </cell>
        </row>
        <row r="128">
          <cell r="C128" t="str">
            <v>0124</v>
          </cell>
          <cell r="D128">
            <v>0</v>
          </cell>
          <cell r="E128">
            <v>0</v>
          </cell>
          <cell r="F128">
            <v>0</v>
          </cell>
          <cell r="AL128">
            <v>0</v>
          </cell>
        </row>
        <row r="129">
          <cell r="C129" t="str">
            <v>0125</v>
          </cell>
          <cell r="D129">
            <v>0</v>
          </cell>
          <cell r="E129">
            <v>0</v>
          </cell>
          <cell r="F129">
            <v>0</v>
          </cell>
          <cell r="AL129">
            <v>0</v>
          </cell>
        </row>
        <row r="130">
          <cell r="C130" t="str">
            <v>0126</v>
          </cell>
          <cell r="D130">
            <v>0</v>
          </cell>
          <cell r="E130">
            <v>0</v>
          </cell>
          <cell r="F130">
            <v>0</v>
          </cell>
          <cell r="AL130">
            <v>0</v>
          </cell>
        </row>
        <row r="131">
          <cell r="C131" t="str">
            <v>0127</v>
          </cell>
          <cell r="D131">
            <v>0</v>
          </cell>
          <cell r="E131">
            <v>0</v>
          </cell>
          <cell r="F131">
            <v>0</v>
          </cell>
          <cell r="AL131">
            <v>0</v>
          </cell>
        </row>
        <row r="132">
          <cell r="C132" t="str">
            <v>0128</v>
          </cell>
          <cell r="D132">
            <v>0</v>
          </cell>
          <cell r="E132">
            <v>0</v>
          </cell>
          <cell r="F132">
            <v>0</v>
          </cell>
          <cell r="AL132">
            <v>0</v>
          </cell>
        </row>
        <row r="133">
          <cell r="C133" t="str">
            <v>0129</v>
          </cell>
          <cell r="D133">
            <v>0</v>
          </cell>
          <cell r="E133">
            <v>0</v>
          </cell>
          <cell r="F133">
            <v>0</v>
          </cell>
          <cell r="AL133">
            <v>0</v>
          </cell>
        </row>
        <row r="134">
          <cell r="C134" t="str">
            <v>0130</v>
          </cell>
          <cell r="D134">
            <v>0</v>
          </cell>
          <cell r="E134">
            <v>0</v>
          </cell>
          <cell r="F134">
            <v>0</v>
          </cell>
          <cell r="AL134">
            <v>0</v>
          </cell>
        </row>
        <row r="135">
          <cell r="C135" t="str">
            <v>0131</v>
          </cell>
          <cell r="D135">
            <v>0</v>
          </cell>
          <cell r="E135">
            <v>0</v>
          </cell>
          <cell r="F135">
            <v>0</v>
          </cell>
          <cell r="AL135">
            <v>0</v>
          </cell>
        </row>
        <row r="136">
          <cell r="C136" t="str">
            <v>0132</v>
          </cell>
          <cell r="D136">
            <v>0</v>
          </cell>
          <cell r="E136">
            <v>0</v>
          </cell>
          <cell r="F136">
            <v>0</v>
          </cell>
          <cell r="AL136">
            <v>0</v>
          </cell>
        </row>
        <row r="137">
          <cell r="C137" t="str">
            <v>0133</v>
          </cell>
          <cell r="D137">
            <v>0</v>
          </cell>
          <cell r="E137">
            <v>0</v>
          </cell>
          <cell r="F137">
            <v>0</v>
          </cell>
          <cell r="AL137">
            <v>0</v>
          </cell>
        </row>
        <row r="138">
          <cell r="C138" t="str">
            <v>0134</v>
          </cell>
          <cell r="D138">
            <v>0</v>
          </cell>
          <cell r="E138">
            <v>0</v>
          </cell>
          <cell r="F138">
            <v>0</v>
          </cell>
          <cell r="AL138">
            <v>0</v>
          </cell>
        </row>
        <row r="139">
          <cell r="C139" t="str">
            <v>0135</v>
          </cell>
          <cell r="D139">
            <v>0</v>
          </cell>
          <cell r="E139">
            <v>0</v>
          </cell>
          <cell r="F139">
            <v>0</v>
          </cell>
          <cell r="AL139">
            <v>0</v>
          </cell>
        </row>
        <row r="140">
          <cell r="C140" t="str">
            <v>0136</v>
          </cell>
          <cell r="D140">
            <v>0</v>
          </cell>
          <cell r="E140">
            <v>0</v>
          </cell>
          <cell r="F140">
            <v>0</v>
          </cell>
          <cell r="AL140">
            <v>0</v>
          </cell>
        </row>
        <row r="141">
          <cell r="C141" t="str">
            <v>0137</v>
          </cell>
          <cell r="D141">
            <v>0</v>
          </cell>
          <cell r="E141">
            <v>0</v>
          </cell>
          <cell r="F141">
            <v>0</v>
          </cell>
          <cell r="AL141">
            <v>0</v>
          </cell>
        </row>
        <row r="142">
          <cell r="C142" t="str">
            <v>0138</v>
          </cell>
          <cell r="D142">
            <v>0</v>
          </cell>
          <cell r="E142">
            <v>0</v>
          </cell>
          <cell r="F142">
            <v>0</v>
          </cell>
          <cell r="AL142">
            <v>0</v>
          </cell>
        </row>
        <row r="143">
          <cell r="C143" t="str">
            <v>0139</v>
          </cell>
          <cell r="D143">
            <v>0</v>
          </cell>
          <cell r="E143">
            <v>0</v>
          </cell>
          <cell r="F143">
            <v>0</v>
          </cell>
          <cell r="AL143">
            <v>0</v>
          </cell>
        </row>
        <row r="144">
          <cell r="C144" t="str">
            <v>0140</v>
          </cell>
          <cell r="D144">
            <v>0</v>
          </cell>
          <cell r="E144">
            <v>0</v>
          </cell>
          <cell r="F144">
            <v>0</v>
          </cell>
          <cell r="AL144">
            <v>0</v>
          </cell>
        </row>
        <row r="145">
          <cell r="C145" t="str">
            <v>0141</v>
          </cell>
          <cell r="D145">
            <v>0</v>
          </cell>
          <cell r="E145">
            <v>0</v>
          </cell>
          <cell r="F145">
            <v>0</v>
          </cell>
          <cell r="AL145">
            <v>0</v>
          </cell>
        </row>
        <row r="146">
          <cell r="C146" t="str">
            <v>0142</v>
          </cell>
          <cell r="D146">
            <v>0</v>
          </cell>
          <cell r="E146">
            <v>0</v>
          </cell>
          <cell r="F146">
            <v>0</v>
          </cell>
          <cell r="AL146">
            <v>0</v>
          </cell>
        </row>
        <row r="147">
          <cell r="C147" t="str">
            <v>0143</v>
          </cell>
          <cell r="D147">
            <v>0</v>
          </cell>
          <cell r="E147">
            <v>0</v>
          </cell>
          <cell r="F147">
            <v>0</v>
          </cell>
          <cell r="AL147">
            <v>0</v>
          </cell>
        </row>
        <row r="148">
          <cell r="C148" t="str">
            <v>0144</v>
          </cell>
          <cell r="D148">
            <v>0</v>
          </cell>
          <cell r="E148">
            <v>0</v>
          </cell>
          <cell r="F148">
            <v>0</v>
          </cell>
          <cell r="AL148">
            <v>0</v>
          </cell>
        </row>
        <row r="149">
          <cell r="C149" t="str">
            <v>0145</v>
          </cell>
          <cell r="D149">
            <v>0</v>
          </cell>
          <cell r="E149">
            <v>0</v>
          </cell>
          <cell r="F149">
            <v>0</v>
          </cell>
          <cell r="AL149">
            <v>0</v>
          </cell>
        </row>
        <row r="150">
          <cell r="C150" t="str">
            <v>0146</v>
          </cell>
          <cell r="D150">
            <v>0</v>
          </cell>
          <cell r="E150">
            <v>0</v>
          </cell>
          <cell r="F150">
            <v>0</v>
          </cell>
          <cell r="AL150">
            <v>0</v>
          </cell>
        </row>
        <row r="151">
          <cell r="C151" t="str">
            <v>0147</v>
          </cell>
          <cell r="D151">
            <v>0</v>
          </cell>
          <cell r="E151">
            <v>0</v>
          </cell>
          <cell r="F151">
            <v>0</v>
          </cell>
          <cell r="AL151">
            <v>0</v>
          </cell>
        </row>
        <row r="152">
          <cell r="C152" t="str">
            <v>0148</v>
          </cell>
          <cell r="D152">
            <v>0</v>
          </cell>
          <cell r="E152">
            <v>0</v>
          </cell>
          <cell r="F152">
            <v>0</v>
          </cell>
          <cell r="AL152">
            <v>0</v>
          </cell>
        </row>
        <row r="153">
          <cell r="C153" t="str">
            <v>0149</v>
          </cell>
          <cell r="D153">
            <v>0</v>
          </cell>
          <cell r="E153">
            <v>0</v>
          </cell>
          <cell r="F153">
            <v>0</v>
          </cell>
          <cell r="AL153">
            <v>0</v>
          </cell>
        </row>
        <row r="154">
          <cell r="C154" t="str">
            <v>0150</v>
          </cell>
          <cell r="D154">
            <v>0</v>
          </cell>
          <cell r="E154">
            <v>0</v>
          </cell>
          <cell r="F154">
            <v>0</v>
          </cell>
          <cell r="AL154">
            <v>0</v>
          </cell>
        </row>
        <row r="155">
          <cell r="C155" t="str">
            <v>0151</v>
          </cell>
          <cell r="D155">
            <v>0</v>
          </cell>
          <cell r="E155">
            <v>0</v>
          </cell>
          <cell r="F155">
            <v>0</v>
          </cell>
          <cell r="AL155">
            <v>0</v>
          </cell>
        </row>
        <row r="156">
          <cell r="C156" t="str">
            <v>0152</v>
          </cell>
          <cell r="D156">
            <v>0</v>
          </cell>
          <cell r="E156">
            <v>0</v>
          </cell>
          <cell r="F156">
            <v>0</v>
          </cell>
          <cell r="AL156">
            <v>0</v>
          </cell>
        </row>
        <row r="157">
          <cell r="C157" t="str">
            <v>0153</v>
          </cell>
          <cell r="D157">
            <v>0</v>
          </cell>
          <cell r="E157">
            <v>0</v>
          </cell>
          <cell r="F157">
            <v>0</v>
          </cell>
          <cell r="AL157">
            <v>0</v>
          </cell>
        </row>
        <row r="158">
          <cell r="C158" t="str">
            <v>0154</v>
          </cell>
          <cell r="D158">
            <v>0</v>
          </cell>
          <cell r="E158">
            <v>0</v>
          </cell>
          <cell r="F158">
            <v>0</v>
          </cell>
          <cell r="AL158">
            <v>0</v>
          </cell>
        </row>
        <row r="159">
          <cell r="C159" t="str">
            <v>0155</v>
          </cell>
          <cell r="D159">
            <v>0</v>
          </cell>
          <cell r="E159">
            <v>0</v>
          </cell>
          <cell r="F159">
            <v>0</v>
          </cell>
          <cell r="AL159">
            <v>0</v>
          </cell>
        </row>
        <row r="160">
          <cell r="C160" t="str">
            <v>0156</v>
          </cell>
          <cell r="D160">
            <v>0</v>
          </cell>
          <cell r="E160">
            <v>0</v>
          </cell>
          <cell r="F160">
            <v>0</v>
          </cell>
          <cell r="AL160">
            <v>0</v>
          </cell>
        </row>
        <row r="161">
          <cell r="C161" t="str">
            <v>0157</v>
          </cell>
          <cell r="D161">
            <v>0</v>
          </cell>
          <cell r="E161">
            <v>0</v>
          </cell>
          <cell r="F161">
            <v>0</v>
          </cell>
          <cell r="AL161">
            <v>0</v>
          </cell>
        </row>
        <row r="162">
          <cell r="C162" t="str">
            <v>0158</v>
          </cell>
          <cell r="D162">
            <v>0</v>
          </cell>
          <cell r="E162">
            <v>0</v>
          </cell>
          <cell r="F162">
            <v>0</v>
          </cell>
          <cell r="AL162">
            <v>0</v>
          </cell>
        </row>
        <row r="163">
          <cell r="C163" t="str">
            <v>0159</v>
          </cell>
          <cell r="D163">
            <v>0</v>
          </cell>
          <cell r="E163">
            <v>0</v>
          </cell>
          <cell r="F163">
            <v>0</v>
          </cell>
          <cell r="AL163">
            <v>0</v>
          </cell>
        </row>
        <row r="164">
          <cell r="C164" t="str">
            <v>0160</v>
          </cell>
          <cell r="D164">
            <v>0</v>
          </cell>
          <cell r="E164">
            <v>0</v>
          </cell>
          <cell r="F164">
            <v>0</v>
          </cell>
          <cell r="AL164">
            <v>0</v>
          </cell>
        </row>
        <row r="165">
          <cell r="C165" t="str">
            <v>0161</v>
          </cell>
          <cell r="D165">
            <v>0</v>
          </cell>
          <cell r="E165">
            <v>0</v>
          </cell>
          <cell r="F165">
            <v>0</v>
          </cell>
          <cell r="AL165">
            <v>0</v>
          </cell>
        </row>
        <row r="166">
          <cell r="C166" t="str">
            <v>0162</v>
          </cell>
          <cell r="D166">
            <v>0</v>
          </cell>
          <cell r="E166">
            <v>0</v>
          </cell>
          <cell r="F166">
            <v>0</v>
          </cell>
          <cell r="AL166">
            <v>0</v>
          </cell>
        </row>
        <row r="167">
          <cell r="C167" t="str">
            <v>0163</v>
          </cell>
          <cell r="D167">
            <v>0</v>
          </cell>
          <cell r="E167">
            <v>0</v>
          </cell>
          <cell r="F167">
            <v>0</v>
          </cell>
          <cell r="AL167">
            <v>0</v>
          </cell>
        </row>
        <row r="168">
          <cell r="C168" t="str">
            <v>0164</v>
          </cell>
          <cell r="D168">
            <v>0</v>
          </cell>
          <cell r="E168">
            <v>0</v>
          </cell>
          <cell r="F168">
            <v>0</v>
          </cell>
          <cell r="AL168">
            <v>0</v>
          </cell>
        </row>
        <row r="169">
          <cell r="C169" t="str">
            <v>0165</v>
          </cell>
          <cell r="D169">
            <v>0</v>
          </cell>
          <cell r="E169">
            <v>0</v>
          </cell>
          <cell r="F169">
            <v>0</v>
          </cell>
          <cell r="AL169">
            <v>0</v>
          </cell>
        </row>
        <row r="170">
          <cell r="C170" t="str">
            <v>0166</v>
          </cell>
          <cell r="D170">
            <v>0</v>
          </cell>
          <cell r="E170">
            <v>0</v>
          </cell>
          <cell r="F170">
            <v>0</v>
          </cell>
          <cell r="AL170">
            <v>0</v>
          </cell>
        </row>
        <row r="171">
          <cell r="C171" t="str">
            <v>0167</v>
          </cell>
          <cell r="D171">
            <v>0</v>
          </cell>
          <cell r="E171">
            <v>0</v>
          </cell>
          <cell r="F171">
            <v>0</v>
          </cell>
          <cell r="AL171">
            <v>0</v>
          </cell>
        </row>
        <row r="172">
          <cell r="C172" t="str">
            <v>0168</v>
          </cell>
          <cell r="D172">
            <v>0</v>
          </cell>
          <cell r="E172">
            <v>0</v>
          </cell>
          <cell r="F172">
            <v>0</v>
          </cell>
          <cell r="AL172">
            <v>0</v>
          </cell>
        </row>
        <row r="173">
          <cell r="C173" t="str">
            <v>0169</v>
          </cell>
          <cell r="D173">
            <v>0</v>
          </cell>
          <cell r="E173">
            <v>0</v>
          </cell>
          <cell r="F173">
            <v>0</v>
          </cell>
          <cell r="AL173">
            <v>0</v>
          </cell>
        </row>
        <row r="174">
          <cell r="C174" t="str">
            <v>0170</v>
          </cell>
          <cell r="D174">
            <v>0</v>
          </cell>
          <cell r="E174">
            <v>0</v>
          </cell>
          <cell r="F174">
            <v>0</v>
          </cell>
          <cell r="AL174">
            <v>0</v>
          </cell>
        </row>
        <row r="175">
          <cell r="C175" t="str">
            <v>0171</v>
          </cell>
          <cell r="D175">
            <v>0</v>
          </cell>
          <cell r="E175">
            <v>0</v>
          </cell>
          <cell r="F175">
            <v>0</v>
          </cell>
          <cell r="AL175">
            <v>0</v>
          </cell>
        </row>
        <row r="176">
          <cell r="C176" t="str">
            <v>0172</v>
          </cell>
          <cell r="D176">
            <v>0</v>
          </cell>
          <cell r="E176">
            <v>0</v>
          </cell>
          <cell r="F176">
            <v>0</v>
          </cell>
          <cell r="AL176">
            <v>0</v>
          </cell>
        </row>
        <row r="177">
          <cell r="C177" t="str">
            <v>0173</v>
          </cell>
          <cell r="D177">
            <v>0</v>
          </cell>
          <cell r="E177">
            <v>0</v>
          </cell>
          <cell r="F177">
            <v>0</v>
          </cell>
          <cell r="AL177">
            <v>0</v>
          </cell>
        </row>
        <row r="178">
          <cell r="C178" t="str">
            <v>0174</v>
          </cell>
          <cell r="D178">
            <v>0</v>
          </cell>
          <cell r="E178">
            <v>0</v>
          </cell>
          <cell r="F178">
            <v>0</v>
          </cell>
          <cell r="AL178">
            <v>0</v>
          </cell>
        </row>
        <row r="179">
          <cell r="C179" t="str">
            <v>0175</v>
          </cell>
          <cell r="D179">
            <v>0</v>
          </cell>
          <cell r="E179">
            <v>0</v>
          </cell>
          <cell r="F179">
            <v>0</v>
          </cell>
          <cell r="AL179">
            <v>0</v>
          </cell>
        </row>
        <row r="180">
          <cell r="C180" t="str">
            <v>0176</v>
          </cell>
          <cell r="D180">
            <v>0</v>
          </cell>
          <cell r="E180">
            <v>0</v>
          </cell>
          <cell r="F180">
            <v>0</v>
          </cell>
          <cell r="AL180">
            <v>0</v>
          </cell>
        </row>
        <row r="181">
          <cell r="C181" t="str">
            <v>0177</v>
          </cell>
          <cell r="D181">
            <v>0</v>
          </cell>
          <cell r="E181">
            <v>0</v>
          </cell>
          <cell r="F181">
            <v>0</v>
          </cell>
          <cell r="AL181">
            <v>0</v>
          </cell>
        </row>
        <row r="182">
          <cell r="C182" t="str">
            <v>0178</v>
          </cell>
          <cell r="D182">
            <v>0</v>
          </cell>
          <cell r="E182">
            <v>0</v>
          </cell>
          <cell r="F182">
            <v>0</v>
          </cell>
          <cell r="AL182">
            <v>0</v>
          </cell>
        </row>
        <row r="183">
          <cell r="C183" t="str">
            <v>0179</v>
          </cell>
          <cell r="D183">
            <v>0</v>
          </cell>
          <cell r="E183">
            <v>0</v>
          </cell>
          <cell r="F183">
            <v>0</v>
          </cell>
          <cell r="AL183">
            <v>0</v>
          </cell>
        </row>
        <row r="184">
          <cell r="C184" t="str">
            <v>0180</v>
          </cell>
          <cell r="D184">
            <v>0</v>
          </cell>
          <cell r="E184">
            <v>0</v>
          </cell>
          <cell r="F184">
            <v>0</v>
          </cell>
          <cell r="AL184">
            <v>0</v>
          </cell>
        </row>
        <row r="185">
          <cell r="C185" t="str">
            <v>0181</v>
          </cell>
          <cell r="D185">
            <v>0</v>
          </cell>
          <cell r="E185">
            <v>0</v>
          </cell>
          <cell r="F185">
            <v>0</v>
          </cell>
          <cell r="AL185">
            <v>0</v>
          </cell>
        </row>
        <row r="186">
          <cell r="C186" t="str">
            <v>0182</v>
          </cell>
          <cell r="D186">
            <v>0</v>
          </cell>
          <cell r="E186">
            <v>0</v>
          </cell>
          <cell r="F186">
            <v>0</v>
          </cell>
          <cell r="AL186">
            <v>0</v>
          </cell>
        </row>
        <row r="187">
          <cell r="C187" t="str">
            <v>0183</v>
          </cell>
          <cell r="D187">
            <v>0</v>
          </cell>
          <cell r="E187">
            <v>0</v>
          </cell>
          <cell r="F187">
            <v>0</v>
          </cell>
          <cell r="AL187">
            <v>0</v>
          </cell>
        </row>
        <row r="188">
          <cell r="C188" t="str">
            <v>0184</v>
          </cell>
          <cell r="D188">
            <v>0</v>
          </cell>
          <cell r="E188">
            <v>0</v>
          </cell>
          <cell r="F188">
            <v>0</v>
          </cell>
          <cell r="AL188">
            <v>0</v>
          </cell>
        </row>
        <row r="189">
          <cell r="C189" t="str">
            <v>0185</v>
          </cell>
          <cell r="D189">
            <v>0</v>
          </cell>
          <cell r="E189">
            <v>0</v>
          </cell>
          <cell r="F189">
            <v>0</v>
          </cell>
          <cell r="AL189">
            <v>0</v>
          </cell>
        </row>
        <row r="190">
          <cell r="C190" t="str">
            <v>0186</v>
          </cell>
          <cell r="D190">
            <v>0</v>
          </cell>
          <cell r="E190">
            <v>0</v>
          </cell>
          <cell r="F190">
            <v>0</v>
          </cell>
          <cell r="AL190">
            <v>0</v>
          </cell>
        </row>
        <row r="191">
          <cell r="C191" t="str">
            <v>0187</v>
          </cell>
          <cell r="D191">
            <v>0</v>
          </cell>
          <cell r="E191">
            <v>0</v>
          </cell>
          <cell r="F191">
            <v>0</v>
          </cell>
          <cell r="AL191">
            <v>0</v>
          </cell>
        </row>
        <row r="192">
          <cell r="C192" t="str">
            <v>0188</v>
          </cell>
          <cell r="D192">
            <v>0</v>
          </cell>
          <cell r="E192">
            <v>0</v>
          </cell>
          <cell r="F192">
            <v>0</v>
          </cell>
          <cell r="AL192">
            <v>0</v>
          </cell>
        </row>
        <row r="193">
          <cell r="C193" t="str">
            <v>0189</v>
          </cell>
          <cell r="D193">
            <v>0</v>
          </cell>
          <cell r="E193">
            <v>0</v>
          </cell>
          <cell r="F193">
            <v>0</v>
          </cell>
          <cell r="AL193">
            <v>0</v>
          </cell>
        </row>
        <row r="194">
          <cell r="C194" t="str">
            <v>0190</v>
          </cell>
          <cell r="D194">
            <v>0</v>
          </cell>
          <cell r="E194">
            <v>0</v>
          </cell>
          <cell r="F194">
            <v>0</v>
          </cell>
          <cell r="AL194">
            <v>0</v>
          </cell>
        </row>
        <row r="195">
          <cell r="C195" t="str">
            <v>0191</v>
          </cell>
          <cell r="D195">
            <v>0</v>
          </cell>
          <cell r="E195">
            <v>0</v>
          </cell>
          <cell r="F195">
            <v>0</v>
          </cell>
          <cell r="AL195">
            <v>0</v>
          </cell>
        </row>
        <row r="196">
          <cell r="C196" t="str">
            <v>0192</v>
          </cell>
          <cell r="D196">
            <v>0</v>
          </cell>
          <cell r="E196">
            <v>0</v>
          </cell>
          <cell r="F196">
            <v>0</v>
          </cell>
          <cell r="AL196">
            <v>0</v>
          </cell>
        </row>
        <row r="197">
          <cell r="C197" t="str">
            <v>0193</v>
          </cell>
          <cell r="D197">
            <v>0</v>
          </cell>
          <cell r="E197">
            <v>0</v>
          </cell>
          <cell r="F197">
            <v>0</v>
          </cell>
          <cell r="AL197">
            <v>0</v>
          </cell>
        </row>
        <row r="198">
          <cell r="C198" t="str">
            <v>0194</v>
          </cell>
          <cell r="D198">
            <v>0</v>
          </cell>
          <cell r="E198">
            <v>0</v>
          </cell>
          <cell r="F198">
            <v>0</v>
          </cell>
          <cell r="AL198">
            <v>0</v>
          </cell>
        </row>
        <row r="199">
          <cell r="C199" t="str">
            <v>0195</v>
          </cell>
          <cell r="D199">
            <v>0</v>
          </cell>
          <cell r="E199">
            <v>0</v>
          </cell>
          <cell r="F199">
            <v>0</v>
          </cell>
          <cell r="AL199">
            <v>0</v>
          </cell>
        </row>
        <row r="200">
          <cell r="C200" t="str">
            <v>0196</v>
          </cell>
          <cell r="D200">
            <v>0</v>
          </cell>
          <cell r="E200">
            <v>0</v>
          </cell>
          <cell r="F200">
            <v>0</v>
          </cell>
          <cell r="AL200">
            <v>0</v>
          </cell>
        </row>
        <row r="201">
          <cell r="C201" t="str">
            <v>0197</v>
          </cell>
          <cell r="D201">
            <v>0</v>
          </cell>
          <cell r="E201">
            <v>0</v>
          </cell>
          <cell r="F201">
            <v>0</v>
          </cell>
          <cell r="AL201">
            <v>0</v>
          </cell>
        </row>
        <row r="202">
          <cell r="C202" t="str">
            <v>0198</v>
          </cell>
          <cell r="D202">
            <v>0</v>
          </cell>
          <cell r="E202">
            <v>0</v>
          </cell>
          <cell r="F202">
            <v>0</v>
          </cell>
          <cell r="AL202">
            <v>0</v>
          </cell>
        </row>
        <row r="203">
          <cell r="C203" t="str">
            <v>0199</v>
          </cell>
          <cell r="D203">
            <v>0</v>
          </cell>
          <cell r="E203">
            <v>0</v>
          </cell>
          <cell r="F203">
            <v>0</v>
          </cell>
          <cell r="AL203">
            <v>0</v>
          </cell>
        </row>
        <row r="204">
          <cell r="C204" t="str">
            <v>0200</v>
          </cell>
          <cell r="D204">
            <v>0</v>
          </cell>
          <cell r="E204">
            <v>0</v>
          </cell>
          <cell r="F204">
            <v>0</v>
          </cell>
          <cell r="AL204">
            <v>0</v>
          </cell>
        </row>
        <row r="205">
          <cell r="C205" t="str">
            <v>0201</v>
          </cell>
          <cell r="D205">
            <v>0</v>
          </cell>
          <cell r="E205">
            <v>0</v>
          </cell>
          <cell r="F205">
            <v>0</v>
          </cell>
          <cell r="AL205">
            <v>0</v>
          </cell>
        </row>
        <row r="206">
          <cell r="C206" t="str">
            <v>0202</v>
          </cell>
          <cell r="D206">
            <v>0</v>
          </cell>
          <cell r="E206">
            <v>0</v>
          </cell>
          <cell r="F206">
            <v>0</v>
          </cell>
          <cell r="AL206">
            <v>0</v>
          </cell>
        </row>
        <row r="207">
          <cell r="C207" t="str">
            <v>0203</v>
          </cell>
          <cell r="D207">
            <v>0</v>
          </cell>
          <cell r="E207">
            <v>0</v>
          </cell>
          <cell r="F207">
            <v>0</v>
          </cell>
          <cell r="AL207">
            <v>0</v>
          </cell>
        </row>
        <row r="208">
          <cell r="C208" t="str">
            <v>0204</v>
          </cell>
          <cell r="D208">
            <v>0</v>
          </cell>
          <cell r="E208">
            <v>0</v>
          </cell>
          <cell r="F208">
            <v>0</v>
          </cell>
          <cell r="AL208">
            <v>0</v>
          </cell>
        </row>
        <row r="209">
          <cell r="C209" t="str">
            <v>0205</v>
          </cell>
          <cell r="D209">
            <v>0</v>
          </cell>
          <cell r="E209">
            <v>0</v>
          </cell>
          <cell r="F209">
            <v>0</v>
          </cell>
          <cell r="AL209">
            <v>0</v>
          </cell>
        </row>
        <row r="210">
          <cell r="C210" t="str">
            <v>0206</v>
          </cell>
          <cell r="D210">
            <v>0</v>
          </cell>
          <cell r="E210">
            <v>0</v>
          </cell>
          <cell r="F210">
            <v>0</v>
          </cell>
          <cell r="AL210">
            <v>0</v>
          </cell>
        </row>
        <row r="211">
          <cell r="C211" t="str">
            <v>0207</v>
          </cell>
          <cell r="D211">
            <v>0</v>
          </cell>
          <cell r="E211">
            <v>0</v>
          </cell>
          <cell r="F211">
            <v>0</v>
          </cell>
          <cell r="AL211">
            <v>0</v>
          </cell>
        </row>
        <row r="212">
          <cell r="C212" t="str">
            <v>0208</v>
          </cell>
          <cell r="D212">
            <v>0</v>
          </cell>
          <cell r="E212">
            <v>0</v>
          </cell>
          <cell r="F212">
            <v>0</v>
          </cell>
          <cell r="AL212">
            <v>0</v>
          </cell>
        </row>
        <row r="213">
          <cell r="C213" t="str">
            <v>0209</v>
          </cell>
          <cell r="D213">
            <v>0</v>
          </cell>
          <cell r="E213">
            <v>0</v>
          </cell>
          <cell r="F213">
            <v>0</v>
          </cell>
          <cell r="AL213">
            <v>0</v>
          </cell>
        </row>
        <row r="214">
          <cell r="C214" t="str">
            <v>0210</v>
          </cell>
          <cell r="D214">
            <v>0</v>
          </cell>
          <cell r="E214">
            <v>0</v>
          </cell>
          <cell r="F214">
            <v>0</v>
          </cell>
          <cell r="AL214">
            <v>0</v>
          </cell>
        </row>
        <row r="215">
          <cell r="C215" t="str">
            <v>0211</v>
          </cell>
          <cell r="D215">
            <v>0</v>
          </cell>
          <cell r="E215">
            <v>0</v>
          </cell>
          <cell r="F215">
            <v>0</v>
          </cell>
          <cell r="AL215">
            <v>0</v>
          </cell>
        </row>
        <row r="216">
          <cell r="C216" t="str">
            <v>0212</v>
          </cell>
          <cell r="D216">
            <v>0</v>
          </cell>
          <cell r="E216">
            <v>0</v>
          </cell>
          <cell r="F216">
            <v>0</v>
          </cell>
          <cell r="AL216">
            <v>0</v>
          </cell>
        </row>
        <row r="217">
          <cell r="C217" t="str">
            <v>0213</v>
          </cell>
          <cell r="D217">
            <v>0</v>
          </cell>
          <cell r="E217">
            <v>0</v>
          </cell>
          <cell r="F217">
            <v>0</v>
          </cell>
          <cell r="AL217">
            <v>0</v>
          </cell>
        </row>
        <row r="218">
          <cell r="C218" t="str">
            <v>0214</v>
          </cell>
          <cell r="D218">
            <v>0</v>
          </cell>
          <cell r="E218">
            <v>0</v>
          </cell>
          <cell r="F218">
            <v>0</v>
          </cell>
          <cell r="AL218">
            <v>0</v>
          </cell>
        </row>
        <row r="219">
          <cell r="C219" t="str">
            <v>0215</v>
          </cell>
          <cell r="D219">
            <v>0</v>
          </cell>
          <cell r="E219">
            <v>0</v>
          </cell>
          <cell r="F219">
            <v>0</v>
          </cell>
          <cell r="AL219">
            <v>0</v>
          </cell>
        </row>
        <row r="220">
          <cell r="C220" t="str">
            <v>0216</v>
          </cell>
          <cell r="D220">
            <v>0</v>
          </cell>
          <cell r="E220">
            <v>0</v>
          </cell>
          <cell r="F220">
            <v>0</v>
          </cell>
          <cell r="AL220">
            <v>0</v>
          </cell>
        </row>
        <row r="221">
          <cell r="C221" t="str">
            <v>0217</v>
          </cell>
          <cell r="D221">
            <v>0</v>
          </cell>
          <cell r="E221">
            <v>0</v>
          </cell>
          <cell r="F221">
            <v>0</v>
          </cell>
          <cell r="AL221">
            <v>0</v>
          </cell>
        </row>
        <row r="222">
          <cell r="C222" t="str">
            <v>0218</v>
          </cell>
          <cell r="D222">
            <v>0</v>
          </cell>
          <cell r="E222">
            <v>0</v>
          </cell>
          <cell r="F222">
            <v>0</v>
          </cell>
          <cell r="AL222">
            <v>0</v>
          </cell>
        </row>
        <row r="223">
          <cell r="C223" t="str">
            <v>0219</v>
          </cell>
          <cell r="D223">
            <v>0</v>
          </cell>
          <cell r="E223">
            <v>0</v>
          </cell>
          <cell r="F223">
            <v>0</v>
          </cell>
          <cell r="AL223">
            <v>0</v>
          </cell>
        </row>
        <row r="224">
          <cell r="C224" t="str">
            <v>0220</v>
          </cell>
          <cell r="D224">
            <v>0</v>
          </cell>
          <cell r="E224">
            <v>0</v>
          </cell>
          <cell r="F224">
            <v>0</v>
          </cell>
          <cell r="AL224">
            <v>0</v>
          </cell>
        </row>
        <row r="225">
          <cell r="C225" t="str">
            <v>0221</v>
          </cell>
          <cell r="D225">
            <v>0</v>
          </cell>
          <cell r="E225">
            <v>0</v>
          </cell>
          <cell r="F225">
            <v>0</v>
          </cell>
          <cell r="AL225">
            <v>0</v>
          </cell>
        </row>
        <row r="226">
          <cell r="C226" t="str">
            <v>0222</v>
          </cell>
          <cell r="D226">
            <v>0</v>
          </cell>
          <cell r="E226">
            <v>0</v>
          </cell>
          <cell r="F226">
            <v>0</v>
          </cell>
          <cell r="AL226">
            <v>0</v>
          </cell>
        </row>
        <row r="227">
          <cell r="C227" t="str">
            <v>0223</v>
          </cell>
          <cell r="D227">
            <v>0</v>
          </cell>
          <cell r="E227">
            <v>0</v>
          </cell>
          <cell r="F227">
            <v>0</v>
          </cell>
          <cell r="AL227">
            <v>0</v>
          </cell>
        </row>
        <row r="228">
          <cell r="C228" t="str">
            <v>0224</v>
          </cell>
          <cell r="D228">
            <v>0</v>
          </cell>
          <cell r="E228">
            <v>0</v>
          </cell>
          <cell r="F228">
            <v>0</v>
          </cell>
          <cell r="AL228">
            <v>0</v>
          </cell>
        </row>
        <row r="229">
          <cell r="C229" t="str">
            <v>0225</v>
          </cell>
          <cell r="D229">
            <v>0</v>
          </cell>
          <cell r="E229">
            <v>0</v>
          </cell>
          <cell r="F229">
            <v>0</v>
          </cell>
          <cell r="AL229">
            <v>0</v>
          </cell>
        </row>
        <row r="230">
          <cell r="C230" t="str">
            <v>0226</v>
          </cell>
          <cell r="D230">
            <v>0</v>
          </cell>
          <cell r="E230">
            <v>0</v>
          </cell>
          <cell r="F230">
            <v>0</v>
          </cell>
          <cell r="AL230">
            <v>0</v>
          </cell>
        </row>
        <row r="231">
          <cell r="C231" t="str">
            <v>0227</v>
          </cell>
          <cell r="D231">
            <v>0</v>
          </cell>
          <cell r="E231">
            <v>0</v>
          </cell>
          <cell r="F231">
            <v>0</v>
          </cell>
          <cell r="AL231">
            <v>0</v>
          </cell>
        </row>
        <row r="232">
          <cell r="C232" t="str">
            <v>0228</v>
          </cell>
          <cell r="D232">
            <v>0</v>
          </cell>
          <cell r="E232">
            <v>0</v>
          </cell>
          <cell r="F232">
            <v>0</v>
          </cell>
          <cell r="AL232">
            <v>0</v>
          </cell>
        </row>
        <row r="233">
          <cell r="C233" t="str">
            <v>0229</v>
          </cell>
          <cell r="D233">
            <v>0</v>
          </cell>
          <cell r="E233">
            <v>0</v>
          </cell>
          <cell r="F233">
            <v>0</v>
          </cell>
          <cell r="AL233">
            <v>0</v>
          </cell>
        </row>
        <row r="234">
          <cell r="C234" t="str">
            <v>0230</v>
          </cell>
          <cell r="D234">
            <v>0</v>
          </cell>
          <cell r="E234">
            <v>0</v>
          </cell>
          <cell r="F234">
            <v>0</v>
          </cell>
          <cell r="AL234">
            <v>0</v>
          </cell>
        </row>
        <row r="235">
          <cell r="C235" t="str">
            <v>0231</v>
          </cell>
          <cell r="D235">
            <v>0</v>
          </cell>
          <cell r="E235">
            <v>0</v>
          </cell>
          <cell r="F235">
            <v>0</v>
          </cell>
          <cell r="AL235">
            <v>0</v>
          </cell>
        </row>
        <row r="236">
          <cell r="C236" t="str">
            <v>0232</v>
          </cell>
          <cell r="D236">
            <v>0</v>
          </cell>
          <cell r="E236">
            <v>0</v>
          </cell>
          <cell r="F236">
            <v>0</v>
          </cell>
          <cell r="AL236">
            <v>0</v>
          </cell>
        </row>
        <row r="237">
          <cell r="C237" t="str">
            <v>0233</v>
          </cell>
          <cell r="D237">
            <v>0</v>
          </cell>
          <cell r="E237">
            <v>0</v>
          </cell>
          <cell r="F237">
            <v>0</v>
          </cell>
          <cell r="AL237">
            <v>0</v>
          </cell>
        </row>
        <row r="238">
          <cell r="C238" t="str">
            <v>0234</v>
          </cell>
          <cell r="D238">
            <v>0</v>
          </cell>
          <cell r="E238">
            <v>0</v>
          </cell>
          <cell r="F238">
            <v>0</v>
          </cell>
          <cell r="AL238">
            <v>0</v>
          </cell>
        </row>
        <row r="239">
          <cell r="C239" t="str">
            <v>0235</v>
          </cell>
          <cell r="D239">
            <v>0</v>
          </cell>
          <cell r="E239">
            <v>0</v>
          </cell>
          <cell r="F239">
            <v>0</v>
          </cell>
          <cell r="AL239">
            <v>0</v>
          </cell>
        </row>
        <row r="240">
          <cell r="C240" t="str">
            <v>0236</v>
          </cell>
          <cell r="D240">
            <v>0</v>
          </cell>
          <cell r="E240">
            <v>0</v>
          </cell>
          <cell r="F240">
            <v>0</v>
          </cell>
          <cell r="AL240">
            <v>0</v>
          </cell>
        </row>
        <row r="241">
          <cell r="C241" t="str">
            <v>0237</v>
          </cell>
          <cell r="D241">
            <v>0</v>
          </cell>
          <cell r="E241">
            <v>0</v>
          </cell>
          <cell r="F241">
            <v>0</v>
          </cell>
          <cell r="AL241">
            <v>0</v>
          </cell>
        </row>
        <row r="242">
          <cell r="C242" t="str">
            <v>0238</v>
          </cell>
          <cell r="D242">
            <v>0</v>
          </cell>
          <cell r="E242">
            <v>0</v>
          </cell>
          <cell r="F242">
            <v>0</v>
          </cell>
          <cell r="AL242">
            <v>0</v>
          </cell>
        </row>
        <row r="243">
          <cell r="C243" t="str">
            <v>0239</v>
          </cell>
          <cell r="D243">
            <v>0</v>
          </cell>
          <cell r="E243">
            <v>0</v>
          </cell>
          <cell r="F243">
            <v>0</v>
          </cell>
          <cell r="AL243">
            <v>0</v>
          </cell>
        </row>
        <row r="244">
          <cell r="C244" t="str">
            <v>0240</v>
          </cell>
          <cell r="D244">
            <v>0</v>
          </cell>
          <cell r="E244">
            <v>0</v>
          </cell>
          <cell r="F244">
            <v>0</v>
          </cell>
          <cell r="AL244">
            <v>0</v>
          </cell>
        </row>
        <row r="245">
          <cell r="C245" t="str">
            <v>0241</v>
          </cell>
          <cell r="D245">
            <v>0</v>
          </cell>
          <cell r="E245">
            <v>0</v>
          </cell>
          <cell r="F245">
            <v>0</v>
          </cell>
          <cell r="AL245">
            <v>0</v>
          </cell>
        </row>
        <row r="246">
          <cell r="C246" t="str">
            <v>0242</v>
          </cell>
          <cell r="D246">
            <v>0</v>
          </cell>
          <cell r="E246">
            <v>0</v>
          </cell>
          <cell r="F246">
            <v>0</v>
          </cell>
          <cell r="AL246">
            <v>0</v>
          </cell>
        </row>
        <row r="247">
          <cell r="C247" t="str">
            <v>0243</v>
          </cell>
          <cell r="D247">
            <v>0</v>
          </cell>
          <cell r="E247">
            <v>0</v>
          </cell>
          <cell r="F247">
            <v>0</v>
          </cell>
          <cell r="AL247">
            <v>0</v>
          </cell>
        </row>
        <row r="248">
          <cell r="C248" t="str">
            <v>0244</v>
          </cell>
          <cell r="D248">
            <v>0</v>
          </cell>
          <cell r="E248">
            <v>0</v>
          </cell>
          <cell r="F248">
            <v>0</v>
          </cell>
          <cell r="AL248">
            <v>0</v>
          </cell>
        </row>
        <row r="249">
          <cell r="C249" t="str">
            <v>0245</v>
          </cell>
          <cell r="D249">
            <v>0</v>
          </cell>
          <cell r="E249">
            <v>0</v>
          </cell>
          <cell r="F249">
            <v>0</v>
          </cell>
          <cell r="AL249">
            <v>0</v>
          </cell>
        </row>
        <row r="250">
          <cell r="C250" t="str">
            <v>0246</v>
          </cell>
          <cell r="D250">
            <v>0</v>
          </cell>
          <cell r="E250">
            <v>0</v>
          </cell>
          <cell r="F250">
            <v>0</v>
          </cell>
          <cell r="AL250">
            <v>0</v>
          </cell>
        </row>
        <row r="251">
          <cell r="C251" t="str">
            <v>0247</v>
          </cell>
          <cell r="D251">
            <v>0</v>
          </cell>
          <cell r="E251">
            <v>0</v>
          </cell>
          <cell r="F251">
            <v>0</v>
          </cell>
          <cell r="AL251">
            <v>0</v>
          </cell>
        </row>
        <row r="252">
          <cell r="C252" t="str">
            <v>0248</v>
          </cell>
          <cell r="D252">
            <v>0</v>
          </cell>
          <cell r="E252">
            <v>0</v>
          </cell>
          <cell r="F252">
            <v>0</v>
          </cell>
          <cell r="AL252">
            <v>0</v>
          </cell>
        </row>
        <row r="253">
          <cell r="C253" t="str">
            <v>0249</v>
          </cell>
          <cell r="D253">
            <v>0</v>
          </cell>
          <cell r="E253">
            <v>0</v>
          </cell>
          <cell r="F253">
            <v>0</v>
          </cell>
          <cell r="AL253">
            <v>0</v>
          </cell>
        </row>
        <row r="254">
          <cell r="C254" t="str">
            <v>0250</v>
          </cell>
          <cell r="D254">
            <v>0</v>
          </cell>
          <cell r="E254">
            <v>0</v>
          </cell>
          <cell r="F254">
            <v>0</v>
          </cell>
          <cell r="AL254">
            <v>0</v>
          </cell>
        </row>
        <row r="255">
          <cell r="C255" t="str">
            <v>0251</v>
          </cell>
          <cell r="D255">
            <v>0</v>
          </cell>
          <cell r="E255">
            <v>0</v>
          </cell>
          <cell r="F255">
            <v>0</v>
          </cell>
          <cell r="AL255">
            <v>0</v>
          </cell>
        </row>
        <row r="256">
          <cell r="C256" t="str">
            <v>0252</v>
          </cell>
          <cell r="D256">
            <v>0</v>
          </cell>
          <cell r="E256">
            <v>0</v>
          </cell>
          <cell r="F256">
            <v>0</v>
          </cell>
          <cell r="AL256">
            <v>0</v>
          </cell>
        </row>
        <row r="257">
          <cell r="C257" t="str">
            <v>0253</v>
          </cell>
          <cell r="D257">
            <v>0</v>
          </cell>
          <cell r="E257">
            <v>0</v>
          </cell>
          <cell r="F257">
            <v>0</v>
          </cell>
          <cell r="AL257">
            <v>0</v>
          </cell>
        </row>
        <row r="258">
          <cell r="C258" t="str">
            <v>0254</v>
          </cell>
          <cell r="D258">
            <v>0</v>
          </cell>
          <cell r="E258">
            <v>0</v>
          </cell>
          <cell r="F258">
            <v>0</v>
          </cell>
          <cell r="AL258">
            <v>0</v>
          </cell>
        </row>
        <row r="259">
          <cell r="C259" t="str">
            <v>0255</v>
          </cell>
          <cell r="D259">
            <v>0</v>
          </cell>
          <cell r="E259">
            <v>0</v>
          </cell>
          <cell r="F259">
            <v>0</v>
          </cell>
          <cell r="AL259">
            <v>0</v>
          </cell>
        </row>
        <row r="260">
          <cell r="C260" t="str">
            <v>0256</v>
          </cell>
          <cell r="D260">
            <v>0</v>
          </cell>
          <cell r="E260">
            <v>0</v>
          </cell>
          <cell r="F260">
            <v>0</v>
          </cell>
          <cell r="AL260">
            <v>0</v>
          </cell>
        </row>
        <row r="261">
          <cell r="C261" t="str">
            <v>0257</v>
          </cell>
          <cell r="D261">
            <v>0</v>
          </cell>
          <cell r="E261">
            <v>0</v>
          </cell>
          <cell r="F261">
            <v>0</v>
          </cell>
          <cell r="AL261">
            <v>0</v>
          </cell>
        </row>
        <row r="262">
          <cell r="C262" t="str">
            <v>0258</v>
          </cell>
          <cell r="D262">
            <v>0</v>
          </cell>
          <cell r="E262">
            <v>0</v>
          </cell>
          <cell r="F262">
            <v>0</v>
          </cell>
          <cell r="AL262">
            <v>0</v>
          </cell>
        </row>
        <row r="263">
          <cell r="C263" t="str">
            <v>0259</v>
          </cell>
          <cell r="D263">
            <v>0</v>
          </cell>
          <cell r="E263">
            <v>0</v>
          </cell>
          <cell r="F263">
            <v>0</v>
          </cell>
          <cell r="AL263">
            <v>0</v>
          </cell>
        </row>
        <row r="264">
          <cell r="C264" t="str">
            <v>0260</v>
          </cell>
          <cell r="D264">
            <v>0</v>
          </cell>
          <cell r="E264">
            <v>0</v>
          </cell>
          <cell r="F264">
            <v>0</v>
          </cell>
          <cell r="AL264">
            <v>0</v>
          </cell>
        </row>
        <row r="265">
          <cell r="C265" t="str">
            <v>0261</v>
          </cell>
          <cell r="D265">
            <v>0</v>
          </cell>
          <cell r="E265">
            <v>0</v>
          </cell>
          <cell r="F265">
            <v>0</v>
          </cell>
          <cell r="AL265">
            <v>0</v>
          </cell>
        </row>
        <row r="266">
          <cell r="C266" t="str">
            <v>0262</v>
          </cell>
          <cell r="D266">
            <v>0</v>
          </cell>
          <cell r="E266">
            <v>0</v>
          </cell>
          <cell r="F266">
            <v>0</v>
          </cell>
          <cell r="AL266">
            <v>0</v>
          </cell>
        </row>
        <row r="267">
          <cell r="C267" t="str">
            <v>0263</v>
          </cell>
          <cell r="D267">
            <v>0</v>
          </cell>
          <cell r="E267">
            <v>0</v>
          </cell>
          <cell r="F267">
            <v>0</v>
          </cell>
          <cell r="AL267">
            <v>0</v>
          </cell>
        </row>
        <row r="268">
          <cell r="C268" t="str">
            <v>0264</v>
          </cell>
          <cell r="D268">
            <v>0</v>
          </cell>
          <cell r="E268">
            <v>0</v>
          </cell>
          <cell r="F268">
            <v>0</v>
          </cell>
          <cell r="AL268">
            <v>0</v>
          </cell>
        </row>
        <row r="269">
          <cell r="C269" t="str">
            <v>0265</v>
          </cell>
          <cell r="D269">
            <v>0</v>
          </cell>
          <cell r="E269">
            <v>0</v>
          </cell>
          <cell r="F269">
            <v>0</v>
          </cell>
          <cell r="AL269">
            <v>0</v>
          </cell>
        </row>
        <row r="270">
          <cell r="C270" t="str">
            <v>0266</v>
          </cell>
          <cell r="D270">
            <v>0</v>
          </cell>
          <cell r="E270">
            <v>0</v>
          </cell>
          <cell r="F270">
            <v>0</v>
          </cell>
          <cell r="AL270">
            <v>0</v>
          </cell>
        </row>
        <row r="271">
          <cell r="C271" t="str">
            <v>0267</v>
          </cell>
          <cell r="D271">
            <v>0</v>
          </cell>
          <cell r="E271">
            <v>0</v>
          </cell>
          <cell r="F271">
            <v>0</v>
          </cell>
          <cell r="AL271">
            <v>0</v>
          </cell>
        </row>
        <row r="272">
          <cell r="C272" t="str">
            <v>0268</v>
          </cell>
          <cell r="D272">
            <v>0</v>
          </cell>
          <cell r="E272">
            <v>0</v>
          </cell>
          <cell r="F272">
            <v>0</v>
          </cell>
          <cell r="AL272">
            <v>0</v>
          </cell>
        </row>
        <row r="273">
          <cell r="C273" t="str">
            <v>0269</v>
          </cell>
          <cell r="D273">
            <v>0</v>
          </cell>
          <cell r="E273">
            <v>0</v>
          </cell>
          <cell r="F273">
            <v>0</v>
          </cell>
          <cell r="AL273">
            <v>0</v>
          </cell>
        </row>
        <row r="274">
          <cell r="C274" t="str">
            <v>0270</v>
          </cell>
          <cell r="D274">
            <v>0</v>
          </cell>
          <cell r="E274">
            <v>0</v>
          </cell>
          <cell r="F274">
            <v>0</v>
          </cell>
          <cell r="AL274">
            <v>0</v>
          </cell>
        </row>
        <row r="275">
          <cell r="C275" t="str">
            <v>0271</v>
          </cell>
          <cell r="D275">
            <v>0</v>
          </cell>
          <cell r="E275">
            <v>0</v>
          </cell>
          <cell r="F275">
            <v>0</v>
          </cell>
          <cell r="AL275">
            <v>0</v>
          </cell>
        </row>
        <row r="276">
          <cell r="C276" t="str">
            <v>0272</v>
          </cell>
          <cell r="D276">
            <v>0</v>
          </cell>
          <cell r="E276">
            <v>0</v>
          </cell>
          <cell r="F276">
            <v>0</v>
          </cell>
          <cell r="AL276">
            <v>0</v>
          </cell>
        </row>
        <row r="277">
          <cell r="C277" t="str">
            <v>0273</v>
          </cell>
          <cell r="D277">
            <v>0</v>
          </cell>
          <cell r="E277">
            <v>0</v>
          </cell>
          <cell r="F277">
            <v>0</v>
          </cell>
          <cell r="AL277">
            <v>0</v>
          </cell>
        </row>
        <row r="278">
          <cell r="C278" t="str">
            <v>0274</v>
          </cell>
          <cell r="D278">
            <v>0</v>
          </cell>
          <cell r="E278">
            <v>0</v>
          </cell>
          <cell r="F278">
            <v>0</v>
          </cell>
          <cell r="AL278">
            <v>0</v>
          </cell>
        </row>
        <row r="279">
          <cell r="C279" t="str">
            <v>0275</v>
          </cell>
          <cell r="D279">
            <v>0</v>
          </cell>
          <cell r="E279">
            <v>0</v>
          </cell>
          <cell r="F279">
            <v>0</v>
          </cell>
          <cell r="AL279">
            <v>0</v>
          </cell>
        </row>
        <row r="280">
          <cell r="C280" t="str">
            <v>0276</v>
          </cell>
          <cell r="D280">
            <v>0</v>
          </cell>
          <cell r="E280">
            <v>0</v>
          </cell>
          <cell r="F280">
            <v>0</v>
          </cell>
          <cell r="AL280">
            <v>0</v>
          </cell>
        </row>
        <row r="281">
          <cell r="C281" t="str">
            <v>0277</v>
          </cell>
          <cell r="D281">
            <v>0</v>
          </cell>
          <cell r="E281">
            <v>0</v>
          </cell>
          <cell r="F281">
            <v>0</v>
          </cell>
          <cell r="AL281">
            <v>0</v>
          </cell>
        </row>
        <row r="282">
          <cell r="C282" t="str">
            <v>0278</v>
          </cell>
          <cell r="D282">
            <v>0</v>
          </cell>
          <cell r="E282">
            <v>0</v>
          </cell>
          <cell r="F282">
            <v>0</v>
          </cell>
          <cell r="AL282">
            <v>0</v>
          </cell>
        </row>
        <row r="283">
          <cell r="C283" t="str">
            <v>0279</v>
          </cell>
          <cell r="D283">
            <v>0</v>
          </cell>
          <cell r="E283">
            <v>0</v>
          </cell>
          <cell r="F283">
            <v>0</v>
          </cell>
          <cell r="AL283">
            <v>0</v>
          </cell>
        </row>
        <row r="284">
          <cell r="C284" t="str">
            <v>0280</v>
          </cell>
          <cell r="D284">
            <v>0</v>
          </cell>
          <cell r="E284">
            <v>0</v>
          </cell>
          <cell r="F284">
            <v>0</v>
          </cell>
          <cell r="AL284">
            <v>0</v>
          </cell>
        </row>
        <row r="285">
          <cell r="C285" t="str">
            <v>0281</v>
          </cell>
          <cell r="D285">
            <v>0</v>
          </cell>
          <cell r="E285">
            <v>0</v>
          </cell>
          <cell r="F285">
            <v>0</v>
          </cell>
          <cell r="AL285">
            <v>0</v>
          </cell>
        </row>
        <row r="286">
          <cell r="C286" t="str">
            <v>0282</v>
          </cell>
          <cell r="D286">
            <v>0</v>
          </cell>
          <cell r="E286">
            <v>0</v>
          </cell>
          <cell r="F286">
            <v>0</v>
          </cell>
          <cell r="AL286">
            <v>0</v>
          </cell>
        </row>
        <row r="287">
          <cell r="C287" t="str">
            <v>0283</v>
          </cell>
          <cell r="D287">
            <v>0</v>
          </cell>
          <cell r="E287">
            <v>0</v>
          </cell>
          <cell r="F287">
            <v>0</v>
          </cell>
          <cell r="AL287">
            <v>0</v>
          </cell>
        </row>
        <row r="288">
          <cell r="C288" t="str">
            <v>0284</v>
          </cell>
          <cell r="D288">
            <v>0</v>
          </cell>
          <cell r="E288">
            <v>0</v>
          </cell>
          <cell r="F288">
            <v>0</v>
          </cell>
          <cell r="AL288">
            <v>0</v>
          </cell>
        </row>
        <row r="289">
          <cell r="C289" t="str">
            <v>0285</v>
          </cell>
          <cell r="D289">
            <v>0</v>
          </cell>
          <cell r="E289">
            <v>0</v>
          </cell>
          <cell r="F289">
            <v>0</v>
          </cell>
          <cell r="AL289">
            <v>0</v>
          </cell>
        </row>
        <row r="290">
          <cell r="C290" t="str">
            <v>0286</v>
          </cell>
          <cell r="D290">
            <v>0</v>
          </cell>
          <cell r="E290">
            <v>0</v>
          </cell>
          <cell r="F290">
            <v>0</v>
          </cell>
          <cell r="AL290">
            <v>0</v>
          </cell>
        </row>
        <row r="291">
          <cell r="C291" t="str">
            <v>0287</v>
          </cell>
          <cell r="D291">
            <v>0</v>
          </cell>
          <cell r="E291">
            <v>0</v>
          </cell>
          <cell r="F291">
            <v>0</v>
          </cell>
          <cell r="AL291">
            <v>0</v>
          </cell>
        </row>
        <row r="292">
          <cell r="C292" t="str">
            <v>0288</v>
          </cell>
          <cell r="D292">
            <v>0</v>
          </cell>
          <cell r="E292">
            <v>0</v>
          </cell>
          <cell r="F292">
            <v>0</v>
          </cell>
          <cell r="AL292">
            <v>0</v>
          </cell>
        </row>
        <row r="293">
          <cell r="C293" t="str">
            <v>0289</v>
          </cell>
          <cell r="D293">
            <v>0</v>
          </cell>
          <cell r="E293">
            <v>0</v>
          </cell>
          <cell r="F293">
            <v>0</v>
          </cell>
          <cell r="AL293">
            <v>0</v>
          </cell>
        </row>
        <row r="294">
          <cell r="C294" t="str">
            <v>0290</v>
          </cell>
          <cell r="D294">
            <v>0</v>
          </cell>
          <cell r="E294">
            <v>0</v>
          </cell>
          <cell r="F294">
            <v>0</v>
          </cell>
          <cell r="AL294">
            <v>0</v>
          </cell>
        </row>
        <row r="295">
          <cell r="C295" t="str">
            <v>0291</v>
          </cell>
          <cell r="D295">
            <v>0</v>
          </cell>
          <cell r="E295">
            <v>0</v>
          </cell>
          <cell r="F295">
            <v>0</v>
          </cell>
          <cell r="AL295">
            <v>0</v>
          </cell>
        </row>
        <row r="296">
          <cell r="C296" t="str">
            <v>0292</v>
          </cell>
          <cell r="D296">
            <v>0</v>
          </cell>
          <cell r="E296">
            <v>0</v>
          </cell>
          <cell r="F296">
            <v>0</v>
          </cell>
          <cell r="AL296">
            <v>0</v>
          </cell>
        </row>
        <row r="297">
          <cell r="C297" t="str">
            <v>0293</v>
          </cell>
          <cell r="D297">
            <v>0</v>
          </cell>
          <cell r="E297">
            <v>0</v>
          </cell>
          <cell r="F297">
            <v>0</v>
          </cell>
          <cell r="AL297">
            <v>0</v>
          </cell>
        </row>
        <row r="298">
          <cell r="C298" t="str">
            <v>0294</v>
          </cell>
          <cell r="D298">
            <v>0</v>
          </cell>
          <cell r="E298">
            <v>0</v>
          </cell>
          <cell r="F298">
            <v>0</v>
          </cell>
          <cell r="AL298">
            <v>0</v>
          </cell>
        </row>
        <row r="299">
          <cell r="C299" t="str">
            <v>0295</v>
          </cell>
          <cell r="D299">
            <v>0</v>
          </cell>
          <cell r="E299">
            <v>0</v>
          </cell>
          <cell r="F299">
            <v>0</v>
          </cell>
          <cell r="AL299">
            <v>0</v>
          </cell>
        </row>
        <row r="300">
          <cell r="C300" t="str">
            <v>0296</v>
          </cell>
          <cell r="D300">
            <v>0</v>
          </cell>
          <cell r="E300">
            <v>0</v>
          </cell>
          <cell r="F300">
            <v>0</v>
          </cell>
          <cell r="AL300">
            <v>0</v>
          </cell>
        </row>
        <row r="301">
          <cell r="C301" t="str">
            <v>0297</v>
          </cell>
          <cell r="D301">
            <v>0</v>
          </cell>
          <cell r="E301">
            <v>0</v>
          </cell>
          <cell r="F301">
            <v>0</v>
          </cell>
          <cell r="AL301">
            <v>0</v>
          </cell>
        </row>
        <row r="302">
          <cell r="C302" t="str">
            <v>0298</v>
          </cell>
          <cell r="D302">
            <v>0</v>
          </cell>
          <cell r="E302">
            <v>0</v>
          </cell>
          <cell r="F302">
            <v>0</v>
          </cell>
          <cell r="AL302">
            <v>0</v>
          </cell>
        </row>
        <row r="303">
          <cell r="C303" t="str">
            <v>0299</v>
          </cell>
          <cell r="D303">
            <v>0</v>
          </cell>
          <cell r="E303">
            <v>0</v>
          </cell>
          <cell r="F303">
            <v>0</v>
          </cell>
          <cell r="AL303">
            <v>0</v>
          </cell>
        </row>
        <row r="304">
          <cell r="C304" t="str">
            <v>0300</v>
          </cell>
          <cell r="D304">
            <v>0</v>
          </cell>
          <cell r="E304">
            <v>0</v>
          </cell>
          <cell r="F304">
            <v>0</v>
          </cell>
          <cell r="AL304">
            <v>0</v>
          </cell>
        </row>
        <row r="305">
          <cell r="AL305">
            <v>236</v>
          </cell>
        </row>
      </sheetData>
      <sheetData sheetId="5">
        <row r="5">
          <cell r="B5" t="str">
            <v>工號</v>
          </cell>
          <cell r="C5" t="str">
            <v>姓名</v>
          </cell>
          <cell r="F5" t="str">
            <v>底薪</v>
          </cell>
          <cell r="G5" t="str">
            <v>崗位補貼</v>
          </cell>
        </row>
        <row r="6">
          <cell r="B6" t="str">
            <v>0001</v>
          </cell>
          <cell r="C6" t="str">
            <v>ពាញ​ ជុំនោ</v>
          </cell>
          <cell r="D6" t="str">
            <v>WIRE( Y )</v>
          </cell>
          <cell r="E6" t="str">
            <v>ស្រោបសំបកខ្សែភ្លើង</v>
          </cell>
          <cell r="F6">
            <v>214</v>
          </cell>
          <cell r="G6">
            <v>30</v>
          </cell>
          <cell r="H6">
            <v>1</v>
          </cell>
        </row>
        <row r="7">
          <cell r="B7" t="str">
            <v>0002</v>
          </cell>
          <cell r="C7" t="str">
            <v>មាស​ ផាលុច្ស</v>
          </cell>
          <cell r="D7" t="str">
            <v>ការិយាល័យ</v>
          </cell>
          <cell r="E7" t="str">
            <v>រដ្ឋបាល</v>
          </cell>
          <cell r="F7">
            <v>243</v>
          </cell>
          <cell r="G7">
            <v>245</v>
          </cell>
          <cell r="H7">
            <v>2</v>
          </cell>
        </row>
        <row r="8">
          <cell r="B8" t="str">
            <v>0003</v>
          </cell>
          <cell r="C8" t="str">
            <v>ប្រាក់ វណ្ណា</v>
          </cell>
          <cell r="D8" t="str">
            <v>សន្តិសុខ</v>
          </cell>
          <cell r="E8" t="str">
            <v>សន្តិសុខ</v>
          </cell>
          <cell r="F8">
            <v>205</v>
          </cell>
          <cell r="H8">
            <v>0</v>
          </cell>
        </row>
        <row r="9">
          <cell r="B9" t="str">
            <v>0004</v>
          </cell>
          <cell r="C9" t="str">
            <v>ម៉ៅ សុខុម</v>
          </cell>
          <cell r="D9" t="str">
            <v>ជាងភ្លើង/ជាងម៉ាស៊ីន</v>
          </cell>
          <cell r="E9" t="str">
            <v>ជាងភ្លើង/ជាងម៉ាស៊ីន</v>
          </cell>
          <cell r="F9">
            <v>209</v>
          </cell>
          <cell r="G9">
            <v>80</v>
          </cell>
          <cell r="H9">
            <v>0</v>
          </cell>
        </row>
        <row r="10">
          <cell r="B10" t="str">
            <v>0005</v>
          </cell>
          <cell r="C10" t="str">
            <v>ធីម សុភួង</v>
          </cell>
          <cell r="D10" t="str">
            <v>បកប្រែចិន</v>
          </cell>
          <cell r="E10" t="str">
            <v>បកប្រែចិន</v>
          </cell>
          <cell r="F10">
            <v>243</v>
          </cell>
          <cell r="G10">
            <v>238</v>
          </cell>
          <cell r="H10">
            <v>1</v>
          </cell>
        </row>
        <row r="11">
          <cell r="B11" t="str">
            <v>0006</v>
          </cell>
          <cell r="C11" t="str">
            <v>ហ៊ុន នួន</v>
          </cell>
          <cell r="D11" t="str">
            <v>WIRE( Z )</v>
          </cell>
          <cell r="E11" t="str">
            <v>វិញសសៃស្ពាន់</v>
          </cell>
          <cell r="F11">
            <v>214</v>
          </cell>
          <cell r="G11">
            <v>30</v>
          </cell>
          <cell r="H11">
            <v>0</v>
          </cell>
        </row>
        <row r="12">
          <cell r="B12" t="str">
            <v>0007</v>
          </cell>
          <cell r="C12" t="str">
            <v>ចិន ផេង</v>
          </cell>
          <cell r="D12" t="str">
            <v>PVC</v>
          </cell>
          <cell r="E12" t="str">
            <v>លាយសមាសធាតុជ័រ</v>
          </cell>
          <cell r="F12">
            <v>214</v>
          </cell>
          <cell r="G12">
            <v>50</v>
          </cell>
          <cell r="H12">
            <v>2</v>
          </cell>
        </row>
        <row r="13">
          <cell r="B13" t="str">
            <v>0008</v>
          </cell>
          <cell r="C13" t="str">
            <v>សៅ ណាក់</v>
          </cell>
          <cell r="D13" t="str">
            <v>WIRE( Y )</v>
          </cell>
          <cell r="E13" t="str">
            <v>ស្រោបសំបកខ្សែភ្លើង</v>
          </cell>
          <cell r="F13">
            <v>214</v>
          </cell>
          <cell r="G13">
            <v>30</v>
          </cell>
          <cell r="H13">
            <v>2</v>
          </cell>
        </row>
        <row r="14">
          <cell r="B14" t="str">
            <v>0009</v>
          </cell>
          <cell r="C14" t="str">
            <v>សែម ឧស្សាហ៏</v>
          </cell>
          <cell r="D14" t="str">
            <v>WIRE( Y )</v>
          </cell>
          <cell r="E14" t="str">
            <v>ស្រោបសំបកខ្សែភ្លើង</v>
          </cell>
          <cell r="F14">
            <v>204</v>
          </cell>
          <cell r="H14">
            <v>1</v>
          </cell>
        </row>
        <row r="15">
          <cell r="B15" t="str">
            <v>0010</v>
          </cell>
          <cell r="C15" t="str">
            <v>ធីម វិច្ចរ៉ា</v>
          </cell>
          <cell r="D15" t="str">
            <v>WIRE( Z )</v>
          </cell>
          <cell r="E15" t="str">
            <v>វិញសសៃស្ពាន់</v>
          </cell>
          <cell r="F15">
            <v>214</v>
          </cell>
          <cell r="G15">
            <v>30</v>
          </cell>
          <cell r="H15">
            <v>0</v>
          </cell>
        </row>
        <row r="16">
          <cell r="B16" t="str">
            <v>0011</v>
          </cell>
          <cell r="C16" t="str">
            <v>សូរ វុទ្ធី</v>
          </cell>
          <cell r="D16" t="str">
            <v>សន្តិសុខ</v>
          </cell>
          <cell r="E16" t="str">
            <v>សន្តិសុខ</v>
          </cell>
          <cell r="F16">
            <v>205</v>
          </cell>
          <cell r="H16">
            <v>2</v>
          </cell>
        </row>
        <row r="17">
          <cell r="B17" t="str">
            <v>0012</v>
          </cell>
          <cell r="C17" t="str">
            <v>អឿន ម៉ារី</v>
          </cell>
          <cell r="D17" t="str">
            <v>QC</v>
          </cell>
          <cell r="E17" t="str">
            <v>ត្រួតពិនិត្យគុណភាព</v>
          </cell>
          <cell r="F17">
            <v>204</v>
          </cell>
          <cell r="H17">
            <v>1</v>
          </cell>
        </row>
        <row r="18">
          <cell r="B18" t="str">
            <v>0013</v>
          </cell>
          <cell r="C18" t="str">
            <v>ជុំ យាន</v>
          </cell>
          <cell r="D18" t="str">
            <v>WIRE( Y )</v>
          </cell>
          <cell r="E18" t="str">
            <v>ផលិតផលសំរេច</v>
          </cell>
          <cell r="F18">
            <v>204</v>
          </cell>
          <cell r="H18">
            <v>2</v>
          </cell>
        </row>
        <row r="19">
          <cell r="B19" t="str">
            <v>0014</v>
          </cell>
          <cell r="C19" t="str">
            <v>អឿន វិទូ</v>
          </cell>
          <cell r="D19" t="str">
            <v>WIRE( X )</v>
          </cell>
          <cell r="E19" t="str">
            <v>បង្រួមសសៃស្ពាន់</v>
          </cell>
          <cell r="F19">
            <v>204</v>
          </cell>
          <cell r="H19">
            <v>0</v>
          </cell>
        </row>
        <row r="20">
          <cell r="B20" t="str">
            <v>0015</v>
          </cell>
          <cell r="C20" t="str">
            <v>អៀង សំអ៊ាត</v>
          </cell>
          <cell r="D20" t="str">
            <v>Wire កាន់ឃ្លាំង</v>
          </cell>
          <cell r="E20" t="str">
            <v>កាន់ឃ្លាំង</v>
          </cell>
          <cell r="F20">
            <v>214</v>
          </cell>
          <cell r="G20">
            <v>137</v>
          </cell>
          <cell r="H20">
            <v>2</v>
          </cell>
        </row>
        <row r="21">
          <cell r="B21" t="str">
            <v>0016</v>
          </cell>
          <cell r="C21" t="str">
            <v>ចេន សំបូ</v>
          </cell>
          <cell r="D21" t="str">
            <v>WIRE( X )</v>
          </cell>
          <cell r="E21" t="str">
            <v>បង្រួមសសៃស្ពាន់</v>
          </cell>
          <cell r="F21">
            <v>214</v>
          </cell>
          <cell r="G21">
            <v>30</v>
          </cell>
          <cell r="H21">
            <v>1</v>
          </cell>
        </row>
        <row r="22">
          <cell r="B22" t="str">
            <v>0017</v>
          </cell>
          <cell r="C22" t="str">
            <v>សៅ នី</v>
          </cell>
          <cell r="D22" t="str">
            <v>QC</v>
          </cell>
          <cell r="E22" t="str">
            <v>ត្រួតពិនិត្យគុណភាព</v>
          </cell>
          <cell r="F22">
            <v>214</v>
          </cell>
          <cell r="G22">
            <v>30</v>
          </cell>
          <cell r="H22">
            <v>0</v>
          </cell>
        </row>
        <row r="23">
          <cell r="B23" t="str">
            <v>0018</v>
          </cell>
          <cell r="C23" t="str">
            <v>ភួង សារ៉ូន</v>
          </cell>
          <cell r="D23" t="str">
            <v>WIRE( Y )</v>
          </cell>
          <cell r="E23" t="str">
            <v>ស្រោបសំបកខ្សែភ្លើង</v>
          </cell>
          <cell r="F23">
            <v>204</v>
          </cell>
          <cell r="H23">
            <v>0</v>
          </cell>
        </row>
        <row r="24">
          <cell r="B24" t="str">
            <v>0019</v>
          </cell>
          <cell r="C24" t="str">
            <v>ព្រំ បូរ៉ាត</v>
          </cell>
          <cell r="D24" t="str">
            <v>WIRE( X )</v>
          </cell>
          <cell r="E24" t="str">
            <v>បង្រួមសសៃស្ពាន់</v>
          </cell>
          <cell r="F24">
            <v>204</v>
          </cell>
          <cell r="H24">
            <v>0</v>
          </cell>
        </row>
        <row r="25">
          <cell r="B25" t="str">
            <v>0020</v>
          </cell>
          <cell r="C25" t="str">
            <v>សុខ សាផាត</v>
          </cell>
          <cell r="D25" t="str">
            <v>សន្តិសុខ</v>
          </cell>
          <cell r="E25" t="str">
            <v>សន្តិសុខ</v>
          </cell>
          <cell r="F25">
            <v>205</v>
          </cell>
          <cell r="H25">
            <v>1</v>
          </cell>
        </row>
        <row r="26">
          <cell r="B26" t="str">
            <v>0021</v>
          </cell>
          <cell r="C26" t="str">
            <v>វឿន ស្រីអិត</v>
          </cell>
          <cell r="D26" t="str">
            <v>WIRE( Z )</v>
          </cell>
          <cell r="E26" t="str">
            <v>វិញសសៃស្ពាន់</v>
          </cell>
          <cell r="F26">
            <v>204</v>
          </cell>
          <cell r="H26">
            <v>0</v>
          </cell>
        </row>
        <row r="27">
          <cell r="B27" t="str">
            <v>0022</v>
          </cell>
          <cell r="C27" t="str">
            <v>កន សុជាតិ</v>
          </cell>
          <cell r="D27" t="str">
            <v>WIRE( Y )</v>
          </cell>
          <cell r="E27" t="str">
            <v>ស្រោបសំបកខ្សែភ្លើង</v>
          </cell>
          <cell r="F27">
            <v>204</v>
          </cell>
          <cell r="H27">
            <v>0</v>
          </cell>
        </row>
        <row r="28">
          <cell r="B28" t="str">
            <v>0023</v>
          </cell>
          <cell r="C28" t="str">
            <v>ឡាយ ពិសី</v>
          </cell>
          <cell r="D28" t="str">
            <v>QC</v>
          </cell>
          <cell r="E28" t="str">
            <v>ត្រួតពិនិត្យគុណភាព</v>
          </cell>
          <cell r="F28">
            <v>204</v>
          </cell>
          <cell r="H28">
            <v>0</v>
          </cell>
        </row>
        <row r="29">
          <cell r="B29" t="str">
            <v>0024</v>
          </cell>
          <cell r="C29" t="str">
            <v>ជិន ចន្ដា</v>
          </cell>
          <cell r="D29" t="str">
            <v>ការិយាល័យ</v>
          </cell>
          <cell r="E29" t="str">
            <v>ជំនួយការរដ្ឋបាល</v>
          </cell>
          <cell r="F29">
            <v>217</v>
          </cell>
          <cell r="G29">
            <v>152</v>
          </cell>
          <cell r="H29">
            <v>1</v>
          </cell>
        </row>
        <row r="30">
          <cell r="B30" t="str">
            <v>0025</v>
          </cell>
          <cell r="C30" t="str">
            <v>សុខ សារ៉ន</v>
          </cell>
          <cell r="D30" t="str">
            <v>អនាម័យ</v>
          </cell>
          <cell r="E30" t="str">
            <v>អនាម័យ</v>
          </cell>
          <cell r="F30">
            <v>204</v>
          </cell>
          <cell r="H30">
            <v>0</v>
          </cell>
        </row>
        <row r="31">
          <cell r="B31" t="str">
            <v>0026</v>
          </cell>
          <cell r="C31" t="str">
            <v>ពេញ ​ភារម្យ</v>
          </cell>
          <cell r="D31" t="str">
            <v>សន្តិសុខ</v>
          </cell>
          <cell r="E31" t="str">
            <v>សន្តិសុខ</v>
          </cell>
          <cell r="F31">
            <v>205</v>
          </cell>
          <cell r="H31">
            <v>2</v>
          </cell>
        </row>
        <row r="32">
          <cell r="B32" t="str">
            <v>0027</v>
          </cell>
          <cell r="C32" t="str">
            <v>នី​ ចន្ថា</v>
          </cell>
          <cell r="D32" t="str">
            <v>PVC</v>
          </cell>
          <cell r="E32" t="str">
            <v>លាយសមាសធាតុជ័រ</v>
          </cell>
          <cell r="F32">
            <v>204</v>
          </cell>
          <cell r="G32">
            <v>20</v>
          </cell>
          <cell r="H32">
            <v>1</v>
          </cell>
        </row>
        <row r="33">
          <cell r="B33" t="str">
            <v>0028</v>
          </cell>
          <cell r="C33" t="str">
            <v>ទី ណាត</v>
          </cell>
          <cell r="D33" t="str">
            <v>WIRE( Y )</v>
          </cell>
          <cell r="E33" t="str">
            <v>ស្រោបសំបកខ្សែភ្លើង</v>
          </cell>
          <cell r="F33">
            <v>204</v>
          </cell>
          <cell r="H33">
            <v>0</v>
          </cell>
        </row>
        <row r="34">
          <cell r="B34" t="str">
            <v>0029</v>
          </cell>
          <cell r="C34" t="str">
            <v>ឡុង សាវឿន</v>
          </cell>
          <cell r="D34" t="str">
            <v>WIRE( Y )</v>
          </cell>
          <cell r="E34" t="str">
            <v>ស្រោបសំបកខ្សែភ្លើង</v>
          </cell>
          <cell r="F34">
            <v>204</v>
          </cell>
          <cell r="H34">
            <v>2</v>
          </cell>
        </row>
        <row r="35">
          <cell r="B35" t="str">
            <v>0030</v>
          </cell>
          <cell r="C35" t="str">
            <v>កៅ ឧត្ដម</v>
          </cell>
          <cell r="D35" t="str">
            <v>WIRE( Z )</v>
          </cell>
          <cell r="E35" t="str">
            <v>វិញសសៃស្ពាន់</v>
          </cell>
          <cell r="F35">
            <v>204</v>
          </cell>
          <cell r="H35">
            <v>2</v>
          </cell>
        </row>
        <row r="36">
          <cell r="B36" t="str">
            <v>0031</v>
          </cell>
          <cell r="C36" t="str">
            <v>កែវ សុភារុន</v>
          </cell>
          <cell r="D36" t="str">
            <v>WIRE( Y )</v>
          </cell>
          <cell r="E36" t="str">
            <v>ស្រោបសំបកខ្សែភ្លើង</v>
          </cell>
          <cell r="F36">
            <v>204</v>
          </cell>
          <cell r="H36">
            <v>0</v>
          </cell>
        </row>
        <row r="37">
          <cell r="B37" t="str">
            <v>0032</v>
          </cell>
          <cell r="C37" t="str">
            <v>ប្រាក់ សារ៉ាត់</v>
          </cell>
          <cell r="D37" t="str">
            <v>ចុងភៅ</v>
          </cell>
          <cell r="E37" t="str">
            <v>ចុងភៅ</v>
          </cell>
          <cell r="F37">
            <v>204</v>
          </cell>
          <cell r="G37">
            <v>85</v>
          </cell>
          <cell r="H37">
            <v>0</v>
          </cell>
        </row>
        <row r="38">
          <cell r="B38" t="str">
            <v>0033</v>
          </cell>
          <cell r="C38" t="str">
            <v>នួន វណ្ណៈ</v>
          </cell>
          <cell r="D38" t="str">
            <v>PVC</v>
          </cell>
          <cell r="E38" t="str">
            <v>លាយសមាសធាតុជ័រ</v>
          </cell>
          <cell r="F38">
            <v>204</v>
          </cell>
          <cell r="G38">
            <v>20</v>
          </cell>
          <cell r="H38">
            <v>0</v>
          </cell>
        </row>
        <row r="39">
          <cell r="B39" t="str">
            <v>0034</v>
          </cell>
          <cell r="C39" t="str">
            <v>ទា ណេន</v>
          </cell>
          <cell r="D39" t="str">
            <v>អនាម័យ</v>
          </cell>
          <cell r="E39" t="str">
            <v>អនាម័យ</v>
          </cell>
          <cell r="F39">
            <v>204</v>
          </cell>
          <cell r="H39">
            <v>0</v>
          </cell>
        </row>
        <row r="40">
          <cell r="B40" t="str">
            <v>0036</v>
          </cell>
          <cell r="C40" t="str">
            <v>ឆាយ សុវ៉ាត</v>
          </cell>
          <cell r="D40" t="str">
            <v>បើកបរ</v>
          </cell>
          <cell r="E40" t="str">
            <v>ដឹកជញ្ជូន</v>
          </cell>
          <cell r="F40">
            <v>204</v>
          </cell>
          <cell r="G40">
            <v>139</v>
          </cell>
          <cell r="H40">
            <v>2</v>
          </cell>
        </row>
      </sheetData>
      <sheetData sheetId="6"/>
      <sheetData sheetId="7"/>
      <sheetData sheetId="8"/>
      <sheetData sheetId="9"/>
      <sheetData sheetId="10">
        <row r="5">
          <cell r="B5" t="str">
            <v>A001</v>
          </cell>
          <cell r="C5" t="str">
            <v>WU CHENG HUNG</v>
          </cell>
          <cell r="D5" t="str">
            <v>WU CHENG​ HUNG</v>
          </cell>
          <cell r="E5" t="str">
            <v>ប្រុស</v>
          </cell>
          <cell r="F5">
            <v>956.33333333333337</v>
          </cell>
          <cell r="G5">
            <v>3922879.3333333335</v>
          </cell>
          <cell r="H5">
            <v>1200000</v>
          </cell>
          <cell r="I5">
            <v>9600</v>
          </cell>
          <cell r="J5">
            <v>31200</v>
          </cell>
          <cell r="K5">
            <v>24000</v>
          </cell>
          <cell r="L5">
            <v>24000</v>
          </cell>
          <cell r="M5">
            <v>5.8508044856167727</v>
          </cell>
          <cell r="N5">
            <v>21.647976596782058</v>
          </cell>
        </row>
        <row r="6">
          <cell r="B6" t="str">
            <v>A002</v>
          </cell>
          <cell r="C6" t="str">
            <v>ZHU YISHUN</v>
          </cell>
          <cell r="D6" t="str">
            <v>ZHU YISHUN</v>
          </cell>
          <cell r="E6" t="str">
            <v>ប្រុស</v>
          </cell>
          <cell r="F6">
            <v>936.00000000000011</v>
          </cell>
          <cell r="G6">
            <v>3839472.0000000005</v>
          </cell>
          <cell r="H6">
            <v>1200000</v>
          </cell>
          <cell r="I6">
            <v>9600</v>
          </cell>
          <cell r="J6">
            <v>31200</v>
          </cell>
          <cell r="K6">
            <v>24000</v>
          </cell>
          <cell r="L6">
            <v>24000</v>
          </cell>
          <cell r="M6">
            <v>5.8508044856167727</v>
          </cell>
          <cell r="N6">
            <v>21.647976596782058</v>
          </cell>
        </row>
        <row r="7">
          <cell r="B7" t="str">
            <v>A005</v>
          </cell>
          <cell r="C7" t="str">
            <v>SU MENG-HUI</v>
          </cell>
          <cell r="D7" t="str">
            <v>SU MENG-HUI</v>
          </cell>
          <cell r="E7" t="str">
            <v>ស្រី</v>
          </cell>
          <cell r="F7">
            <v>613.09259259259261</v>
          </cell>
          <cell r="G7">
            <v>2514905.8148148148</v>
          </cell>
          <cell r="H7">
            <v>1200000</v>
          </cell>
          <cell r="I7">
            <v>9600</v>
          </cell>
          <cell r="J7">
            <v>31200</v>
          </cell>
          <cell r="K7">
            <v>24000</v>
          </cell>
          <cell r="L7">
            <v>24000</v>
          </cell>
          <cell r="M7">
            <v>5.8508044856167727</v>
          </cell>
          <cell r="N7">
            <v>21.647976596782058</v>
          </cell>
        </row>
        <row r="8">
          <cell r="B8" t="str">
            <v>0001</v>
          </cell>
          <cell r="C8" t="str">
            <v>ពាញ​ ជុំនោ</v>
          </cell>
          <cell r="D8" t="str">
            <v>PEANH CHOMNOR</v>
          </cell>
          <cell r="E8" t="str">
            <v>ប្រុស</v>
          </cell>
          <cell r="F8">
            <v>257.38888888888886</v>
          </cell>
          <cell r="G8">
            <v>1055809.222222222</v>
          </cell>
          <cell r="H8">
            <v>1055809.222222222</v>
          </cell>
          <cell r="I8">
            <v>8446.4737777777755</v>
          </cell>
          <cell r="J8">
            <v>27451.039777777773</v>
          </cell>
          <cell r="K8">
            <v>21116.18444444444</v>
          </cell>
          <cell r="L8">
            <v>21116.18444444444</v>
          </cell>
          <cell r="M8">
            <v>5.1477777777777769</v>
          </cell>
          <cell r="N8">
            <v>19.046777777777773</v>
          </cell>
        </row>
        <row r="9">
          <cell r="B9" t="str">
            <v>0002</v>
          </cell>
          <cell r="C9" t="str">
            <v>មាស​ ផាលុច្ស</v>
          </cell>
          <cell r="D9" t="str">
            <v>MEAS PHALUCH</v>
          </cell>
          <cell r="E9" t="str">
            <v>ប្រុស</v>
          </cell>
          <cell r="F9">
            <v>537.25721153846143</v>
          </cell>
          <cell r="G9">
            <v>2203829.081730769</v>
          </cell>
          <cell r="H9">
            <v>1200000</v>
          </cell>
          <cell r="I9">
            <v>9600</v>
          </cell>
          <cell r="J9">
            <v>31200</v>
          </cell>
          <cell r="K9">
            <v>24000</v>
          </cell>
          <cell r="L9">
            <v>24000</v>
          </cell>
          <cell r="M9">
            <v>5.8508044856167727</v>
          </cell>
          <cell r="N9">
            <v>21.647976596782058</v>
          </cell>
        </row>
        <row r="10">
          <cell r="B10" t="str">
            <v>0003</v>
          </cell>
          <cell r="C10" t="str">
            <v>ប្រាក់ វណ្ណា</v>
          </cell>
          <cell r="D10" t="str">
            <v>PRAK VANNA</v>
          </cell>
          <cell r="E10" t="str">
            <v>ប្រុស</v>
          </cell>
          <cell r="F10">
            <v>417.75</v>
          </cell>
          <cell r="G10">
            <v>1713610.5</v>
          </cell>
          <cell r="H10">
            <v>1200000</v>
          </cell>
          <cell r="I10">
            <v>9600</v>
          </cell>
          <cell r="J10">
            <v>31200</v>
          </cell>
          <cell r="K10">
            <v>24000</v>
          </cell>
          <cell r="L10">
            <v>24000</v>
          </cell>
          <cell r="M10">
            <v>5.8508044856167727</v>
          </cell>
          <cell r="N10">
            <v>21.647976596782058</v>
          </cell>
        </row>
        <row r="11">
          <cell r="B11" t="str">
            <v>0004</v>
          </cell>
          <cell r="C11" t="str">
            <v>ម៉ៅ សុខុម</v>
          </cell>
          <cell r="D11" t="str">
            <v>MAO SOKHOM</v>
          </cell>
          <cell r="E11" t="str">
            <v>ប្រុស</v>
          </cell>
          <cell r="F11">
            <v>297.38888888888891</v>
          </cell>
          <cell r="G11">
            <v>1219889.2222222222</v>
          </cell>
          <cell r="H11">
            <v>1200000</v>
          </cell>
          <cell r="I11">
            <v>9600</v>
          </cell>
          <cell r="J11">
            <v>31200</v>
          </cell>
          <cell r="K11">
            <v>24000</v>
          </cell>
          <cell r="L11">
            <v>24000</v>
          </cell>
          <cell r="M11">
            <v>5.8508044856167727</v>
          </cell>
          <cell r="N11">
            <v>21.647976596782058</v>
          </cell>
        </row>
        <row r="12">
          <cell r="B12" t="str">
            <v>0005</v>
          </cell>
          <cell r="C12" t="str">
            <v>ធីម សុភួង</v>
          </cell>
          <cell r="D12" t="str">
            <v>THIM SOPHUONG</v>
          </cell>
          <cell r="E12" t="str">
            <v>ស្រី</v>
          </cell>
          <cell r="F12">
            <v>468.05555555555554</v>
          </cell>
          <cell r="G12">
            <v>1919963.8888888888</v>
          </cell>
          <cell r="H12">
            <v>1200000</v>
          </cell>
          <cell r="I12">
            <v>9600</v>
          </cell>
          <cell r="J12">
            <v>31200</v>
          </cell>
          <cell r="K12">
            <v>24000</v>
          </cell>
          <cell r="L12">
            <v>24000</v>
          </cell>
          <cell r="M12">
            <v>5.8508044856167727</v>
          </cell>
          <cell r="N12">
            <v>21.647976596782058</v>
          </cell>
        </row>
        <row r="13">
          <cell r="B13" t="str">
            <v>0006</v>
          </cell>
          <cell r="C13" t="str">
            <v>ហ៊ុន នួន</v>
          </cell>
          <cell r="D13" t="str">
            <v>HUN NUON</v>
          </cell>
          <cell r="E13" t="str">
            <v>ស្រី</v>
          </cell>
          <cell r="F13">
            <v>257.88888888888886</v>
          </cell>
          <cell r="G13">
            <v>1057860.222222222</v>
          </cell>
          <cell r="H13">
            <v>1057860.222222222</v>
          </cell>
          <cell r="I13">
            <v>8462.8817777777767</v>
          </cell>
          <cell r="J13">
            <v>27504.36577777777</v>
          </cell>
          <cell r="K13">
            <v>21157.20444444444</v>
          </cell>
          <cell r="L13">
            <v>21157.20444444444</v>
          </cell>
          <cell r="M13">
            <v>5.1577777777777767</v>
          </cell>
          <cell r="N13">
            <v>19.083777777777772</v>
          </cell>
        </row>
        <row r="14">
          <cell r="B14" t="str">
            <v>0007</v>
          </cell>
          <cell r="C14" t="str">
            <v>ចិន ផេង</v>
          </cell>
          <cell r="D14" t="str">
            <v>CHIN PHENG</v>
          </cell>
          <cell r="E14" t="str">
            <v>ប្រុស</v>
          </cell>
          <cell r="F14">
            <v>280.29647435897431</v>
          </cell>
          <cell r="G14">
            <v>1149776.1378205125</v>
          </cell>
          <cell r="H14">
            <v>1149776.1378205125</v>
          </cell>
          <cell r="I14">
            <v>9198.2091025641002</v>
          </cell>
          <cell r="J14">
            <v>29894.179583333324</v>
          </cell>
          <cell r="K14">
            <v>22995.52275641025</v>
          </cell>
          <cell r="L14">
            <v>22995.52275641025</v>
          </cell>
          <cell r="M14">
            <v>5.6059294871794858</v>
          </cell>
          <cell r="N14">
            <v>20.741939102564096</v>
          </cell>
        </row>
        <row r="15">
          <cell r="B15" t="str">
            <v>0008</v>
          </cell>
          <cell r="C15" t="str">
            <v>សៅ ណាក់</v>
          </cell>
          <cell r="D15" t="str">
            <v>SAO NAK</v>
          </cell>
          <cell r="E15" t="str">
            <v>ប្រុស</v>
          </cell>
          <cell r="F15">
            <v>256.38888888888886</v>
          </cell>
          <cell r="G15">
            <v>1051707.222222222</v>
          </cell>
          <cell r="H15">
            <v>1051707.222222222</v>
          </cell>
          <cell r="I15">
            <v>8413.6577777777766</v>
          </cell>
          <cell r="J15">
            <v>27344.387777777771</v>
          </cell>
          <cell r="K15">
            <v>21034.144444444442</v>
          </cell>
          <cell r="L15">
            <v>21034.144444444442</v>
          </cell>
          <cell r="M15">
            <v>5.1277777777777773</v>
          </cell>
          <cell r="N15">
            <v>18.972777777777772</v>
          </cell>
        </row>
        <row r="16">
          <cell r="B16" t="str">
            <v>0009</v>
          </cell>
          <cell r="C16" t="str">
            <v>សែម ឧស្សាហ៏</v>
          </cell>
          <cell r="D16" t="str">
            <v>SEM OUSA</v>
          </cell>
          <cell r="E16" t="str">
            <v>ប្រុស</v>
          </cell>
          <cell r="F16">
            <v>220.83333333333331</v>
          </cell>
          <cell r="G16">
            <v>905858.33333333326</v>
          </cell>
          <cell r="H16">
            <v>905858.33333333326</v>
          </cell>
          <cell r="I16">
            <v>7246.8666666666659</v>
          </cell>
          <cell r="J16">
            <v>23552.316666666662</v>
          </cell>
          <cell r="K16">
            <v>18117.166666666664</v>
          </cell>
          <cell r="L16">
            <v>18117.166666666664</v>
          </cell>
          <cell r="M16">
            <v>4.4166666666666661</v>
          </cell>
          <cell r="N16">
            <v>16.341666666666665</v>
          </cell>
        </row>
        <row r="17">
          <cell r="B17" t="str">
            <v>0010</v>
          </cell>
          <cell r="C17" t="str">
            <v>ធីម វិច្ចរ៉ា</v>
          </cell>
          <cell r="D17" t="str">
            <v>THIM VICHARA</v>
          </cell>
          <cell r="E17" t="str">
            <v>ស្រី</v>
          </cell>
          <cell r="F17">
            <v>256.88888888888886</v>
          </cell>
          <cell r="G17">
            <v>1053758.222222222</v>
          </cell>
          <cell r="H17">
            <v>1053758.222222222</v>
          </cell>
          <cell r="I17">
            <v>8430.065777777776</v>
          </cell>
          <cell r="J17">
            <v>27397.713777777772</v>
          </cell>
          <cell r="K17">
            <v>21075.164444444439</v>
          </cell>
          <cell r="L17">
            <v>21075.164444444439</v>
          </cell>
          <cell r="M17">
            <v>5.1377777777777762</v>
          </cell>
          <cell r="N17">
            <v>19.009777777777774</v>
          </cell>
        </row>
        <row r="18">
          <cell r="B18" t="str">
            <v>0011</v>
          </cell>
          <cell r="C18" t="str">
            <v>សូរ វុទ្ធី</v>
          </cell>
          <cell r="D18" t="str">
            <v>SO VUTHY</v>
          </cell>
          <cell r="E18" t="str">
            <v>ប្រុស</v>
          </cell>
          <cell r="F18">
            <v>416.75</v>
          </cell>
          <cell r="G18">
            <v>1709508.5</v>
          </cell>
          <cell r="H18">
            <v>1200000</v>
          </cell>
          <cell r="I18">
            <v>9600</v>
          </cell>
          <cell r="J18">
            <v>31200</v>
          </cell>
          <cell r="K18">
            <v>24000</v>
          </cell>
          <cell r="L18">
            <v>24000</v>
          </cell>
          <cell r="M18">
            <v>5.8508044856167727</v>
          </cell>
          <cell r="N18">
            <v>21.647976596782058</v>
          </cell>
        </row>
        <row r="19">
          <cell r="B19" t="str">
            <v>0012</v>
          </cell>
          <cell r="C19" t="str">
            <v>អឿន ម៉ារី</v>
          </cell>
          <cell r="D19" t="str">
            <v>OEURN MARY</v>
          </cell>
          <cell r="E19" t="str">
            <v>ស្រី</v>
          </cell>
          <cell r="F19">
            <v>220.33333333333331</v>
          </cell>
          <cell r="G19">
            <v>903807.33333333326</v>
          </cell>
          <cell r="H19">
            <v>903807.33333333326</v>
          </cell>
          <cell r="I19">
            <v>7230.4586666666673</v>
          </cell>
          <cell r="J19">
            <v>23498.990666666665</v>
          </cell>
          <cell r="K19">
            <v>18076.146666666664</v>
          </cell>
          <cell r="L19">
            <v>18076.146666666664</v>
          </cell>
          <cell r="M19">
            <v>4.4066666666666663</v>
          </cell>
          <cell r="N19">
            <v>16.304666666666666</v>
          </cell>
        </row>
        <row r="20">
          <cell r="B20" t="str">
            <v>0013</v>
          </cell>
          <cell r="C20" t="str">
            <v>ជុំ យាន</v>
          </cell>
          <cell r="D20" t="str">
            <v>CHOM YAEN</v>
          </cell>
          <cell r="E20" t="str">
            <v>ប្រុស</v>
          </cell>
          <cell r="F20">
            <v>224.74679487179483</v>
          </cell>
          <cell r="G20">
            <v>921911.35256410239</v>
          </cell>
          <cell r="H20">
            <v>921911.35256410239</v>
          </cell>
          <cell r="I20">
            <v>7375.2908205128197</v>
          </cell>
          <cell r="J20">
            <v>23969.695166666661</v>
          </cell>
          <cell r="K20">
            <v>18438.227051282047</v>
          </cell>
          <cell r="L20">
            <v>18438.227051282047</v>
          </cell>
          <cell r="M20">
            <v>4.4949358974358962</v>
          </cell>
          <cell r="N20">
            <v>16.63126282051282</v>
          </cell>
        </row>
        <row r="21">
          <cell r="B21" t="str">
            <v>0014</v>
          </cell>
          <cell r="C21" t="str">
            <v>អឿន វិទូ</v>
          </cell>
          <cell r="D21" t="str">
            <v>EOURN VITUO</v>
          </cell>
          <cell r="E21" t="str">
            <v>ប្រុស</v>
          </cell>
          <cell r="F21">
            <v>224.24679487179483</v>
          </cell>
          <cell r="G21">
            <v>919860.35256410239</v>
          </cell>
          <cell r="H21">
            <v>919860.35256410239</v>
          </cell>
          <cell r="I21">
            <v>7358.8828205128202</v>
          </cell>
          <cell r="J21">
            <v>23916.36916666666</v>
          </cell>
          <cell r="K21">
            <v>18397.207051282046</v>
          </cell>
          <cell r="L21">
            <v>18397.207051282046</v>
          </cell>
          <cell r="M21">
            <v>4.4849358974358964</v>
          </cell>
          <cell r="N21">
            <v>16.594262820512817</v>
          </cell>
        </row>
        <row r="22">
          <cell r="B22" t="str">
            <v>0015</v>
          </cell>
          <cell r="C22" t="str">
            <v>អៀង សំអ៊ាត</v>
          </cell>
          <cell r="D22" t="str">
            <v>EARNG SOM EART</v>
          </cell>
          <cell r="E22" t="str">
            <v>ស្រី</v>
          </cell>
          <cell r="F22">
            <v>355.62980769230768</v>
          </cell>
          <cell r="G22">
            <v>1458793.471153846</v>
          </cell>
          <cell r="H22">
            <v>1200000</v>
          </cell>
          <cell r="I22">
            <v>9600</v>
          </cell>
          <cell r="J22">
            <v>31200</v>
          </cell>
          <cell r="K22">
            <v>24000</v>
          </cell>
          <cell r="L22">
            <v>24000</v>
          </cell>
          <cell r="M22">
            <v>5.8508044856167727</v>
          </cell>
          <cell r="N22">
            <v>21.647976596782058</v>
          </cell>
        </row>
        <row r="23">
          <cell r="B23" t="str">
            <v>0016</v>
          </cell>
          <cell r="C23" t="str">
            <v>ចេន សំបូ</v>
          </cell>
          <cell r="D23" t="str">
            <v>CHEN SAMBO</v>
          </cell>
          <cell r="E23" t="str">
            <v>ប្រុស</v>
          </cell>
          <cell r="F23">
            <v>255.38888888888886</v>
          </cell>
          <cell r="G23">
            <v>1047605.2222222221</v>
          </cell>
          <cell r="H23">
            <v>1047605.2222222221</v>
          </cell>
          <cell r="I23">
            <v>8380.8417777777777</v>
          </cell>
          <cell r="J23">
            <v>27237.735777777772</v>
          </cell>
          <cell r="K23">
            <v>20952.104444444441</v>
          </cell>
          <cell r="L23">
            <v>20952.104444444441</v>
          </cell>
          <cell r="M23">
            <v>5.1077777777777769</v>
          </cell>
          <cell r="N23">
            <v>18.898777777777777</v>
          </cell>
        </row>
        <row r="24">
          <cell r="B24" t="str">
            <v>0017</v>
          </cell>
          <cell r="C24" t="str">
            <v>សៅ នី</v>
          </cell>
          <cell r="D24" t="str">
            <v>SAO NY</v>
          </cell>
          <cell r="E24" t="str">
            <v>ស្រី</v>
          </cell>
          <cell r="F24">
            <v>151.29121514423082</v>
          </cell>
          <cell r="G24">
            <v>620596.56452163483</v>
          </cell>
          <cell r="H24">
            <v>620596.56452163483</v>
          </cell>
          <cell r="I24">
            <v>4964.7725161730787</v>
          </cell>
          <cell r="J24">
            <v>16135.510677562504</v>
          </cell>
          <cell r="K24">
            <v>12411.931290432696</v>
          </cell>
          <cell r="L24">
            <v>12411.931290432696</v>
          </cell>
          <cell r="M24">
            <v>3.0258243028846161</v>
          </cell>
          <cell r="N24">
            <v>11.195549920673081</v>
          </cell>
        </row>
        <row r="25">
          <cell r="B25" t="str">
            <v>0018</v>
          </cell>
          <cell r="C25" t="str">
            <v>ភួង សារ៉ូន</v>
          </cell>
          <cell r="D25" t="str">
            <v>PHUONG SA RUON</v>
          </cell>
          <cell r="E25" t="str">
            <v>ប្រុស</v>
          </cell>
          <cell r="F25">
            <v>211.77777777777777</v>
          </cell>
          <cell r="G25">
            <v>868712.44444444438</v>
          </cell>
          <cell r="H25">
            <v>868712.44444444438</v>
          </cell>
          <cell r="I25">
            <v>6949.699555555555</v>
          </cell>
          <cell r="J25">
            <v>22586.523555555552</v>
          </cell>
          <cell r="K25">
            <v>17374.248888888887</v>
          </cell>
          <cell r="L25">
            <v>17374.248888888887</v>
          </cell>
          <cell r="M25">
            <v>4.2355555555555551</v>
          </cell>
          <cell r="N25">
            <v>15.671555555555555</v>
          </cell>
        </row>
        <row r="26">
          <cell r="B26" t="str">
            <v>0019</v>
          </cell>
          <cell r="C26" t="str">
            <v>ព្រំ បូរ៉ាត</v>
          </cell>
          <cell r="D26" t="str">
            <v>PRUM BORAT</v>
          </cell>
          <cell r="E26" t="str">
            <v>ប្រុស</v>
          </cell>
          <cell r="F26">
            <v>220.33333333333331</v>
          </cell>
          <cell r="G26">
            <v>903807.33333333326</v>
          </cell>
          <cell r="H26">
            <v>903807.33333333326</v>
          </cell>
          <cell r="I26">
            <v>7230.4586666666673</v>
          </cell>
          <cell r="J26">
            <v>23498.990666666665</v>
          </cell>
          <cell r="K26">
            <v>18076.146666666664</v>
          </cell>
          <cell r="L26">
            <v>18076.146666666664</v>
          </cell>
          <cell r="M26">
            <v>4.4066666666666663</v>
          </cell>
          <cell r="N26">
            <v>16.304666666666666</v>
          </cell>
        </row>
        <row r="27">
          <cell r="B27" t="str">
            <v>0020</v>
          </cell>
          <cell r="C27" t="str">
            <v>សុខ សាផាត</v>
          </cell>
          <cell r="D27" t="str">
            <v>SOK SAPHAT</v>
          </cell>
          <cell r="E27" t="str">
            <v>ប្រុស</v>
          </cell>
          <cell r="F27">
            <v>420.91564039408865</v>
          </cell>
          <cell r="G27">
            <v>1726595.9568965517</v>
          </cell>
          <cell r="H27">
            <v>1200000</v>
          </cell>
          <cell r="I27">
            <v>9600</v>
          </cell>
          <cell r="J27">
            <v>31200</v>
          </cell>
          <cell r="K27">
            <v>24000</v>
          </cell>
          <cell r="L27">
            <v>24000</v>
          </cell>
          <cell r="M27">
            <v>5.8508044856167727</v>
          </cell>
          <cell r="N27">
            <v>21.647976596782058</v>
          </cell>
        </row>
        <row r="28">
          <cell r="B28" t="str">
            <v>0021</v>
          </cell>
          <cell r="C28" t="str">
            <v>វឿន ស្រីអិត</v>
          </cell>
          <cell r="D28" t="str">
            <v>VOEUN SREYEAT</v>
          </cell>
          <cell r="E28" t="str">
            <v>ស្រី</v>
          </cell>
          <cell r="F28">
            <v>220.33333333333331</v>
          </cell>
          <cell r="G28">
            <v>903807.33333333326</v>
          </cell>
          <cell r="H28">
            <v>903807.33333333326</v>
          </cell>
          <cell r="I28">
            <v>7230.4586666666673</v>
          </cell>
          <cell r="J28">
            <v>23498.990666666665</v>
          </cell>
          <cell r="K28">
            <v>18076.146666666664</v>
          </cell>
          <cell r="L28">
            <v>18076.146666666664</v>
          </cell>
          <cell r="M28">
            <v>4.4066666666666663</v>
          </cell>
          <cell r="N28">
            <v>16.304666666666666</v>
          </cell>
        </row>
        <row r="29">
          <cell r="B29" t="str">
            <v>0022</v>
          </cell>
          <cell r="C29" t="str">
            <v>កន សុជាតិ</v>
          </cell>
          <cell r="D29" t="str">
            <v>KORN SOCHEAT</v>
          </cell>
          <cell r="E29" t="str">
            <v>ប្រុស</v>
          </cell>
          <cell r="F29">
            <v>224.24679487179483</v>
          </cell>
          <cell r="G29">
            <v>919860.35256410239</v>
          </cell>
          <cell r="H29">
            <v>919860.35256410239</v>
          </cell>
          <cell r="I29">
            <v>7358.8828205128202</v>
          </cell>
          <cell r="J29">
            <v>23916.36916666666</v>
          </cell>
          <cell r="K29">
            <v>18397.207051282046</v>
          </cell>
          <cell r="L29">
            <v>18397.207051282046</v>
          </cell>
          <cell r="M29">
            <v>4.4849358974358964</v>
          </cell>
          <cell r="N29">
            <v>16.594262820512817</v>
          </cell>
        </row>
        <row r="30">
          <cell r="B30" t="str">
            <v>0023</v>
          </cell>
          <cell r="C30" t="str">
            <v>ឡាយ ពិសី</v>
          </cell>
          <cell r="D30" t="str">
            <v>LAY PISEY</v>
          </cell>
          <cell r="E30" t="str">
            <v>ស្រី</v>
          </cell>
          <cell r="F30">
            <v>117.73544763968012</v>
          </cell>
          <cell r="G30">
            <v>482950.80621796782</v>
          </cell>
          <cell r="H30">
            <v>482950.80621796782</v>
          </cell>
          <cell r="I30">
            <v>3863.6064497437428</v>
          </cell>
          <cell r="J30">
            <v>12556.720961667163</v>
          </cell>
          <cell r="K30">
            <v>9659.0161243593575</v>
          </cell>
          <cell r="L30">
            <v>9659.0161243593575</v>
          </cell>
          <cell r="M30">
            <v>2.3547089527936027</v>
          </cell>
          <cell r="N30">
            <v>8.7124231253363273</v>
          </cell>
        </row>
        <row r="31">
          <cell r="B31" t="str">
            <v>0024</v>
          </cell>
          <cell r="C31" t="str">
            <v>ជិន ចន្ដា</v>
          </cell>
          <cell r="D31" t="str">
            <v>CHIN CHANDA</v>
          </cell>
          <cell r="E31" t="str">
            <v>ស្រី</v>
          </cell>
          <cell r="F31">
            <v>409.49999999999994</v>
          </cell>
          <cell r="G31">
            <v>1679768.9999999998</v>
          </cell>
          <cell r="H31">
            <v>1200000</v>
          </cell>
          <cell r="I31">
            <v>9600</v>
          </cell>
          <cell r="J31">
            <v>31200</v>
          </cell>
          <cell r="K31">
            <v>24000</v>
          </cell>
          <cell r="L31">
            <v>24000</v>
          </cell>
          <cell r="M31">
            <v>5.8508044856167727</v>
          </cell>
          <cell r="N31">
            <v>21.647976596782058</v>
          </cell>
        </row>
        <row r="32">
          <cell r="B32" t="str">
            <v>0025</v>
          </cell>
          <cell r="C32" t="str">
            <v>សុខ សារ៉ន</v>
          </cell>
          <cell r="D32" t="str">
            <v>SOK SARON</v>
          </cell>
          <cell r="E32" t="str">
            <v>ស្រី</v>
          </cell>
          <cell r="F32">
            <v>242.99999999999994</v>
          </cell>
          <cell r="G32">
            <v>996785.99999999977</v>
          </cell>
          <cell r="H32">
            <v>996785.99999999977</v>
          </cell>
          <cell r="I32">
            <v>7974.2879999999977</v>
          </cell>
          <cell r="J32">
            <v>25916.435999999994</v>
          </cell>
          <cell r="K32">
            <v>19935.719999999998</v>
          </cell>
          <cell r="L32">
            <v>19935.719999999998</v>
          </cell>
          <cell r="M32">
            <v>4.8599999999999994</v>
          </cell>
          <cell r="N32">
            <v>17.981999999999996</v>
          </cell>
        </row>
        <row r="33">
          <cell r="B33" t="str">
            <v>0026</v>
          </cell>
          <cell r="C33" t="str">
            <v>ពេញ ​ភារម្យ</v>
          </cell>
          <cell r="D33" t="str">
            <v>PENH PHEARUM</v>
          </cell>
          <cell r="E33" t="str">
            <v>ប្រុស</v>
          </cell>
          <cell r="F33">
            <v>400.59113300492612</v>
          </cell>
          <cell r="G33">
            <v>1643224.8275862068</v>
          </cell>
          <cell r="H33">
            <v>1200000</v>
          </cell>
          <cell r="I33">
            <v>9600</v>
          </cell>
          <cell r="J33">
            <v>31200</v>
          </cell>
          <cell r="K33">
            <v>24000</v>
          </cell>
          <cell r="L33">
            <v>24000</v>
          </cell>
          <cell r="M33">
            <v>5.8508044856167727</v>
          </cell>
          <cell r="N33">
            <v>21.647976596782058</v>
          </cell>
        </row>
        <row r="34">
          <cell r="B34" t="str">
            <v>0027</v>
          </cell>
          <cell r="C34" t="str">
            <v>នី​ ចន្ថា</v>
          </cell>
          <cell r="D34" t="str">
            <v>NY CHANTHA</v>
          </cell>
          <cell r="E34" t="str">
            <v>ប្រុស</v>
          </cell>
          <cell r="F34">
            <v>240.5245726495726</v>
          </cell>
          <cell r="G34">
            <v>986631.79700854677</v>
          </cell>
          <cell r="H34">
            <v>986631.79700854677</v>
          </cell>
          <cell r="I34">
            <v>7893.0543760683749</v>
          </cell>
          <cell r="J34">
            <v>25652.426722222215</v>
          </cell>
          <cell r="K34">
            <v>19732.635940170934</v>
          </cell>
          <cell r="L34">
            <v>19732.635940170934</v>
          </cell>
          <cell r="M34">
            <v>4.8104914529914513</v>
          </cell>
          <cell r="N34">
            <v>17.798818376068372</v>
          </cell>
        </row>
        <row r="35">
          <cell r="B35" t="str">
            <v>0028</v>
          </cell>
          <cell r="C35" t="str">
            <v>ទី ណាត</v>
          </cell>
          <cell r="D35" t="str">
            <v>TY NAT</v>
          </cell>
          <cell r="E35" t="str">
            <v>ប្រុស</v>
          </cell>
          <cell r="F35">
            <v>215.38888888888886</v>
          </cell>
          <cell r="G35">
            <v>883525.22222222213</v>
          </cell>
          <cell r="H35">
            <v>883525.22222222213</v>
          </cell>
          <cell r="I35">
            <v>7068.2017777777774</v>
          </cell>
          <cell r="J35">
            <v>22971.655777777774</v>
          </cell>
          <cell r="K35">
            <v>17670.504444444443</v>
          </cell>
          <cell r="L35">
            <v>17670.504444444443</v>
          </cell>
          <cell r="M35">
            <v>4.307777777777777</v>
          </cell>
          <cell r="N35">
            <v>15.938777777777776</v>
          </cell>
        </row>
        <row r="36">
          <cell r="B36" t="str">
            <v>0029</v>
          </cell>
          <cell r="C36" t="str">
            <v>ឡុង សាវឿន</v>
          </cell>
          <cell r="D36" t="str">
            <v>LONG SAVOEUN</v>
          </cell>
          <cell r="E36" t="str">
            <v>ប្រុស</v>
          </cell>
          <cell r="F36">
            <v>217.33333333333331</v>
          </cell>
          <cell r="G36">
            <v>891501.33333333326</v>
          </cell>
          <cell r="H36">
            <v>891501.33333333326</v>
          </cell>
          <cell r="I36">
            <v>7132.0106666666661</v>
          </cell>
          <cell r="J36">
            <v>23179.034666666663</v>
          </cell>
          <cell r="K36">
            <v>17830.026666666665</v>
          </cell>
          <cell r="L36">
            <v>17830.026666666665</v>
          </cell>
          <cell r="M36">
            <v>4.3466666666666658</v>
          </cell>
          <cell r="N36">
            <v>16.082666666666665</v>
          </cell>
        </row>
        <row r="37">
          <cell r="B37" t="str">
            <v>0030</v>
          </cell>
          <cell r="C37" t="str">
            <v>កៅ ឧត្ដម</v>
          </cell>
          <cell r="D37" t="str">
            <v>KAO ODOM</v>
          </cell>
          <cell r="E37" t="str">
            <v>ប្រុស</v>
          </cell>
          <cell r="F37">
            <v>221.24679487179483</v>
          </cell>
          <cell r="G37">
            <v>907554.35256410239</v>
          </cell>
          <cell r="H37">
            <v>907554.35256410239</v>
          </cell>
          <cell r="I37">
            <v>7260.4348205128199</v>
          </cell>
          <cell r="J37">
            <v>23596.413166666662</v>
          </cell>
          <cell r="K37">
            <v>18151.087051282047</v>
          </cell>
          <cell r="L37">
            <v>18151.087051282047</v>
          </cell>
          <cell r="M37">
            <v>4.4249358974358968</v>
          </cell>
          <cell r="N37">
            <v>16.37226282051282</v>
          </cell>
        </row>
        <row r="38">
          <cell r="B38" t="str">
            <v>0031</v>
          </cell>
          <cell r="C38" t="str">
            <v>កែវ សុភារុន</v>
          </cell>
          <cell r="D38" t="str">
            <v>KEO SOPHEARUN</v>
          </cell>
          <cell r="E38" t="str">
            <v>ប្រុស</v>
          </cell>
          <cell r="F38">
            <v>193.43055555555554</v>
          </cell>
          <cell r="G38">
            <v>793452.13888888888</v>
          </cell>
          <cell r="H38">
            <v>793452.13888888888</v>
          </cell>
          <cell r="I38">
            <v>6347.6171111111107</v>
          </cell>
          <cell r="J38">
            <v>20629.755611111108</v>
          </cell>
          <cell r="K38">
            <v>15869.042777777779</v>
          </cell>
          <cell r="L38">
            <v>15869.042777777779</v>
          </cell>
          <cell r="M38">
            <v>3.8686111111111114</v>
          </cell>
          <cell r="N38">
            <v>14.313861111111111</v>
          </cell>
        </row>
        <row r="39">
          <cell r="B39" t="str">
            <v>0032</v>
          </cell>
          <cell r="C39" t="str">
            <v>ប្រាក់ សារ៉ាត់</v>
          </cell>
          <cell r="D39" t="str">
            <v>PRAK SARATH</v>
          </cell>
          <cell r="E39" t="str">
            <v>ប្រុស</v>
          </cell>
          <cell r="F39">
            <v>327.49999999999994</v>
          </cell>
          <cell r="G39">
            <v>1343404.9999999998</v>
          </cell>
          <cell r="H39">
            <v>1200000</v>
          </cell>
          <cell r="I39">
            <v>9600</v>
          </cell>
          <cell r="J39">
            <v>31200</v>
          </cell>
          <cell r="K39">
            <v>24000</v>
          </cell>
          <cell r="L39">
            <v>24000</v>
          </cell>
          <cell r="M39">
            <v>5.8508044856167727</v>
          </cell>
          <cell r="N39">
            <v>21.647976596782058</v>
          </cell>
        </row>
        <row r="40">
          <cell r="B40" t="str">
            <v>0033</v>
          </cell>
          <cell r="C40" t="str">
            <v>នួន វណ្ណៈ</v>
          </cell>
          <cell r="D40" t="str">
            <v>NUON VANNAK</v>
          </cell>
          <cell r="E40" t="str">
            <v>ប្រុស</v>
          </cell>
          <cell r="F40">
            <v>154.2037037037037</v>
          </cell>
          <cell r="G40">
            <v>632543.59259259258</v>
          </cell>
          <cell r="H40">
            <v>632543.59259259258</v>
          </cell>
          <cell r="I40">
            <v>5060.3487407407411</v>
          </cell>
          <cell r="J40">
            <v>16446.133407407408</v>
          </cell>
          <cell r="K40">
            <v>12650.871851851853</v>
          </cell>
          <cell r="L40">
            <v>12650.871851851853</v>
          </cell>
          <cell r="M40">
            <v>3.0840740740740742</v>
          </cell>
          <cell r="N40">
            <v>11.411074074074074</v>
          </cell>
        </row>
        <row r="41">
          <cell r="B41" t="str">
            <v>0034</v>
          </cell>
          <cell r="C41" t="str">
            <v>ទា ណេន</v>
          </cell>
          <cell r="D41" t="str">
            <v>THEA NEN</v>
          </cell>
          <cell r="E41" t="str">
            <v>ស្រី</v>
          </cell>
          <cell r="F41">
            <v>241.49999999999997</v>
          </cell>
          <cell r="G41">
            <v>990632.99999999988</v>
          </cell>
          <cell r="H41">
            <v>990632.99999999988</v>
          </cell>
          <cell r="I41">
            <v>7925.0639999999994</v>
          </cell>
          <cell r="J41">
            <v>25756.457999999995</v>
          </cell>
          <cell r="K41">
            <v>19812.66</v>
          </cell>
          <cell r="L41">
            <v>19812.66</v>
          </cell>
          <cell r="M41">
            <v>4.83</v>
          </cell>
          <cell r="N41">
            <v>17.871000000000002</v>
          </cell>
        </row>
        <row r="42">
          <cell r="B42" t="str">
            <v>0036</v>
          </cell>
          <cell r="C42" t="str">
            <v>ឆាយ សុវ៉ាត</v>
          </cell>
          <cell r="D42" t="str">
            <v>CHHAY SOVATH</v>
          </cell>
          <cell r="E42" t="str">
            <v>ប្រុស</v>
          </cell>
          <cell r="F42">
            <v>337.5069444444444</v>
          </cell>
          <cell r="G42">
            <v>1384453.486111111</v>
          </cell>
          <cell r="H42">
            <v>1200000</v>
          </cell>
          <cell r="I42">
            <v>9600</v>
          </cell>
          <cell r="J42">
            <v>31200</v>
          </cell>
          <cell r="K42">
            <v>24000</v>
          </cell>
          <cell r="L42">
            <v>24000</v>
          </cell>
          <cell r="M42">
            <v>5.8508044856167727</v>
          </cell>
          <cell r="N42">
            <v>21.647976596782058</v>
          </cell>
        </row>
      </sheetData>
      <sheetData sheetId="11"/>
      <sheetData sheetId="12"/>
      <sheetData sheetId="13">
        <row r="4">
          <cell r="C4" t="str">
            <v>0001</v>
          </cell>
          <cell r="D4" t="str">
            <v>ពាញ​ ជុំនោ</v>
          </cell>
          <cell r="E4" t="str">
            <v>PEANH CHOMNOR</v>
          </cell>
          <cell r="F4">
            <v>100</v>
          </cell>
        </row>
        <row r="5">
          <cell r="C5" t="str">
            <v>0002</v>
          </cell>
          <cell r="D5" t="str">
            <v>មាស​ ផាលុច្ស</v>
          </cell>
          <cell r="E5" t="str">
            <v>MEAS PHALUCH</v>
          </cell>
          <cell r="F5">
            <v>100</v>
          </cell>
        </row>
        <row r="6">
          <cell r="C6" t="str">
            <v>0003</v>
          </cell>
          <cell r="D6" t="str">
            <v>ប្រាក់ វណ្ណា</v>
          </cell>
          <cell r="E6" t="str">
            <v>PRAK VANNA</v>
          </cell>
          <cell r="F6">
            <v>100</v>
          </cell>
        </row>
        <row r="7">
          <cell r="C7" t="str">
            <v>0004</v>
          </cell>
          <cell r="D7" t="str">
            <v>ម៉ៅ សុខុម</v>
          </cell>
          <cell r="E7" t="str">
            <v>MAO SOKHOM</v>
          </cell>
          <cell r="F7">
            <v>100</v>
          </cell>
        </row>
        <row r="8">
          <cell r="C8" t="str">
            <v>0005</v>
          </cell>
          <cell r="D8" t="str">
            <v>ធីម សុភួង</v>
          </cell>
          <cell r="E8" t="str">
            <v>THIM SOPHUONG</v>
          </cell>
          <cell r="F8">
            <v>100</v>
          </cell>
        </row>
        <row r="9">
          <cell r="C9" t="str">
            <v>0006</v>
          </cell>
          <cell r="D9" t="str">
            <v>ហ៊ុន នួន</v>
          </cell>
          <cell r="E9" t="str">
            <v>HUN NUON</v>
          </cell>
          <cell r="F9">
            <v>100</v>
          </cell>
        </row>
        <row r="10">
          <cell r="C10" t="str">
            <v>0007</v>
          </cell>
          <cell r="D10" t="str">
            <v>ចិន ផេង</v>
          </cell>
          <cell r="E10" t="str">
            <v>CHIN PHENG</v>
          </cell>
          <cell r="F10">
            <v>100</v>
          </cell>
        </row>
        <row r="11">
          <cell r="C11" t="str">
            <v>0008</v>
          </cell>
          <cell r="D11" t="str">
            <v>សៅ ណាក់</v>
          </cell>
          <cell r="E11" t="str">
            <v>SAO NAK</v>
          </cell>
          <cell r="F11">
            <v>100</v>
          </cell>
        </row>
        <row r="12">
          <cell r="C12" t="str">
            <v>0009</v>
          </cell>
          <cell r="D12" t="str">
            <v>សែម ឧស្សាហ៏</v>
          </cell>
          <cell r="E12" t="str">
            <v>SEM OUSA</v>
          </cell>
          <cell r="F12">
            <v>100</v>
          </cell>
        </row>
        <row r="13">
          <cell r="C13" t="str">
            <v>0010</v>
          </cell>
          <cell r="D13" t="str">
            <v>ធីម វិច្ចរ៉ា</v>
          </cell>
          <cell r="E13" t="str">
            <v>THIM VICHARA</v>
          </cell>
          <cell r="F13">
            <v>100</v>
          </cell>
        </row>
        <row r="14">
          <cell r="C14" t="str">
            <v>0011</v>
          </cell>
          <cell r="D14" t="str">
            <v>សូរ វុទ្ធី</v>
          </cell>
          <cell r="E14" t="str">
            <v>SO VUTHY</v>
          </cell>
          <cell r="F14">
            <v>100</v>
          </cell>
        </row>
        <row r="15">
          <cell r="C15" t="str">
            <v>0012</v>
          </cell>
          <cell r="D15" t="str">
            <v>អឿន ម៉ារី</v>
          </cell>
          <cell r="E15" t="str">
            <v>OEURN MARY</v>
          </cell>
          <cell r="F15">
            <v>100</v>
          </cell>
        </row>
        <row r="16">
          <cell r="C16" t="str">
            <v>0013</v>
          </cell>
          <cell r="D16" t="str">
            <v>ជុំ យាន</v>
          </cell>
          <cell r="E16" t="str">
            <v>CHOM YAEN</v>
          </cell>
          <cell r="F16">
            <v>100</v>
          </cell>
        </row>
        <row r="17">
          <cell r="C17" t="str">
            <v>0014</v>
          </cell>
          <cell r="D17" t="str">
            <v>អឿន វិទូ</v>
          </cell>
          <cell r="E17" t="str">
            <v>EOURN VITUO</v>
          </cell>
          <cell r="F17">
            <v>100</v>
          </cell>
        </row>
        <row r="18">
          <cell r="C18" t="str">
            <v>0015</v>
          </cell>
          <cell r="D18" t="str">
            <v>អៀង សំអ៊ាត</v>
          </cell>
          <cell r="E18" t="str">
            <v>EARNG SOM EART</v>
          </cell>
          <cell r="F18">
            <v>100</v>
          </cell>
        </row>
        <row r="19">
          <cell r="C19" t="str">
            <v>0016</v>
          </cell>
          <cell r="D19" t="str">
            <v>ចេន សំបូ</v>
          </cell>
          <cell r="E19" t="str">
            <v>CHEN SAMBO</v>
          </cell>
          <cell r="F19">
            <v>100</v>
          </cell>
        </row>
        <row r="20">
          <cell r="C20" t="str">
            <v>0018</v>
          </cell>
          <cell r="D20" t="str">
            <v>ភួង សារ៉ូន</v>
          </cell>
          <cell r="E20" t="str">
            <v>PHUONG SA RUON</v>
          </cell>
          <cell r="F20">
            <v>100</v>
          </cell>
        </row>
        <row r="21">
          <cell r="C21" t="str">
            <v>0019</v>
          </cell>
          <cell r="D21" t="str">
            <v>ព្រំ បូរ៉ាត</v>
          </cell>
          <cell r="E21" t="str">
            <v>PRUM BORAT</v>
          </cell>
          <cell r="F21">
            <v>100</v>
          </cell>
        </row>
        <row r="22">
          <cell r="C22" t="str">
            <v>0020</v>
          </cell>
          <cell r="D22" t="str">
            <v>សុខ សាផាត</v>
          </cell>
          <cell r="E22" t="str">
            <v>SOK SAPHAT</v>
          </cell>
          <cell r="F22">
            <v>100</v>
          </cell>
        </row>
        <row r="23">
          <cell r="C23" t="str">
            <v>0021</v>
          </cell>
          <cell r="D23" t="str">
            <v>វឿន ស្រីអិត</v>
          </cell>
          <cell r="E23" t="str">
            <v>VOEUN SREYEAT</v>
          </cell>
          <cell r="F23">
            <v>100</v>
          </cell>
        </row>
        <row r="24">
          <cell r="C24" t="str">
            <v>0022</v>
          </cell>
          <cell r="D24" t="str">
            <v>កន សុជាតិ</v>
          </cell>
          <cell r="E24" t="str">
            <v>KORN SOCHEAT</v>
          </cell>
          <cell r="F24">
            <v>100</v>
          </cell>
        </row>
        <row r="25">
          <cell r="C25" t="str">
            <v>0024</v>
          </cell>
          <cell r="D25" t="str">
            <v>ជិន ចន្ដា</v>
          </cell>
          <cell r="E25" t="str">
            <v>CHIN CHANDA</v>
          </cell>
          <cell r="F25">
            <v>100</v>
          </cell>
        </row>
        <row r="26">
          <cell r="C26" t="str">
            <v>0025</v>
          </cell>
          <cell r="D26" t="str">
            <v>សុខ សារ៉ន</v>
          </cell>
          <cell r="E26" t="str">
            <v>SOK SARON</v>
          </cell>
          <cell r="F26">
            <v>100</v>
          </cell>
        </row>
        <row r="27">
          <cell r="C27" t="str">
            <v>0026</v>
          </cell>
          <cell r="D27" t="str">
            <v>ពេញ ​ភារម្យ</v>
          </cell>
          <cell r="E27" t="str">
            <v>PENH PHEARUM</v>
          </cell>
          <cell r="F27">
            <v>100</v>
          </cell>
        </row>
        <row r="28">
          <cell r="C28" t="str">
            <v>0027</v>
          </cell>
          <cell r="D28" t="str">
            <v>នី​ ចន្ថា</v>
          </cell>
          <cell r="E28" t="str">
            <v>NY CHANTHA</v>
          </cell>
          <cell r="F28">
            <v>100</v>
          </cell>
        </row>
        <row r="29">
          <cell r="C29" t="str">
            <v>0028</v>
          </cell>
          <cell r="D29" t="str">
            <v>ទី ណាត</v>
          </cell>
          <cell r="E29" t="str">
            <v>TY NAT</v>
          </cell>
          <cell r="F29">
            <v>100</v>
          </cell>
        </row>
        <row r="30">
          <cell r="C30" t="str">
            <v>0029</v>
          </cell>
          <cell r="D30" t="str">
            <v>ឡុង សាវឿន</v>
          </cell>
          <cell r="E30" t="str">
            <v>LONG SAVOEUN</v>
          </cell>
          <cell r="F30">
            <v>100</v>
          </cell>
        </row>
        <row r="31">
          <cell r="C31" t="str">
            <v>0030</v>
          </cell>
          <cell r="D31" t="str">
            <v>កៅ ឧត្ដម</v>
          </cell>
          <cell r="E31" t="str">
            <v>KAO ODOM</v>
          </cell>
          <cell r="F31">
            <v>100</v>
          </cell>
        </row>
        <row r="32">
          <cell r="C32" t="str">
            <v>0031</v>
          </cell>
          <cell r="D32" t="str">
            <v>កែវ សុភារុន</v>
          </cell>
          <cell r="E32" t="str">
            <v>KEO SOPHEARUN</v>
          </cell>
          <cell r="F32">
            <v>100</v>
          </cell>
        </row>
        <row r="33">
          <cell r="C33" t="str">
            <v>0032</v>
          </cell>
          <cell r="D33" t="str">
            <v>ប្រាក់ សារ៉ាត់</v>
          </cell>
          <cell r="E33" t="str">
            <v>PRAK SARATH</v>
          </cell>
          <cell r="F33">
            <v>100</v>
          </cell>
        </row>
        <row r="34">
          <cell r="C34" t="str">
            <v>0033</v>
          </cell>
          <cell r="D34" t="str">
            <v>នួន វណ្ណៈ</v>
          </cell>
          <cell r="E34" t="str">
            <v>NUON VANNAK</v>
          </cell>
          <cell r="F34">
            <v>100</v>
          </cell>
        </row>
        <row r="35">
          <cell r="C35" t="str">
            <v>0034</v>
          </cell>
          <cell r="D35" t="str">
            <v>ទា ណេន</v>
          </cell>
          <cell r="E35" t="str">
            <v>THEA NEN</v>
          </cell>
          <cell r="F35">
            <v>100</v>
          </cell>
        </row>
        <row r="36">
          <cell r="C36" t="str">
            <v>0036</v>
          </cell>
          <cell r="D36" t="str">
            <v>ឆាយ សុវ៉ាត</v>
          </cell>
          <cell r="E36" t="str">
            <v>CHHAY SOVATH</v>
          </cell>
          <cell r="F36">
            <v>100</v>
          </cell>
        </row>
        <row r="37">
          <cell r="C37" t="str">
            <v>0017</v>
          </cell>
          <cell r="D37" t="str">
            <v>សៅ នី</v>
          </cell>
          <cell r="E37" t="str">
            <v>SAO NY</v>
          </cell>
          <cell r="F37">
            <v>0</v>
          </cell>
        </row>
        <row r="38">
          <cell r="C38" t="str">
            <v>0023</v>
          </cell>
          <cell r="D38" t="str">
            <v>ឡាយ ពិសី</v>
          </cell>
          <cell r="E38" t="str">
            <v>LAY PISEY</v>
          </cell>
          <cell r="F38">
            <v>0</v>
          </cell>
        </row>
        <row r="79">
          <cell r="C79" t="str">
            <v>Total Amounts USD</v>
          </cell>
          <cell r="F79">
            <v>3300</v>
          </cell>
        </row>
      </sheetData>
      <sheetData sheetId="14"/>
      <sheetData sheetId="15"/>
      <sheetData sheetId="16"/>
      <sheetData sheetId="17"/>
      <sheetData sheetId="18">
        <row r="4">
          <cell r="B4" t="str">
            <v>0001</v>
          </cell>
          <cell r="C4" t="str">
            <v>ពាញ​ ជុំនោ</v>
          </cell>
          <cell r="D4">
            <v>0</v>
          </cell>
        </row>
        <row r="5">
          <cell r="B5" t="str">
            <v>0002</v>
          </cell>
          <cell r="C5" t="str">
            <v>មាស​ ផាលុច្ស</v>
          </cell>
          <cell r="D5">
            <v>0</v>
          </cell>
        </row>
        <row r="6">
          <cell r="B6" t="str">
            <v>0003</v>
          </cell>
          <cell r="C6" t="str">
            <v>ប្រាក់ វណ្ណា</v>
          </cell>
          <cell r="D6">
            <v>0</v>
          </cell>
        </row>
        <row r="7">
          <cell r="B7" t="str">
            <v>0004</v>
          </cell>
          <cell r="C7" t="str">
            <v>ម៉ៅ សុខុម</v>
          </cell>
          <cell r="D7">
            <v>0</v>
          </cell>
        </row>
        <row r="8">
          <cell r="B8" t="str">
            <v>0005</v>
          </cell>
          <cell r="C8" t="str">
            <v>ធីម សុភួង</v>
          </cell>
          <cell r="D8">
            <v>0</v>
          </cell>
        </row>
        <row r="9">
          <cell r="B9" t="str">
            <v>0006</v>
          </cell>
          <cell r="C9" t="str">
            <v>ហ៊ុន នួន</v>
          </cell>
          <cell r="D9">
            <v>0</v>
          </cell>
        </row>
        <row r="10">
          <cell r="B10" t="str">
            <v>0007</v>
          </cell>
          <cell r="C10" t="str">
            <v>ចិន ផេង</v>
          </cell>
          <cell r="D10">
            <v>0</v>
          </cell>
        </row>
        <row r="11">
          <cell r="B11" t="str">
            <v>0008</v>
          </cell>
          <cell r="C11" t="str">
            <v>សៅ ណាក់</v>
          </cell>
          <cell r="D11">
            <v>0</v>
          </cell>
        </row>
        <row r="12">
          <cell r="B12" t="str">
            <v>0009</v>
          </cell>
          <cell r="C12" t="str">
            <v>សែម ឧស្សាហ៏</v>
          </cell>
          <cell r="D12">
            <v>0</v>
          </cell>
        </row>
        <row r="13">
          <cell r="B13" t="str">
            <v>0010</v>
          </cell>
          <cell r="C13" t="str">
            <v>ធីម វិច្ចរ៉ា</v>
          </cell>
          <cell r="D13">
            <v>0</v>
          </cell>
        </row>
        <row r="14">
          <cell r="B14" t="str">
            <v>0011</v>
          </cell>
          <cell r="C14" t="str">
            <v>សូរ វុទ្ធី</v>
          </cell>
          <cell r="D14">
            <v>0</v>
          </cell>
        </row>
        <row r="15">
          <cell r="B15" t="str">
            <v>0012</v>
          </cell>
          <cell r="C15" t="str">
            <v>អឿន ម៉ារី</v>
          </cell>
          <cell r="D15">
            <v>0</v>
          </cell>
        </row>
        <row r="16">
          <cell r="B16" t="str">
            <v>0013</v>
          </cell>
          <cell r="C16" t="str">
            <v>ជុំ យាន</v>
          </cell>
          <cell r="D16">
            <v>0</v>
          </cell>
        </row>
        <row r="17">
          <cell r="B17" t="str">
            <v>0014</v>
          </cell>
          <cell r="C17" t="str">
            <v>អឿន វិទូ</v>
          </cell>
          <cell r="D17">
            <v>0</v>
          </cell>
        </row>
        <row r="18">
          <cell r="B18" t="str">
            <v>0015</v>
          </cell>
          <cell r="C18" t="str">
            <v>អៀង សំអ៊ាត</v>
          </cell>
          <cell r="D18">
            <v>0</v>
          </cell>
        </row>
        <row r="19">
          <cell r="B19" t="str">
            <v>0016</v>
          </cell>
          <cell r="C19" t="str">
            <v>ចេន សំបូ</v>
          </cell>
          <cell r="D19">
            <v>0</v>
          </cell>
        </row>
        <row r="20">
          <cell r="B20" t="str">
            <v>0017</v>
          </cell>
          <cell r="C20" t="str">
            <v>សៅ នី</v>
          </cell>
          <cell r="D20">
            <v>148.26539084134637</v>
          </cell>
        </row>
        <row r="21">
          <cell r="B21" t="str">
            <v>0018</v>
          </cell>
          <cell r="C21" t="str">
            <v>ភួង សារ៉ូន</v>
          </cell>
          <cell r="D21">
            <v>0</v>
          </cell>
        </row>
        <row r="22">
          <cell r="B22" t="str">
            <v>0019</v>
          </cell>
          <cell r="C22" t="str">
            <v>ព្រំ បូរ៉ាត</v>
          </cell>
          <cell r="D22">
            <v>0</v>
          </cell>
        </row>
        <row r="23">
          <cell r="B23" t="str">
            <v>0020</v>
          </cell>
          <cell r="C23" t="str">
            <v>សុខ សាផាត</v>
          </cell>
          <cell r="D23">
            <v>0</v>
          </cell>
        </row>
        <row r="24">
          <cell r="B24" t="str">
            <v>0021</v>
          </cell>
          <cell r="C24" t="str">
            <v>វឿន ស្រីអិត</v>
          </cell>
          <cell r="D24">
            <v>0</v>
          </cell>
        </row>
        <row r="25">
          <cell r="B25" t="str">
            <v>0022</v>
          </cell>
          <cell r="C25" t="str">
            <v>កន សុជាតិ</v>
          </cell>
          <cell r="D25">
            <v>0</v>
          </cell>
        </row>
        <row r="26">
          <cell r="B26" t="str">
            <v>0023</v>
          </cell>
          <cell r="C26" t="str">
            <v>ឡាយ ពិសី</v>
          </cell>
          <cell r="D26">
            <v>115.3807386868864</v>
          </cell>
        </row>
        <row r="27">
          <cell r="B27" t="str">
            <v>0024</v>
          </cell>
          <cell r="C27" t="str">
            <v>ជិន ចន្ដា</v>
          </cell>
          <cell r="D27">
            <v>0</v>
          </cell>
        </row>
        <row r="28">
          <cell r="B28" t="str">
            <v>0025</v>
          </cell>
          <cell r="C28" t="str">
            <v>សុខ សារ៉ន</v>
          </cell>
          <cell r="D28">
            <v>0</v>
          </cell>
        </row>
        <row r="29">
          <cell r="B29" t="str">
            <v>0026</v>
          </cell>
          <cell r="C29" t="str">
            <v>ពេញ ​ភារម្យ</v>
          </cell>
          <cell r="D29">
            <v>0</v>
          </cell>
        </row>
        <row r="30">
          <cell r="B30" t="str">
            <v>0027</v>
          </cell>
          <cell r="C30" t="str">
            <v>នី​ ចន្ថា</v>
          </cell>
          <cell r="D30">
            <v>0</v>
          </cell>
        </row>
        <row r="31">
          <cell r="B31" t="str">
            <v>0028</v>
          </cell>
          <cell r="C31" t="str">
            <v>ទី ណាត</v>
          </cell>
          <cell r="D31">
            <v>0</v>
          </cell>
        </row>
        <row r="32">
          <cell r="B32" t="str">
            <v>0029</v>
          </cell>
          <cell r="C32" t="str">
            <v>ឡុង សាវឿន</v>
          </cell>
          <cell r="D32">
            <v>0</v>
          </cell>
        </row>
        <row r="33">
          <cell r="B33" t="str">
            <v>0030</v>
          </cell>
          <cell r="C33" t="str">
            <v>កៅ ឧត្ដម</v>
          </cell>
          <cell r="D33">
            <v>0</v>
          </cell>
        </row>
        <row r="34">
          <cell r="B34" t="str">
            <v>0031</v>
          </cell>
          <cell r="C34" t="str">
            <v>កែវ សុភារុន</v>
          </cell>
          <cell r="D34">
            <v>0</v>
          </cell>
        </row>
        <row r="35">
          <cell r="B35" t="str">
            <v>0032</v>
          </cell>
          <cell r="C35" t="str">
            <v>ប្រាក់ សារ៉ាត់</v>
          </cell>
          <cell r="D35">
            <v>0</v>
          </cell>
        </row>
        <row r="36">
          <cell r="B36" t="str">
            <v>0033</v>
          </cell>
          <cell r="C36" t="str">
            <v>នួន វណ្ណៈ</v>
          </cell>
          <cell r="D36">
            <v>0</v>
          </cell>
        </row>
        <row r="37">
          <cell r="B37" t="str">
            <v>0034</v>
          </cell>
          <cell r="C37" t="str">
            <v>ទា ណេន</v>
          </cell>
          <cell r="D37">
            <v>0</v>
          </cell>
        </row>
        <row r="38">
          <cell r="B38" t="str">
            <v>0036</v>
          </cell>
          <cell r="C38" t="str">
            <v>ឆាយ សុវ៉ាត</v>
          </cell>
          <cell r="D38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otal"/>
      <sheetName val="MOTE"/>
      <sheetName val="MOTN"/>
      <sheetName val="Sun OT"/>
      <sheetName val="NPH OT"/>
      <sheetName val="W+AL+SL+PH+N"/>
      <sheetName val="Summary Att"/>
    </sheetNames>
    <sheetDataSet>
      <sheetData sheetId="0">
        <row r="6">
          <cell r="B6" t="str">
            <v>0001</v>
          </cell>
          <cell r="C6" t="str">
            <v>WIRE( Y )</v>
          </cell>
          <cell r="D6" t="str">
            <v>ពាញ​ ជុំនោ</v>
          </cell>
          <cell r="E6" t="str">
            <v>PEANH CHOMNOR</v>
          </cell>
          <cell r="F6" t="str">
            <v>ប្រុស</v>
          </cell>
          <cell r="G6">
            <v>214</v>
          </cell>
          <cell r="I6">
            <v>24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0002</v>
          </cell>
          <cell r="C7" t="str">
            <v>ការិយាល័យ</v>
          </cell>
          <cell r="D7" t="str">
            <v>មាស​ ផាលុច្ស</v>
          </cell>
          <cell r="E7" t="str">
            <v>MEAS PHALUCH</v>
          </cell>
          <cell r="F7" t="str">
            <v>ប្រុស</v>
          </cell>
          <cell r="G7">
            <v>243</v>
          </cell>
          <cell r="I7">
            <v>27</v>
          </cell>
          <cell r="J7">
            <v>0</v>
          </cell>
          <cell r="K7">
            <v>1.7524038461538463</v>
          </cell>
          <cell r="L7">
            <v>0</v>
          </cell>
          <cell r="M7">
            <v>0</v>
          </cell>
          <cell r="N7">
            <v>0</v>
          </cell>
          <cell r="O7">
            <v>1.7524038461538463</v>
          </cell>
        </row>
        <row r="8">
          <cell r="B8" t="str">
            <v>0003</v>
          </cell>
          <cell r="C8" t="str">
            <v>សន្តិសុខ</v>
          </cell>
          <cell r="D8" t="str">
            <v>ប្រាក់ វណ្ណា</v>
          </cell>
          <cell r="E8" t="str">
            <v>PRAK VANNA</v>
          </cell>
          <cell r="F8" t="str">
            <v>ប្រុស</v>
          </cell>
          <cell r="G8">
            <v>205</v>
          </cell>
          <cell r="I8">
            <v>29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0004</v>
          </cell>
          <cell r="C9" t="str">
            <v>ជាងភ្លើង/ជាងម៉ាស៊ីន</v>
          </cell>
          <cell r="D9" t="str">
            <v>ម៉ៅ សុខុម</v>
          </cell>
          <cell r="E9" t="str">
            <v>MAO SOKHOM</v>
          </cell>
          <cell r="F9" t="str">
            <v>ប្រុស</v>
          </cell>
          <cell r="G9">
            <v>209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0005</v>
          </cell>
          <cell r="C10" t="str">
            <v>បកប្រែចិន</v>
          </cell>
          <cell r="D10" t="str">
            <v>ធីម សុភួង</v>
          </cell>
          <cell r="E10" t="str">
            <v>THIM SOPHUONG</v>
          </cell>
          <cell r="F10" t="str">
            <v>ស្រី</v>
          </cell>
          <cell r="G10">
            <v>243</v>
          </cell>
          <cell r="I10">
            <v>24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0006</v>
          </cell>
          <cell r="C11" t="str">
            <v>WIRE( Z )</v>
          </cell>
          <cell r="D11" t="str">
            <v>ហ៊ុន នួន</v>
          </cell>
          <cell r="E11" t="str">
            <v>HUN NUON</v>
          </cell>
          <cell r="F11" t="str">
            <v>ស្រី</v>
          </cell>
          <cell r="G11">
            <v>214</v>
          </cell>
          <cell r="I11">
            <v>24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0007</v>
          </cell>
          <cell r="C12" t="str">
            <v>PVC</v>
          </cell>
          <cell r="D12" t="str">
            <v>ចិន ផេង</v>
          </cell>
          <cell r="E12" t="str">
            <v>CHIN PHENG</v>
          </cell>
          <cell r="F12" t="str">
            <v>ប្រុស</v>
          </cell>
          <cell r="G12">
            <v>214</v>
          </cell>
          <cell r="I12">
            <v>24</v>
          </cell>
          <cell r="J12">
            <v>0</v>
          </cell>
          <cell r="K12">
            <v>1.5432692307692306</v>
          </cell>
          <cell r="L12">
            <v>0</v>
          </cell>
          <cell r="M12">
            <v>0</v>
          </cell>
          <cell r="N12">
            <v>0</v>
          </cell>
          <cell r="O12">
            <v>1.5432692307692306</v>
          </cell>
        </row>
        <row r="13">
          <cell r="B13" t="str">
            <v>0008</v>
          </cell>
          <cell r="C13" t="str">
            <v>WIRE( Y )</v>
          </cell>
          <cell r="D13" t="str">
            <v>សៅ ណាក់</v>
          </cell>
          <cell r="E13" t="str">
            <v>SAO NAK</v>
          </cell>
          <cell r="F13" t="str">
            <v>ប្រុស</v>
          </cell>
          <cell r="G13">
            <v>214</v>
          </cell>
          <cell r="I13">
            <v>24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0009</v>
          </cell>
          <cell r="C14" t="str">
            <v>WIRE( Y )</v>
          </cell>
          <cell r="D14" t="str">
            <v>សែម ឧស្សាហ៏</v>
          </cell>
          <cell r="E14" t="str">
            <v>SEM OUSA</v>
          </cell>
          <cell r="F14" t="str">
            <v>ប្រុស</v>
          </cell>
          <cell r="G14">
            <v>204</v>
          </cell>
          <cell r="I14">
            <v>24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0010</v>
          </cell>
          <cell r="C15" t="str">
            <v>WIRE( Z )</v>
          </cell>
          <cell r="D15" t="str">
            <v>ធីម វិច្ចរ៉ា</v>
          </cell>
          <cell r="E15" t="str">
            <v>THIM VICHARA</v>
          </cell>
          <cell r="F15" t="str">
            <v>ស្រី</v>
          </cell>
          <cell r="G15">
            <v>214</v>
          </cell>
          <cell r="I15">
            <v>24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0011</v>
          </cell>
          <cell r="C16" t="str">
            <v>សន្តិសុខ</v>
          </cell>
          <cell r="D16" t="str">
            <v>សូរ វុទ្ធី</v>
          </cell>
          <cell r="E16" t="str">
            <v>SO VUTHY</v>
          </cell>
          <cell r="F16" t="str">
            <v>ប្រុស</v>
          </cell>
          <cell r="G16">
            <v>205</v>
          </cell>
          <cell r="I16">
            <v>29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0012</v>
          </cell>
          <cell r="C17" t="str">
            <v>QC</v>
          </cell>
          <cell r="D17" t="str">
            <v>អឿន ម៉ារី</v>
          </cell>
          <cell r="E17" t="str">
            <v>OEURN MARY</v>
          </cell>
          <cell r="F17" t="str">
            <v>ស្រី</v>
          </cell>
          <cell r="G17">
            <v>204</v>
          </cell>
          <cell r="I17">
            <v>24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0013</v>
          </cell>
          <cell r="C18" t="str">
            <v>WIRE( Y )</v>
          </cell>
          <cell r="D18" t="str">
            <v>ជុំ យាន</v>
          </cell>
          <cell r="E18" t="str">
            <v>CHOM YAEN</v>
          </cell>
          <cell r="F18" t="str">
            <v>ប្រុស</v>
          </cell>
          <cell r="G18">
            <v>204</v>
          </cell>
          <cell r="I18">
            <v>24</v>
          </cell>
          <cell r="J18">
            <v>0</v>
          </cell>
          <cell r="K18">
            <v>1.471153846153846</v>
          </cell>
          <cell r="L18">
            <v>0</v>
          </cell>
          <cell r="M18">
            <v>0</v>
          </cell>
          <cell r="N18">
            <v>0</v>
          </cell>
          <cell r="O18">
            <v>1.471153846153846</v>
          </cell>
        </row>
        <row r="19">
          <cell r="B19" t="str">
            <v>0014</v>
          </cell>
          <cell r="C19" t="str">
            <v>WIRE( X )</v>
          </cell>
          <cell r="D19" t="str">
            <v>អឿន វិទូ</v>
          </cell>
          <cell r="E19" t="str">
            <v>EOURN VITUO</v>
          </cell>
          <cell r="F19" t="str">
            <v>ប្រុស</v>
          </cell>
          <cell r="G19">
            <v>204</v>
          </cell>
          <cell r="I19">
            <v>24</v>
          </cell>
          <cell r="J19">
            <v>0</v>
          </cell>
          <cell r="K19">
            <v>1.471153846153846</v>
          </cell>
          <cell r="L19">
            <v>0</v>
          </cell>
          <cell r="M19">
            <v>0</v>
          </cell>
          <cell r="N19">
            <v>0</v>
          </cell>
          <cell r="O19">
            <v>1.471153846153846</v>
          </cell>
        </row>
        <row r="20">
          <cell r="B20" t="str">
            <v>0015</v>
          </cell>
          <cell r="C20" t="str">
            <v>Wire កាន់ឃ្លាំង</v>
          </cell>
          <cell r="D20" t="str">
            <v>អៀង សំអ៊ាត</v>
          </cell>
          <cell r="E20" t="str">
            <v>EARNG SOM EART</v>
          </cell>
          <cell r="F20" t="str">
            <v>ស្រី</v>
          </cell>
          <cell r="G20">
            <v>214</v>
          </cell>
          <cell r="I20">
            <v>24</v>
          </cell>
          <cell r="J20">
            <v>0</v>
          </cell>
          <cell r="K20">
            <v>1.5432692307692306</v>
          </cell>
          <cell r="L20">
            <v>0</v>
          </cell>
          <cell r="M20">
            <v>0</v>
          </cell>
          <cell r="N20">
            <v>0</v>
          </cell>
          <cell r="O20">
            <v>1.5432692307692306</v>
          </cell>
        </row>
        <row r="21">
          <cell r="B21" t="str">
            <v>0016</v>
          </cell>
          <cell r="C21" t="str">
            <v>WIRE( X )</v>
          </cell>
          <cell r="D21" t="str">
            <v>ចេន សំបូ</v>
          </cell>
          <cell r="E21" t="str">
            <v>CHEN SAMBO</v>
          </cell>
          <cell r="F21" t="str">
            <v>ប្រុស</v>
          </cell>
          <cell r="G21">
            <v>214</v>
          </cell>
          <cell r="I21">
            <v>24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0017</v>
          </cell>
          <cell r="C22" t="str">
            <v>QC</v>
          </cell>
          <cell r="D22" t="str">
            <v>សៅ នី</v>
          </cell>
          <cell r="E22" t="str">
            <v>SAO NY</v>
          </cell>
          <cell r="F22" t="str">
            <v>ស្រី</v>
          </cell>
          <cell r="G22">
            <v>214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0018</v>
          </cell>
          <cell r="C23" t="str">
            <v>WIRE( Y )</v>
          </cell>
          <cell r="D23" t="str">
            <v>ភួង សារ៉ូន</v>
          </cell>
          <cell r="E23" t="str">
            <v>PHUONG SA RUON</v>
          </cell>
          <cell r="F23" t="str">
            <v>ប្រុស</v>
          </cell>
          <cell r="G23">
            <v>204</v>
          </cell>
          <cell r="I23">
            <v>23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0019</v>
          </cell>
          <cell r="C24" t="str">
            <v>WIRE( X )</v>
          </cell>
          <cell r="D24" t="str">
            <v>ព្រំ បូរ៉ាត</v>
          </cell>
          <cell r="E24" t="str">
            <v>PRUM BORAT</v>
          </cell>
          <cell r="F24" t="str">
            <v>ប្រុស</v>
          </cell>
          <cell r="G24">
            <v>204</v>
          </cell>
          <cell r="I24">
            <v>24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0020</v>
          </cell>
          <cell r="C25" t="str">
            <v>សន្តិសុខ</v>
          </cell>
          <cell r="D25" t="str">
            <v>សុខ សាផាត</v>
          </cell>
          <cell r="E25" t="str">
            <v>SOK SAPHAT</v>
          </cell>
          <cell r="F25" t="str">
            <v>ប្រុស</v>
          </cell>
          <cell r="G25">
            <v>205</v>
          </cell>
          <cell r="I25">
            <v>28.8125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0021</v>
          </cell>
          <cell r="C26" t="str">
            <v>WIRE( Z )</v>
          </cell>
          <cell r="D26" t="str">
            <v>វឿន ស្រីអិត</v>
          </cell>
          <cell r="E26" t="str">
            <v>VOEUN SREYEAT</v>
          </cell>
          <cell r="F26" t="str">
            <v>ស្រី</v>
          </cell>
          <cell r="G26">
            <v>204</v>
          </cell>
          <cell r="I26">
            <v>24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0022</v>
          </cell>
          <cell r="C27" t="str">
            <v>WIRE( Y )</v>
          </cell>
          <cell r="D27" t="str">
            <v>កន សុជាតិ</v>
          </cell>
          <cell r="E27" t="str">
            <v>KORN SOCHEAT</v>
          </cell>
          <cell r="F27" t="str">
            <v>ប្រុស</v>
          </cell>
          <cell r="G27">
            <v>204</v>
          </cell>
          <cell r="I27">
            <v>24</v>
          </cell>
          <cell r="J27">
            <v>0</v>
          </cell>
          <cell r="K27">
            <v>1.471153846153846</v>
          </cell>
          <cell r="L27">
            <v>0</v>
          </cell>
          <cell r="M27">
            <v>0</v>
          </cell>
          <cell r="N27">
            <v>0</v>
          </cell>
          <cell r="O27">
            <v>1.471153846153846</v>
          </cell>
        </row>
        <row r="28">
          <cell r="B28" t="str">
            <v>0023</v>
          </cell>
          <cell r="C28" t="str">
            <v>QC</v>
          </cell>
          <cell r="D28" t="str">
            <v>ឡាយ ពិសី</v>
          </cell>
          <cell r="E28" t="str">
            <v>LAY PISEY</v>
          </cell>
          <cell r="F28" t="str">
            <v>ស្រី</v>
          </cell>
          <cell r="G28">
            <v>204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0024</v>
          </cell>
          <cell r="C29" t="str">
            <v>ការិយាល័យ</v>
          </cell>
          <cell r="D29" t="str">
            <v>ជិន ចន្ដា</v>
          </cell>
          <cell r="E29" t="str">
            <v>CHIN CHANDA</v>
          </cell>
          <cell r="F29" t="str">
            <v>ស្រី</v>
          </cell>
          <cell r="G29">
            <v>217</v>
          </cell>
          <cell r="I29">
            <v>27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0025</v>
          </cell>
          <cell r="C30" t="str">
            <v>អនាម័យ</v>
          </cell>
          <cell r="D30" t="str">
            <v>សុខ សារ៉ន</v>
          </cell>
          <cell r="E30" t="str">
            <v>SOK SARON</v>
          </cell>
          <cell r="F30" t="str">
            <v>ស្រី</v>
          </cell>
          <cell r="G30">
            <v>204</v>
          </cell>
          <cell r="I30">
            <v>27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0026</v>
          </cell>
          <cell r="C31" t="str">
            <v>សន្តិសុខ</v>
          </cell>
          <cell r="D31" t="str">
            <v>ពេញ ​ភារម្យ</v>
          </cell>
          <cell r="E31" t="str">
            <v>PENH PHEARUM</v>
          </cell>
          <cell r="F31" t="str">
            <v>ប្រុស</v>
          </cell>
          <cell r="G31">
            <v>205</v>
          </cell>
          <cell r="I31">
            <v>28.975000000000001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0027</v>
          </cell>
          <cell r="C32" t="str">
            <v>PVC</v>
          </cell>
          <cell r="D32" t="str">
            <v>នី​ ចន្ថា</v>
          </cell>
          <cell r="E32" t="str">
            <v>NY CHANTHA</v>
          </cell>
          <cell r="F32" t="str">
            <v>ប្រុស</v>
          </cell>
          <cell r="G32">
            <v>204</v>
          </cell>
          <cell r="I32">
            <v>24</v>
          </cell>
          <cell r="J32">
            <v>0</v>
          </cell>
          <cell r="K32">
            <v>1.471153846153846</v>
          </cell>
          <cell r="L32">
            <v>0</v>
          </cell>
          <cell r="M32">
            <v>0</v>
          </cell>
          <cell r="N32">
            <v>0</v>
          </cell>
          <cell r="O32">
            <v>1.471153846153846</v>
          </cell>
        </row>
        <row r="33">
          <cell r="B33" t="str">
            <v>0028</v>
          </cell>
          <cell r="C33" t="str">
            <v>WIRE( Y )</v>
          </cell>
          <cell r="D33" t="str">
            <v>ទី ណាត</v>
          </cell>
          <cell r="E33" t="str">
            <v>TY NAT</v>
          </cell>
          <cell r="F33" t="str">
            <v>ប្រុស</v>
          </cell>
          <cell r="G33">
            <v>204</v>
          </cell>
          <cell r="I33">
            <v>23.875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0029</v>
          </cell>
          <cell r="C34" t="str">
            <v>WIRE( Y )</v>
          </cell>
          <cell r="D34" t="str">
            <v>ឡុង សាវឿន</v>
          </cell>
          <cell r="E34" t="str">
            <v>LONG SAVOEUN</v>
          </cell>
          <cell r="F34" t="str">
            <v>ប្រុស</v>
          </cell>
          <cell r="G34">
            <v>204</v>
          </cell>
          <cell r="I34">
            <v>24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 t="str">
            <v>0030</v>
          </cell>
          <cell r="C35" t="str">
            <v>WIRE( Z )</v>
          </cell>
          <cell r="D35" t="str">
            <v>កៅ ឧត្ដម</v>
          </cell>
          <cell r="E35" t="str">
            <v>KAO ODOM</v>
          </cell>
          <cell r="F35" t="str">
            <v>ប្រុស</v>
          </cell>
          <cell r="G35">
            <v>204</v>
          </cell>
          <cell r="I35">
            <v>24</v>
          </cell>
          <cell r="J35">
            <v>0</v>
          </cell>
          <cell r="K35">
            <v>1.471153846153846</v>
          </cell>
          <cell r="L35">
            <v>0</v>
          </cell>
          <cell r="M35">
            <v>0</v>
          </cell>
          <cell r="N35">
            <v>0</v>
          </cell>
          <cell r="O35">
            <v>1.471153846153846</v>
          </cell>
        </row>
        <row r="36">
          <cell r="B36" t="str">
            <v>0031</v>
          </cell>
          <cell r="C36" t="str">
            <v>WIRE( Y )</v>
          </cell>
          <cell r="D36" t="str">
            <v>កែវ សុភារុន</v>
          </cell>
          <cell r="E36" t="str">
            <v>KEO SOPHEARUN</v>
          </cell>
          <cell r="F36" t="str">
            <v>ប្រុស</v>
          </cell>
          <cell r="G36">
            <v>204</v>
          </cell>
          <cell r="I36">
            <v>20.96875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0032</v>
          </cell>
          <cell r="C37" t="str">
            <v>ចុងភៅ</v>
          </cell>
          <cell r="D37" t="str">
            <v>ប្រាក់ សារ៉ាត់</v>
          </cell>
          <cell r="E37" t="str">
            <v>PRAK SARATH</v>
          </cell>
          <cell r="F37" t="str">
            <v>ប្រុស</v>
          </cell>
          <cell r="G37">
            <v>204</v>
          </cell>
          <cell r="I37">
            <v>27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0033</v>
          </cell>
          <cell r="C38" t="str">
            <v>PVC</v>
          </cell>
          <cell r="D38" t="str">
            <v>នួន វណ្ណៈ</v>
          </cell>
          <cell r="E38" t="str">
            <v>NUON VANNAK</v>
          </cell>
          <cell r="F38" t="str">
            <v>ប្រុស</v>
          </cell>
          <cell r="G38">
            <v>204</v>
          </cell>
          <cell r="I38">
            <v>15.875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0034</v>
          </cell>
          <cell r="C39" t="str">
            <v>អនាម័យ</v>
          </cell>
          <cell r="D39" t="str">
            <v>ទា ណេន</v>
          </cell>
          <cell r="E39" t="str">
            <v>THEA NEN</v>
          </cell>
          <cell r="F39" t="str">
            <v>ស្រី</v>
          </cell>
          <cell r="G39">
            <v>204</v>
          </cell>
          <cell r="I39">
            <v>27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0036</v>
          </cell>
          <cell r="C40" t="str">
            <v>បើកបរ</v>
          </cell>
          <cell r="D40" t="str">
            <v>ឆាយ សុវ៉ាត</v>
          </cell>
          <cell r="E40" t="str">
            <v>CHHAY SOVATH</v>
          </cell>
          <cell r="F40" t="str">
            <v>ប្រុស</v>
          </cell>
          <cell r="G40">
            <v>204</v>
          </cell>
          <cell r="I40">
            <v>23.8125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 t="str">
            <v>0037</v>
          </cell>
          <cell r="C41" t="e">
            <v>#N/A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 t="str">
            <v>0038</v>
          </cell>
          <cell r="C42" t="e">
            <v>#N/A</v>
          </cell>
          <cell r="D42">
            <v>0</v>
          </cell>
          <cell r="E42">
            <v>0</v>
          </cell>
          <cell r="F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 t="str">
            <v>0039</v>
          </cell>
          <cell r="C43" t="e">
            <v>#N/A</v>
          </cell>
          <cell r="D43">
            <v>0</v>
          </cell>
          <cell r="E43">
            <v>0</v>
          </cell>
          <cell r="F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0040</v>
          </cell>
          <cell r="C44" t="e">
            <v>#N/A</v>
          </cell>
          <cell r="D44">
            <v>0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 t="str">
            <v>0041</v>
          </cell>
          <cell r="C45" t="e">
            <v>#N/A</v>
          </cell>
          <cell r="D45">
            <v>0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 t="str">
            <v>0042</v>
          </cell>
          <cell r="C46" t="e">
            <v>#N/A</v>
          </cell>
          <cell r="D46">
            <v>0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 t="str">
            <v>0043</v>
          </cell>
          <cell r="C47" t="e">
            <v>#N/A</v>
          </cell>
          <cell r="D47">
            <v>0</v>
          </cell>
          <cell r="E47">
            <v>0</v>
          </cell>
          <cell r="F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 t="str">
            <v>0044</v>
          </cell>
          <cell r="C48" t="e">
            <v>#N/A</v>
          </cell>
          <cell r="D48">
            <v>0</v>
          </cell>
          <cell r="E48">
            <v>0</v>
          </cell>
          <cell r="F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0045</v>
          </cell>
          <cell r="C49" t="e">
            <v>#N/A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0046</v>
          </cell>
          <cell r="C50" t="e">
            <v>#N/A</v>
          </cell>
          <cell r="D50">
            <v>0</v>
          </cell>
          <cell r="E50">
            <v>0</v>
          </cell>
          <cell r="F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 t="str">
            <v>0047</v>
          </cell>
          <cell r="C51" t="e">
            <v>#N/A</v>
          </cell>
          <cell r="D51">
            <v>0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0048</v>
          </cell>
          <cell r="C52" t="e">
            <v>#N/A</v>
          </cell>
          <cell r="D52">
            <v>0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 t="str">
            <v>0049</v>
          </cell>
          <cell r="C53" t="e">
            <v>#N/A</v>
          </cell>
          <cell r="D53">
            <v>0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0050</v>
          </cell>
          <cell r="C54" t="e">
            <v>#N/A</v>
          </cell>
          <cell r="D54">
            <v>0</v>
          </cell>
          <cell r="E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 t="str">
            <v>0051</v>
          </cell>
          <cell r="C55" t="e">
            <v>#N/A</v>
          </cell>
          <cell r="D55">
            <v>0</v>
          </cell>
          <cell r="E55">
            <v>0</v>
          </cell>
          <cell r="F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0052</v>
          </cell>
          <cell r="C56" t="e">
            <v>#N/A</v>
          </cell>
          <cell r="D56">
            <v>0</v>
          </cell>
          <cell r="E56">
            <v>0</v>
          </cell>
          <cell r="F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 t="str">
            <v>0053</v>
          </cell>
          <cell r="C57" t="e">
            <v>#N/A</v>
          </cell>
          <cell r="D57">
            <v>0</v>
          </cell>
          <cell r="E57">
            <v>0</v>
          </cell>
          <cell r="F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 t="str">
            <v>0054</v>
          </cell>
          <cell r="C58" t="e">
            <v>#N/A</v>
          </cell>
          <cell r="D58">
            <v>0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0055</v>
          </cell>
          <cell r="C59" t="e">
            <v>#N/A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0056</v>
          </cell>
          <cell r="C60" t="e">
            <v>#N/A</v>
          </cell>
          <cell r="D60">
            <v>0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0057</v>
          </cell>
          <cell r="C61" t="e">
            <v>#N/A</v>
          </cell>
          <cell r="D61">
            <v>0</v>
          </cell>
          <cell r="E61">
            <v>0</v>
          </cell>
          <cell r="F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 t="str">
            <v>0058</v>
          </cell>
          <cell r="C62" t="e">
            <v>#N/A</v>
          </cell>
          <cell r="D62">
            <v>0</v>
          </cell>
          <cell r="E62">
            <v>0</v>
          </cell>
          <cell r="F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0059</v>
          </cell>
          <cell r="C63" t="e">
            <v>#N/A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 t="str">
            <v>0060</v>
          </cell>
          <cell r="C64" t="e">
            <v>#N/A</v>
          </cell>
          <cell r="D64">
            <v>0</v>
          </cell>
          <cell r="E64">
            <v>0</v>
          </cell>
          <cell r="F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 t="str">
            <v>0061</v>
          </cell>
          <cell r="C65" t="e">
            <v>#N/A</v>
          </cell>
          <cell r="D65">
            <v>0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0062</v>
          </cell>
          <cell r="C66" t="e">
            <v>#N/A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 t="str">
            <v>0063</v>
          </cell>
          <cell r="C67" t="e">
            <v>#N/A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0064</v>
          </cell>
          <cell r="C68" t="e">
            <v>#N/A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 t="str">
            <v>0065</v>
          </cell>
          <cell r="C69" t="e">
            <v>#N/A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 t="str">
            <v>0066</v>
          </cell>
          <cell r="C70" t="e">
            <v>#N/A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 t="str">
            <v>0067</v>
          </cell>
          <cell r="C71" t="e">
            <v>#N/A</v>
          </cell>
          <cell r="D71">
            <v>0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 t="str">
            <v>0068</v>
          </cell>
          <cell r="C72" t="e">
            <v>#N/A</v>
          </cell>
          <cell r="D72">
            <v>0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 t="str">
            <v>0069</v>
          </cell>
          <cell r="C73" t="e">
            <v>#N/A</v>
          </cell>
          <cell r="D73">
            <v>0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0070</v>
          </cell>
          <cell r="C74" t="e">
            <v>#N/A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0071</v>
          </cell>
          <cell r="C75" t="e">
            <v>#N/A</v>
          </cell>
          <cell r="D75">
            <v>0</v>
          </cell>
          <cell r="E75">
            <v>0</v>
          </cell>
          <cell r="F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 t="str">
            <v>0072</v>
          </cell>
          <cell r="C76" t="e">
            <v>#N/A</v>
          </cell>
          <cell r="D76">
            <v>0</v>
          </cell>
          <cell r="E76">
            <v>0</v>
          </cell>
          <cell r="F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 t="str">
            <v>0073</v>
          </cell>
          <cell r="C77" t="e">
            <v>#N/A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0074</v>
          </cell>
          <cell r="C78" t="e">
            <v>#N/A</v>
          </cell>
          <cell r="D78">
            <v>0</v>
          </cell>
          <cell r="E78">
            <v>0</v>
          </cell>
          <cell r="F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 t="str">
            <v>0075</v>
          </cell>
          <cell r="C79" t="e">
            <v>#N/A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0076</v>
          </cell>
          <cell r="C80" t="e">
            <v>#N/A</v>
          </cell>
          <cell r="D80">
            <v>0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0077</v>
          </cell>
          <cell r="C81" t="e">
            <v>#N/A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0078</v>
          </cell>
          <cell r="C82" t="e">
            <v>#N/A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0079</v>
          </cell>
          <cell r="C83" t="e">
            <v>#N/A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0080</v>
          </cell>
          <cell r="C84" t="e">
            <v>#N/A</v>
          </cell>
          <cell r="D84">
            <v>0</v>
          </cell>
          <cell r="E84">
            <v>0</v>
          </cell>
          <cell r="F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0081</v>
          </cell>
          <cell r="C85" t="e">
            <v>#N/A</v>
          </cell>
          <cell r="D85">
            <v>0</v>
          </cell>
          <cell r="E85">
            <v>0</v>
          </cell>
          <cell r="F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0082</v>
          </cell>
          <cell r="C86" t="e">
            <v>#N/A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 t="str">
            <v>0083</v>
          </cell>
          <cell r="C87" t="e">
            <v>#N/A</v>
          </cell>
          <cell r="D87">
            <v>0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0084</v>
          </cell>
          <cell r="C88" t="e">
            <v>#N/A</v>
          </cell>
          <cell r="D88">
            <v>0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 t="str">
            <v>0085</v>
          </cell>
          <cell r="C89" t="e">
            <v>#N/A</v>
          </cell>
          <cell r="D89">
            <v>0</v>
          </cell>
          <cell r="E89">
            <v>0</v>
          </cell>
          <cell r="F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 t="str">
            <v>0086</v>
          </cell>
          <cell r="C90" t="e">
            <v>#N/A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0087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 t="str">
            <v>0088</v>
          </cell>
          <cell r="C92" t="e">
            <v>#N/A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 t="str">
            <v>0089</v>
          </cell>
          <cell r="C93" t="e">
            <v>#N/A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 t="str">
            <v>0090</v>
          </cell>
          <cell r="C94" t="e">
            <v>#N/A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0091</v>
          </cell>
          <cell r="C95" t="e">
            <v>#N/A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0092</v>
          </cell>
          <cell r="C96" t="e">
            <v>#N/A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 t="str">
            <v>0093</v>
          </cell>
          <cell r="C97" t="e">
            <v>#N/A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 t="str">
            <v>0094</v>
          </cell>
          <cell r="C98" t="e">
            <v>#N/A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 t="str">
            <v>0095</v>
          </cell>
          <cell r="C99" t="e">
            <v>#N/A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 t="str">
            <v>0096</v>
          </cell>
          <cell r="C100" t="e">
            <v>#N/A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0097</v>
          </cell>
          <cell r="C101" t="e">
            <v>#N/A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B102" t="str">
            <v>0098</v>
          </cell>
          <cell r="C102" t="e">
            <v>#N/A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B103" t="str">
            <v>0099</v>
          </cell>
          <cell r="C103" t="e">
            <v>#N/A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B104" t="str">
            <v>0100</v>
          </cell>
          <cell r="C104" t="e">
            <v>#N/A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B105" t="str">
            <v>0101</v>
          </cell>
          <cell r="C105" t="e">
            <v>#N/A</v>
          </cell>
          <cell r="D105">
            <v>0</v>
          </cell>
          <cell r="E105">
            <v>0</v>
          </cell>
          <cell r="F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 t="str">
            <v>0102</v>
          </cell>
          <cell r="C106" t="e">
            <v>#N/A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B107" t="str">
            <v>0103</v>
          </cell>
          <cell r="C107" t="e">
            <v>#N/A</v>
          </cell>
          <cell r="D107">
            <v>0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B108" t="str">
            <v>0104</v>
          </cell>
          <cell r="C108" t="e">
            <v>#N/A</v>
          </cell>
          <cell r="D108">
            <v>0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B109" t="str">
            <v>0105</v>
          </cell>
          <cell r="C109" t="e">
            <v>#N/A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B110" t="str">
            <v>0106</v>
          </cell>
          <cell r="C110" t="e">
            <v>#N/A</v>
          </cell>
          <cell r="D110">
            <v>0</v>
          </cell>
          <cell r="E110">
            <v>0</v>
          </cell>
          <cell r="F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B111" t="str">
            <v>0107</v>
          </cell>
          <cell r="C111" t="e">
            <v>#N/A</v>
          </cell>
          <cell r="D111">
            <v>0</v>
          </cell>
          <cell r="E111">
            <v>0</v>
          </cell>
          <cell r="F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 t="str">
            <v>0108</v>
          </cell>
          <cell r="C112" t="e">
            <v>#N/A</v>
          </cell>
          <cell r="D112">
            <v>0</v>
          </cell>
          <cell r="E112">
            <v>0</v>
          </cell>
          <cell r="F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B113" t="str">
            <v>0109</v>
          </cell>
          <cell r="C113" t="e">
            <v>#N/A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B114" t="str">
            <v>0110</v>
          </cell>
          <cell r="C114" t="e">
            <v>#N/A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B115" t="str">
            <v>0111</v>
          </cell>
          <cell r="C115" t="e">
            <v>#N/A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B116" t="str">
            <v>0112</v>
          </cell>
          <cell r="C116" t="e">
            <v>#N/A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B117" t="str">
            <v>0113</v>
          </cell>
          <cell r="C117" t="e">
            <v>#N/A</v>
          </cell>
          <cell r="D117">
            <v>0</v>
          </cell>
          <cell r="E117">
            <v>0</v>
          </cell>
          <cell r="F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>0114</v>
          </cell>
          <cell r="C118" t="e">
            <v>#N/A</v>
          </cell>
          <cell r="D118">
            <v>0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0115</v>
          </cell>
          <cell r="C119" t="e">
            <v>#N/A</v>
          </cell>
          <cell r="D119">
            <v>0</v>
          </cell>
          <cell r="E119">
            <v>0</v>
          </cell>
          <cell r="F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0116</v>
          </cell>
          <cell r="C120" t="e">
            <v>#N/A</v>
          </cell>
          <cell r="D120">
            <v>0</v>
          </cell>
          <cell r="E120">
            <v>0</v>
          </cell>
          <cell r="F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B121" t="str">
            <v>0117</v>
          </cell>
          <cell r="C121" t="e">
            <v>#N/A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 t="str">
            <v>0118</v>
          </cell>
          <cell r="C122" t="e">
            <v>#N/A</v>
          </cell>
          <cell r="D122">
            <v>0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B123" t="str">
            <v>0119</v>
          </cell>
          <cell r="C123" t="e">
            <v>#N/A</v>
          </cell>
          <cell r="D123">
            <v>0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>0120</v>
          </cell>
          <cell r="C124" t="e">
            <v>#N/A</v>
          </cell>
          <cell r="D124">
            <v>0</v>
          </cell>
          <cell r="E124">
            <v>0</v>
          </cell>
          <cell r="F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B125" t="str">
            <v>0121</v>
          </cell>
          <cell r="C125" t="e">
            <v>#N/A</v>
          </cell>
          <cell r="D125">
            <v>0</v>
          </cell>
          <cell r="E125">
            <v>0</v>
          </cell>
          <cell r="F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 t="str">
            <v>0122</v>
          </cell>
          <cell r="C126" t="e">
            <v>#N/A</v>
          </cell>
          <cell r="D126">
            <v>0</v>
          </cell>
          <cell r="E126">
            <v>0</v>
          </cell>
          <cell r="F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B127" t="str">
            <v>0123</v>
          </cell>
          <cell r="C127" t="e">
            <v>#N/A</v>
          </cell>
          <cell r="D127">
            <v>0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B128" t="str">
            <v>0124</v>
          </cell>
          <cell r="C128" t="e">
            <v>#N/A</v>
          </cell>
          <cell r="D128">
            <v>0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B129" t="str">
            <v>0125</v>
          </cell>
          <cell r="C129" t="e">
            <v>#N/A</v>
          </cell>
          <cell r="D129">
            <v>0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B130" t="str">
            <v>0126</v>
          </cell>
          <cell r="C130" t="e">
            <v>#N/A</v>
          </cell>
          <cell r="D130">
            <v>0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B131" t="str">
            <v>0127</v>
          </cell>
          <cell r="C131" t="e">
            <v>#N/A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B132" t="str">
            <v>0128</v>
          </cell>
          <cell r="C132" t="e">
            <v>#N/A</v>
          </cell>
          <cell r="D132">
            <v>0</v>
          </cell>
          <cell r="E132">
            <v>0</v>
          </cell>
          <cell r="F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B133" t="str">
            <v>0129</v>
          </cell>
          <cell r="C133" t="e">
            <v>#N/A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B134" t="str">
            <v>0130</v>
          </cell>
          <cell r="C134" t="e">
            <v>#N/A</v>
          </cell>
          <cell r="D134">
            <v>0</v>
          </cell>
          <cell r="E134">
            <v>0</v>
          </cell>
          <cell r="F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B135" t="str">
            <v>0131</v>
          </cell>
          <cell r="C135" t="e">
            <v>#N/A</v>
          </cell>
          <cell r="D135">
            <v>0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B136" t="str">
            <v>0132</v>
          </cell>
          <cell r="C136" t="e">
            <v>#N/A</v>
          </cell>
          <cell r="D136">
            <v>0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B137" t="str">
            <v>0133</v>
          </cell>
          <cell r="C137" t="e">
            <v>#N/A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B138" t="str">
            <v>0134</v>
          </cell>
          <cell r="C138" t="e">
            <v>#N/A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B139" t="str">
            <v>0135</v>
          </cell>
          <cell r="C139" t="e">
            <v>#N/A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B140" t="str">
            <v>0136</v>
          </cell>
          <cell r="C140" t="e">
            <v>#N/A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B141" t="str">
            <v>0137</v>
          </cell>
          <cell r="C141" t="e">
            <v>#N/A</v>
          </cell>
          <cell r="D141">
            <v>0</v>
          </cell>
          <cell r="E141">
            <v>0</v>
          </cell>
          <cell r="F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B142" t="str">
            <v>0138</v>
          </cell>
          <cell r="C142" t="e">
            <v>#N/A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B143" t="str">
            <v>0139</v>
          </cell>
          <cell r="C143" t="e">
            <v>#N/A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B144" t="str">
            <v>0140</v>
          </cell>
          <cell r="C144" t="e">
            <v>#N/A</v>
          </cell>
          <cell r="D144">
            <v>0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B145" t="str">
            <v>0141</v>
          </cell>
          <cell r="C145" t="e">
            <v>#N/A</v>
          </cell>
          <cell r="D145">
            <v>0</v>
          </cell>
          <cell r="E145">
            <v>0</v>
          </cell>
          <cell r="F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 t="str">
            <v>0142</v>
          </cell>
          <cell r="C146" t="e">
            <v>#N/A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B147" t="str">
            <v>0143</v>
          </cell>
          <cell r="C147" t="e">
            <v>#N/A</v>
          </cell>
          <cell r="D147">
            <v>0</v>
          </cell>
          <cell r="E147">
            <v>0</v>
          </cell>
          <cell r="F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B148" t="str">
            <v>0144</v>
          </cell>
          <cell r="C148" t="e">
            <v>#N/A</v>
          </cell>
          <cell r="D148">
            <v>0</v>
          </cell>
          <cell r="E148">
            <v>0</v>
          </cell>
          <cell r="F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B149" t="str">
            <v>0145</v>
          </cell>
          <cell r="C149" t="e">
            <v>#N/A</v>
          </cell>
          <cell r="D149">
            <v>0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 t="str">
            <v>0146</v>
          </cell>
          <cell r="C150" t="e">
            <v>#N/A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B151" t="str">
            <v>0147</v>
          </cell>
          <cell r="C151" t="e">
            <v>#N/A</v>
          </cell>
          <cell r="D151">
            <v>0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B152" t="str">
            <v>0148</v>
          </cell>
          <cell r="C152" t="e">
            <v>#N/A</v>
          </cell>
          <cell r="D152">
            <v>0</v>
          </cell>
          <cell r="E152">
            <v>0</v>
          </cell>
          <cell r="F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B153" t="str">
            <v>0149</v>
          </cell>
          <cell r="C153" t="e">
            <v>#N/A</v>
          </cell>
          <cell r="D153">
            <v>0</v>
          </cell>
          <cell r="E153">
            <v>0</v>
          </cell>
          <cell r="F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B154" t="str">
            <v>0150</v>
          </cell>
          <cell r="C154" t="e">
            <v>#N/A</v>
          </cell>
          <cell r="D154">
            <v>0</v>
          </cell>
          <cell r="E154">
            <v>0</v>
          </cell>
          <cell r="F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B155" t="str">
            <v>0151</v>
          </cell>
          <cell r="C155" t="e">
            <v>#N/A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B156" t="str">
            <v>0152</v>
          </cell>
          <cell r="C156" t="e">
            <v>#N/A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B157" t="str">
            <v>0153</v>
          </cell>
          <cell r="C157" t="e">
            <v>#N/A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B158" t="str">
            <v>0154</v>
          </cell>
          <cell r="C158" t="e">
            <v>#N/A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B159" t="str">
            <v>0155</v>
          </cell>
          <cell r="C159" t="e">
            <v>#N/A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B160" t="str">
            <v>0156</v>
          </cell>
          <cell r="C160" t="e">
            <v>#N/A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B161" t="str">
            <v>0157</v>
          </cell>
          <cell r="C161" t="e">
            <v>#N/A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B162" t="str">
            <v>0158</v>
          </cell>
          <cell r="C162" t="e">
            <v>#N/A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>0159</v>
          </cell>
          <cell r="C163" t="e">
            <v>#N/A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0160</v>
          </cell>
          <cell r="C164" t="e">
            <v>#N/A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0161</v>
          </cell>
          <cell r="C165" t="e">
            <v>#N/A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B166" t="str">
            <v>0162</v>
          </cell>
          <cell r="C166" t="e">
            <v>#N/A</v>
          </cell>
          <cell r="D166">
            <v>0</v>
          </cell>
          <cell r="E166">
            <v>0</v>
          </cell>
          <cell r="F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B167" t="str">
            <v>0163</v>
          </cell>
          <cell r="C167" t="e">
            <v>#N/A</v>
          </cell>
          <cell r="D167">
            <v>0</v>
          </cell>
          <cell r="E167">
            <v>0</v>
          </cell>
          <cell r="F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B168" t="str">
            <v>0164</v>
          </cell>
          <cell r="C168" t="e">
            <v>#N/A</v>
          </cell>
          <cell r="D168">
            <v>0</v>
          </cell>
          <cell r="E168">
            <v>0</v>
          </cell>
          <cell r="F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>0165</v>
          </cell>
          <cell r="C169" t="e">
            <v>#N/A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B170" t="str">
            <v>0166</v>
          </cell>
          <cell r="C170" t="e">
            <v>#N/A</v>
          </cell>
          <cell r="D170">
            <v>0</v>
          </cell>
          <cell r="E170">
            <v>0</v>
          </cell>
          <cell r="F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B171" t="str">
            <v>0167</v>
          </cell>
          <cell r="C171" t="e">
            <v>#N/A</v>
          </cell>
          <cell r="D171">
            <v>0</v>
          </cell>
          <cell r="E171">
            <v>0</v>
          </cell>
          <cell r="F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B172" t="str">
            <v>0168</v>
          </cell>
          <cell r="C172" t="e">
            <v>#N/A</v>
          </cell>
          <cell r="D172">
            <v>0</v>
          </cell>
          <cell r="E172">
            <v>0</v>
          </cell>
          <cell r="F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B173" t="str">
            <v>0169</v>
          </cell>
          <cell r="C173" t="e">
            <v>#N/A</v>
          </cell>
          <cell r="D173">
            <v>0</v>
          </cell>
          <cell r="E173">
            <v>0</v>
          </cell>
          <cell r="F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B174" t="str">
            <v>0170</v>
          </cell>
          <cell r="C174" t="e">
            <v>#N/A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B175" t="str">
            <v>0171</v>
          </cell>
          <cell r="C175" t="e">
            <v>#N/A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B176" t="str">
            <v>0172</v>
          </cell>
          <cell r="C176" t="e">
            <v>#N/A</v>
          </cell>
          <cell r="D176">
            <v>0</v>
          </cell>
          <cell r="E176">
            <v>0</v>
          </cell>
          <cell r="F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B177" t="str">
            <v>0173</v>
          </cell>
          <cell r="C177" t="e">
            <v>#N/A</v>
          </cell>
          <cell r="D177">
            <v>0</v>
          </cell>
          <cell r="E177">
            <v>0</v>
          </cell>
          <cell r="F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B178" t="str">
            <v>0174</v>
          </cell>
          <cell r="C178" t="e">
            <v>#N/A</v>
          </cell>
          <cell r="D178">
            <v>0</v>
          </cell>
          <cell r="E178">
            <v>0</v>
          </cell>
          <cell r="F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B179" t="str">
            <v>0175</v>
          </cell>
          <cell r="C179" t="e">
            <v>#N/A</v>
          </cell>
          <cell r="D179">
            <v>0</v>
          </cell>
          <cell r="E179">
            <v>0</v>
          </cell>
          <cell r="F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B180" t="str">
            <v>0176</v>
          </cell>
          <cell r="C180" t="e">
            <v>#N/A</v>
          </cell>
          <cell r="D180">
            <v>0</v>
          </cell>
          <cell r="E180">
            <v>0</v>
          </cell>
          <cell r="F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0177</v>
          </cell>
          <cell r="C181" t="e">
            <v>#N/A</v>
          </cell>
          <cell r="D181">
            <v>0</v>
          </cell>
          <cell r="E181">
            <v>0</v>
          </cell>
          <cell r="F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B182" t="str">
            <v>0178</v>
          </cell>
          <cell r="C182" t="e">
            <v>#N/A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B183" t="str">
            <v>0179</v>
          </cell>
          <cell r="C183" t="e">
            <v>#N/A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0180</v>
          </cell>
          <cell r="C184" t="e">
            <v>#N/A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B185" t="str">
            <v>0181</v>
          </cell>
          <cell r="C185" t="e">
            <v>#N/A</v>
          </cell>
          <cell r="D185">
            <v>0</v>
          </cell>
          <cell r="E185">
            <v>0</v>
          </cell>
          <cell r="F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B186" t="str">
            <v>0182</v>
          </cell>
          <cell r="C186" t="e">
            <v>#N/A</v>
          </cell>
          <cell r="D186">
            <v>0</v>
          </cell>
          <cell r="E186">
            <v>0</v>
          </cell>
          <cell r="F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0183</v>
          </cell>
          <cell r="C187" t="e">
            <v>#N/A</v>
          </cell>
          <cell r="D187">
            <v>0</v>
          </cell>
          <cell r="E187">
            <v>0</v>
          </cell>
          <cell r="F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B188" t="str">
            <v>0184</v>
          </cell>
          <cell r="C188" t="e">
            <v>#N/A</v>
          </cell>
          <cell r="D188">
            <v>0</v>
          </cell>
          <cell r="E188">
            <v>0</v>
          </cell>
          <cell r="F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0185</v>
          </cell>
          <cell r="C189" t="e">
            <v>#N/A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B190" t="str">
            <v>0186</v>
          </cell>
          <cell r="C190" t="e">
            <v>#N/A</v>
          </cell>
          <cell r="D190">
            <v>0</v>
          </cell>
          <cell r="E190">
            <v>0</v>
          </cell>
          <cell r="F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B191" t="str">
            <v>0187</v>
          </cell>
          <cell r="C191" t="e">
            <v>#N/A</v>
          </cell>
          <cell r="D191">
            <v>0</v>
          </cell>
          <cell r="E191">
            <v>0</v>
          </cell>
          <cell r="F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B192" t="str">
            <v>0188</v>
          </cell>
          <cell r="C192" t="e">
            <v>#N/A</v>
          </cell>
          <cell r="D192">
            <v>0</v>
          </cell>
          <cell r="E192">
            <v>0</v>
          </cell>
          <cell r="F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B193" t="str">
            <v>0189</v>
          </cell>
          <cell r="C193" t="e">
            <v>#N/A</v>
          </cell>
          <cell r="D193">
            <v>0</v>
          </cell>
          <cell r="E193">
            <v>0</v>
          </cell>
          <cell r="F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>0190</v>
          </cell>
          <cell r="C194" t="e">
            <v>#N/A</v>
          </cell>
          <cell r="D194">
            <v>0</v>
          </cell>
          <cell r="E194">
            <v>0</v>
          </cell>
          <cell r="F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B195" t="str">
            <v>0191</v>
          </cell>
          <cell r="C195" t="e">
            <v>#N/A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B196" t="str">
            <v>0192</v>
          </cell>
          <cell r="C196" t="e">
            <v>#N/A</v>
          </cell>
          <cell r="D196">
            <v>0</v>
          </cell>
          <cell r="E196">
            <v>0</v>
          </cell>
          <cell r="F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B197" t="str">
            <v>0193</v>
          </cell>
          <cell r="C197" t="e">
            <v>#N/A</v>
          </cell>
          <cell r="D197">
            <v>0</v>
          </cell>
          <cell r="E197">
            <v>0</v>
          </cell>
          <cell r="F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B198" t="str">
            <v>0194</v>
          </cell>
          <cell r="C198" t="e">
            <v>#N/A</v>
          </cell>
          <cell r="D198">
            <v>0</v>
          </cell>
          <cell r="E198">
            <v>0</v>
          </cell>
          <cell r="F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B199" t="str">
            <v>0195</v>
          </cell>
          <cell r="C199" t="e">
            <v>#N/A</v>
          </cell>
          <cell r="D199">
            <v>0</v>
          </cell>
          <cell r="E199">
            <v>0</v>
          </cell>
          <cell r="F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0196</v>
          </cell>
          <cell r="C200" t="e">
            <v>#N/A</v>
          </cell>
          <cell r="D200">
            <v>0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B201" t="str">
            <v>0197</v>
          </cell>
          <cell r="C201" t="e">
            <v>#N/A</v>
          </cell>
          <cell r="D201">
            <v>0</v>
          </cell>
          <cell r="E201">
            <v>0</v>
          </cell>
          <cell r="F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B202" t="str">
            <v>0198</v>
          </cell>
          <cell r="C202" t="e">
            <v>#N/A</v>
          </cell>
          <cell r="D202">
            <v>0</v>
          </cell>
          <cell r="E202">
            <v>0</v>
          </cell>
          <cell r="F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B203" t="str">
            <v>0199</v>
          </cell>
          <cell r="C203" t="e">
            <v>#N/A</v>
          </cell>
          <cell r="D203">
            <v>0</v>
          </cell>
          <cell r="E203">
            <v>0</v>
          </cell>
          <cell r="F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B204" t="str">
            <v>0200</v>
          </cell>
          <cell r="C204" t="e">
            <v>#N/A</v>
          </cell>
          <cell r="D204">
            <v>0</v>
          </cell>
          <cell r="E204">
            <v>0</v>
          </cell>
          <cell r="F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B205" t="str">
            <v>0201</v>
          </cell>
          <cell r="C205" t="e">
            <v>#N/A</v>
          </cell>
          <cell r="D205">
            <v>0</v>
          </cell>
          <cell r="E205">
            <v>0</v>
          </cell>
          <cell r="F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B206" t="str">
            <v>0202</v>
          </cell>
          <cell r="C206" t="e">
            <v>#N/A</v>
          </cell>
          <cell r="D206">
            <v>0</v>
          </cell>
          <cell r="E206">
            <v>0</v>
          </cell>
          <cell r="F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B207" t="str">
            <v>0203</v>
          </cell>
          <cell r="C207" t="e">
            <v>#N/A</v>
          </cell>
          <cell r="D207">
            <v>0</v>
          </cell>
          <cell r="E207">
            <v>0</v>
          </cell>
          <cell r="F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B208" t="str">
            <v>0204</v>
          </cell>
          <cell r="C208" t="e">
            <v>#N/A</v>
          </cell>
          <cell r="D208">
            <v>0</v>
          </cell>
          <cell r="E208">
            <v>0</v>
          </cell>
          <cell r="F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B209" t="str">
            <v>0205</v>
          </cell>
          <cell r="C209" t="e">
            <v>#N/A</v>
          </cell>
          <cell r="D209">
            <v>0</v>
          </cell>
          <cell r="E209">
            <v>0</v>
          </cell>
          <cell r="F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B210" t="str">
            <v>0206</v>
          </cell>
          <cell r="C210" t="e">
            <v>#N/A</v>
          </cell>
          <cell r="D210">
            <v>0</v>
          </cell>
          <cell r="E210">
            <v>0</v>
          </cell>
          <cell r="F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B211" t="str">
            <v>0207</v>
          </cell>
          <cell r="C211" t="e">
            <v>#N/A</v>
          </cell>
          <cell r="D211">
            <v>0</v>
          </cell>
          <cell r="E211">
            <v>0</v>
          </cell>
          <cell r="F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B212" t="str">
            <v>0208</v>
          </cell>
          <cell r="C212" t="e">
            <v>#N/A</v>
          </cell>
          <cell r="D212">
            <v>0</v>
          </cell>
          <cell r="E212">
            <v>0</v>
          </cell>
          <cell r="F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B213" t="str">
            <v>0209</v>
          </cell>
          <cell r="C213" t="e">
            <v>#N/A</v>
          </cell>
          <cell r="D213">
            <v>0</v>
          </cell>
          <cell r="E213">
            <v>0</v>
          </cell>
          <cell r="F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B214" t="str">
            <v>0210</v>
          </cell>
          <cell r="C214" t="e">
            <v>#N/A</v>
          </cell>
          <cell r="D214">
            <v>0</v>
          </cell>
          <cell r="E214">
            <v>0</v>
          </cell>
          <cell r="F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B215" t="str">
            <v>0211</v>
          </cell>
          <cell r="C215" t="e">
            <v>#N/A</v>
          </cell>
          <cell r="D215">
            <v>0</v>
          </cell>
          <cell r="E215">
            <v>0</v>
          </cell>
          <cell r="F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B216" t="str">
            <v>0212</v>
          </cell>
          <cell r="C216" t="e">
            <v>#N/A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B217" t="str">
            <v>0213</v>
          </cell>
          <cell r="C217" t="e">
            <v>#N/A</v>
          </cell>
          <cell r="D217">
            <v>0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B218" t="str">
            <v>0214</v>
          </cell>
          <cell r="C218" t="e">
            <v>#N/A</v>
          </cell>
          <cell r="D218">
            <v>0</v>
          </cell>
          <cell r="E218">
            <v>0</v>
          </cell>
          <cell r="F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B219" t="str">
            <v>0215</v>
          </cell>
          <cell r="C219" t="e">
            <v>#N/A</v>
          </cell>
          <cell r="D219">
            <v>0</v>
          </cell>
          <cell r="E219">
            <v>0</v>
          </cell>
          <cell r="F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B220" t="str">
            <v>0216</v>
          </cell>
          <cell r="C220" t="e">
            <v>#N/A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B221" t="str">
            <v>0217</v>
          </cell>
          <cell r="C221" t="e">
            <v>#N/A</v>
          </cell>
          <cell r="D221">
            <v>0</v>
          </cell>
          <cell r="E221">
            <v>0</v>
          </cell>
          <cell r="F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B222" t="str">
            <v>0218</v>
          </cell>
          <cell r="C222" t="e">
            <v>#N/A</v>
          </cell>
          <cell r="D222">
            <v>0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B223" t="str">
            <v>0219</v>
          </cell>
          <cell r="C223" t="e">
            <v>#N/A</v>
          </cell>
          <cell r="D223">
            <v>0</v>
          </cell>
          <cell r="E223">
            <v>0</v>
          </cell>
          <cell r="F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B224" t="str">
            <v>0220</v>
          </cell>
          <cell r="C224" t="e">
            <v>#N/A</v>
          </cell>
          <cell r="D224">
            <v>0</v>
          </cell>
          <cell r="E224">
            <v>0</v>
          </cell>
          <cell r="F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B225" t="str">
            <v>0221</v>
          </cell>
          <cell r="C225" t="e">
            <v>#N/A</v>
          </cell>
          <cell r="D225">
            <v>0</v>
          </cell>
          <cell r="E225">
            <v>0</v>
          </cell>
          <cell r="F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B226" t="str">
            <v>0222</v>
          </cell>
          <cell r="C226" t="e">
            <v>#N/A</v>
          </cell>
          <cell r="D226">
            <v>0</v>
          </cell>
          <cell r="E226">
            <v>0</v>
          </cell>
          <cell r="F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B227" t="str">
            <v>0223</v>
          </cell>
          <cell r="C227" t="e">
            <v>#N/A</v>
          </cell>
          <cell r="D227">
            <v>0</v>
          </cell>
          <cell r="E227">
            <v>0</v>
          </cell>
          <cell r="F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B228" t="str">
            <v>0224</v>
          </cell>
          <cell r="C228" t="e">
            <v>#N/A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B229" t="str">
            <v>0225</v>
          </cell>
          <cell r="C229" t="e">
            <v>#N/A</v>
          </cell>
          <cell r="D229">
            <v>0</v>
          </cell>
          <cell r="E229">
            <v>0</v>
          </cell>
          <cell r="F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B230" t="str">
            <v>0226</v>
          </cell>
          <cell r="C230" t="e">
            <v>#N/A</v>
          </cell>
          <cell r="D230">
            <v>0</v>
          </cell>
          <cell r="E230">
            <v>0</v>
          </cell>
          <cell r="F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B231" t="str">
            <v>0227</v>
          </cell>
          <cell r="C231" t="e">
            <v>#N/A</v>
          </cell>
          <cell r="D231">
            <v>0</v>
          </cell>
          <cell r="E231">
            <v>0</v>
          </cell>
          <cell r="F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B232" t="str">
            <v>0228</v>
          </cell>
          <cell r="C232" t="e">
            <v>#N/A</v>
          </cell>
          <cell r="D232">
            <v>0</v>
          </cell>
          <cell r="E232">
            <v>0</v>
          </cell>
          <cell r="F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B233" t="str">
            <v>0229</v>
          </cell>
          <cell r="C233" t="e">
            <v>#N/A</v>
          </cell>
          <cell r="D233">
            <v>0</v>
          </cell>
          <cell r="E233">
            <v>0</v>
          </cell>
          <cell r="F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B234" t="str">
            <v>0230</v>
          </cell>
          <cell r="C234" t="e">
            <v>#N/A</v>
          </cell>
          <cell r="D234">
            <v>0</v>
          </cell>
          <cell r="E234">
            <v>0</v>
          </cell>
          <cell r="F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B235" t="str">
            <v>0231</v>
          </cell>
          <cell r="C235" t="e">
            <v>#N/A</v>
          </cell>
          <cell r="D235">
            <v>0</v>
          </cell>
          <cell r="E235">
            <v>0</v>
          </cell>
          <cell r="F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B236" t="str">
            <v>0232</v>
          </cell>
          <cell r="C236" t="e">
            <v>#N/A</v>
          </cell>
          <cell r="D236">
            <v>0</v>
          </cell>
          <cell r="E236">
            <v>0</v>
          </cell>
          <cell r="F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B237" t="str">
            <v>0233</v>
          </cell>
          <cell r="C237" t="e">
            <v>#N/A</v>
          </cell>
          <cell r="D237">
            <v>0</v>
          </cell>
          <cell r="E237">
            <v>0</v>
          </cell>
          <cell r="F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B238" t="str">
            <v>0234</v>
          </cell>
          <cell r="C238" t="e">
            <v>#N/A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B239" t="str">
            <v>0235</v>
          </cell>
          <cell r="C239" t="e">
            <v>#N/A</v>
          </cell>
          <cell r="D239">
            <v>0</v>
          </cell>
          <cell r="E239">
            <v>0</v>
          </cell>
          <cell r="F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B240" t="str">
            <v>0236</v>
          </cell>
          <cell r="C240" t="e">
            <v>#N/A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B241" t="str">
            <v>0237</v>
          </cell>
          <cell r="C241" t="e">
            <v>#N/A</v>
          </cell>
          <cell r="D241">
            <v>0</v>
          </cell>
          <cell r="E241">
            <v>0</v>
          </cell>
          <cell r="F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B242" t="str">
            <v>0238</v>
          </cell>
          <cell r="C242" t="e">
            <v>#N/A</v>
          </cell>
          <cell r="D242">
            <v>0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B243" t="str">
            <v>0239</v>
          </cell>
          <cell r="C243" t="e">
            <v>#N/A</v>
          </cell>
          <cell r="D243">
            <v>0</v>
          </cell>
          <cell r="E243">
            <v>0</v>
          </cell>
          <cell r="F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B244" t="str">
            <v>0240</v>
          </cell>
          <cell r="C244" t="e">
            <v>#N/A</v>
          </cell>
          <cell r="D244">
            <v>0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B245" t="str">
            <v>0241</v>
          </cell>
          <cell r="C245" t="e">
            <v>#N/A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B246" t="str">
            <v>0242</v>
          </cell>
          <cell r="C246" t="e">
            <v>#N/A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B247" t="str">
            <v>0243</v>
          </cell>
          <cell r="C247" t="e">
            <v>#N/A</v>
          </cell>
          <cell r="D247">
            <v>0</v>
          </cell>
          <cell r="E247">
            <v>0</v>
          </cell>
          <cell r="F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B248" t="str">
            <v>0244</v>
          </cell>
          <cell r="C248" t="e">
            <v>#N/A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B249" t="str">
            <v>0245</v>
          </cell>
          <cell r="C249" t="e">
            <v>#N/A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B250" t="str">
            <v>0246</v>
          </cell>
          <cell r="C250" t="e">
            <v>#N/A</v>
          </cell>
          <cell r="D250">
            <v>0</v>
          </cell>
          <cell r="E250">
            <v>0</v>
          </cell>
          <cell r="F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 t="str">
            <v>0247</v>
          </cell>
          <cell r="C251" t="e">
            <v>#N/A</v>
          </cell>
          <cell r="D251">
            <v>0</v>
          </cell>
          <cell r="E251">
            <v>0</v>
          </cell>
          <cell r="F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B252" t="str">
            <v>0248</v>
          </cell>
          <cell r="C252" t="e">
            <v>#N/A</v>
          </cell>
          <cell r="D252">
            <v>0</v>
          </cell>
          <cell r="E252">
            <v>0</v>
          </cell>
          <cell r="F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B253" t="str">
            <v>0249</v>
          </cell>
          <cell r="C253" t="e">
            <v>#N/A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B254" t="str">
            <v>0250</v>
          </cell>
          <cell r="C254" t="e">
            <v>#N/A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B255" t="str">
            <v>0251</v>
          </cell>
          <cell r="C255" t="e">
            <v>#N/A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 t="str">
            <v>0252</v>
          </cell>
          <cell r="C256" t="e">
            <v>#N/A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B257" t="str">
            <v>0253</v>
          </cell>
          <cell r="C257" t="e">
            <v>#N/A</v>
          </cell>
          <cell r="D257">
            <v>0</v>
          </cell>
          <cell r="E257">
            <v>0</v>
          </cell>
          <cell r="F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B258" t="str">
            <v>0254</v>
          </cell>
          <cell r="C258" t="e">
            <v>#N/A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B259" t="str">
            <v>0255</v>
          </cell>
          <cell r="C259" t="e">
            <v>#N/A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B260" t="str">
            <v>0256</v>
          </cell>
          <cell r="C260" t="e">
            <v>#N/A</v>
          </cell>
          <cell r="D260">
            <v>0</v>
          </cell>
          <cell r="E260">
            <v>0</v>
          </cell>
          <cell r="F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B261" t="str">
            <v>0257</v>
          </cell>
          <cell r="C261" t="e">
            <v>#N/A</v>
          </cell>
          <cell r="D261">
            <v>0</v>
          </cell>
          <cell r="E261">
            <v>0</v>
          </cell>
          <cell r="F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B262" t="str">
            <v>0258</v>
          </cell>
          <cell r="C262" t="e">
            <v>#N/A</v>
          </cell>
          <cell r="D262">
            <v>0</v>
          </cell>
          <cell r="E262">
            <v>0</v>
          </cell>
          <cell r="F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B263" t="str">
            <v>0259</v>
          </cell>
          <cell r="C263" t="e">
            <v>#N/A</v>
          </cell>
          <cell r="D263">
            <v>0</v>
          </cell>
          <cell r="E263">
            <v>0</v>
          </cell>
          <cell r="F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B264" t="str">
            <v>0260</v>
          </cell>
          <cell r="C264" t="e">
            <v>#N/A</v>
          </cell>
          <cell r="D264">
            <v>0</v>
          </cell>
          <cell r="E264">
            <v>0</v>
          </cell>
          <cell r="F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B265" t="str">
            <v>0261</v>
          </cell>
          <cell r="C265" t="e">
            <v>#N/A</v>
          </cell>
          <cell r="D265">
            <v>0</v>
          </cell>
          <cell r="E265">
            <v>0</v>
          </cell>
          <cell r="F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B266" t="str">
            <v>0262</v>
          </cell>
          <cell r="C266" t="e">
            <v>#N/A</v>
          </cell>
          <cell r="D266">
            <v>0</v>
          </cell>
          <cell r="E266">
            <v>0</v>
          </cell>
          <cell r="F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B267" t="str">
            <v>0263</v>
          </cell>
          <cell r="C267" t="e">
            <v>#N/A</v>
          </cell>
          <cell r="D267">
            <v>0</v>
          </cell>
          <cell r="E267">
            <v>0</v>
          </cell>
          <cell r="F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 t="str">
            <v>0264</v>
          </cell>
          <cell r="C268" t="e">
            <v>#N/A</v>
          </cell>
          <cell r="D268">
            <v>0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B269" t="str">
            <v>0265</v>
          </cell>
          <cell r="C269" t="e">
            <v>#N/A</v>
          </cell>
          <cell r="D269">
            <v>0</v>
          </cell>
          <cell r="E269">
            <v>0</v>
          </cell>
          <cell r="F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B270" t="str">
            <v>0266</v>
          </cell>
          <cell r="C270" t="e">
            <v>#N/A</v>
          </cell>
          <cell r="D270">
            <v>0</v>
          </cell>
          <cell r="E270">
            <v>0</v>
          </cell>
          <cell r="F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B271" t="str">
            <v>0267</v>
          </cell>
          <cell r="C271" t="e">
            <v>#N/A</v>
          </cell>
          <cell r="D271">
            <v>0</v>
          </cell>
          <cell r="E271">
            <v>0</v>
          </cell>
          <cell r="F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B272" t="str">
            <v>0268</v>
          </cell>
          <cell r="C272" t="e">
            <v>#N/A</v>
          </cell>
          <cell r="D272">
            <v>0</v>
          </cell>
          <cell r="E272">
            <v>0</v>
          </cell>
          <cell r="F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B273" t="str">
            <v>0269</v>
          </cell>
          <cell r="C273" t="e">
            <v>#N/A</v>
          </cell>
          <cell r="D273">
            <v>0</v>
          </cell>
          <cell r="E273">
            <v>0</v>
          </cell>
          <cell r="F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B274" t="str">
            <v>0270</v>
          </cell>
          <cell r="C274" t="e">
            <v>#N/A</v>
          </cell>
          <cell r="D274">
            <v>0</v>
          </cell>
          <cell r="E274">
            <v>0</v>
          </cell>
          <cell r="F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B275" t="str">
            <v>0271</v>
          </cell>
          <cell r="C275" t="e">
            <v>#N/A</v>
          </cell>
          <cell r="D275">
            <v>0</v>
          </cell>
          <cell r="E275">
            <v>0</v>
          </cell>
          <cell r="F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B276" t="str">
            <v>0272</v>
          </cell>
          <cell r="C276" t="e">
            <v>#N/A</v>
          </cell>
          <cell r="D276">
            <v>0</v>
          </cell>
          <cell r="E276">
            <v>0</v>
          </cell>
          <cell r="F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B277" t="str">
            <v>0273</v>
          </cell>
          <cell r="C277" t="e">
            <v>#N/A</v>
          </cell>
          <cell r="D277">
            <v>0</v>
          </cell>
          <cell r="E277">
            <v>0</v>
          </cell>
          <cell r="F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B278" t="str">
            <v>0274</v>
          </cell>
          <cell r="C278" t="e">
            <v>#N/A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B279" t="str">
            <v>0275</v>
          </cell>
          <cell r="C279" t="e">
            <v>#N/A</v>
          </cell>
          <cell r="D279">
            <v>0</v>
          </cell>
          <cell r="E279">
            <v>0</v>
          </cell>
          <cell r="F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B280" t="str">
            <v>0276</v>
          </cell>
          <cell r="C280" t="e">
            <v>#N/A</v>
          </cell>
          <cell r="D280">
            <v>0</v>
          </cell>
          <cell r="E280">
            <v>0</v>
          </cell>
          <cell r="F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B281" t="str">
            <v>0277</v>
          </cell>
          <cell r="C281" t="e">
            <v>#N/A</v>
          </cell>
          <cell r="D281">
            <v>0</v>
          </cell>
          <cell r="E281">
            <v>0</v>
          </cell>
          <cell r="F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B282" t="str">
            <v>0278</v>
          </cell>
          <cell r="C282" t="e">
            <v>#N/A</v>
          </cell>
          <cell r="D282">
            <v>0</v>
          </cell>
          <cell r="E282">
            <v>0</v>
          </cell>
          <cell r="F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B283" t="str">
            <v>0279</v>
          </cell>
          <cell r="C283" t="e">
            <v>#N/A</v>
          </cell>
          <cell r="D283">
            <v>0</v>
          </cell>
          <cell r="E283">
            <v>0</v>
          </cell>
          <cell r="F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B284" t="str">
            <v>0280</v>
          </cell>
          <cell r="C284" t="e">
            <v>#N/A</v>
          </cell>
          <cell r="D284">
            <v>0</v>
          </cell>
          <cell r="E284">
            <v>0</v>
          </cell>
          <cell r="F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B285" t="str">
            <v>0281</v>
          </cell>
          <cell r="C285" t="e">
            <v>#N/A</v>
          </cell>
          <cell r="D285">
            <v>0</v>
          </cell>
          <cell r="E285">
            <v>0</v>
          </cell>
          <cell r="F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B286" t="str">
            <v>0282</v>
          </cell>
          <cell r="C286" t="e">
            <v>#N/A</v>
          </cell>
          <cell r="D286">
            <v>0</v>
          </cell>
          <cell r="E286">
            <v>0</v>
          </cell>
          <cell r="F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B287" t="str">
            <v>0283</v>
          </cell>
          <cell r="C287" t="e">
            <v>#N/A</v>
          </cell>
          <cell r="D287">
            <v>0</v>
          </cell>
          <cell r="E287">
            <v>0</v>
          </cell>
          <cell r="F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B288" t="str">
            <v>0284</v>
          </cell>
          <cell r="C288" t="e">
            <v>#N/A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B289" t="str">
            <v>0285</v>
          </cell>
          <cell r="C289" t="e">
            <v>#N/A</v>
          </cell>
          <cell r="D289">
            <v>0</v>
          </cell>
          <cell r="E289">
            <v>0</v>
          </cell>
          <cell r="F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B290" t="str">
            <v>0286</v>
          </cell>
          <cell r="C290" t="e">
            <v>#N/A</v>
          </cell>
          <cell r="D290">
            <v>0</v>
          </cell>
          <cell r="E290">
            <v>0</v>
          </cell>
          <cell r="F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B291" t="str">
            <v>0287</v>
          </cell>
          <cell r="C291" t="e">
            <v>#N/A</v>
          </cell>
          <cell r="D291">
            <v>0</v>
          </cell>
          <cell r="E291">
            <v>0</v>
          </cell>
          <cell r="F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B292" t="str">
            <v>0288</v>
          </cell>
          <cell r="C292" t="e">
            <v>#N/A</v>
          </cell>
          <cell r="D292">
            <v>0</v>
          </cell>
          <cell r="E292">
            <v>0</v>
          </cell>
          <cell r="F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B293" t="str">
            <v>0289</v>
          </cell>
          <cell r="C293" t="e">
            <v>#N/A</v>
          </cell>
          <cell r="D293">
            <v>0</v>
          </cell>
          <cell r="E293">
            <v>0</v>
          </cell>
          <cell r="F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B294" t="str">
            <v>0290</v>
          </cell>
          <cell r="C294" t="e">
            <v>#N/A</v>
          </cell>
          <cell r="D294">
            <v>0</v>
          </cell>
          <cell r="E294">
            <v>0</v>
          </cell>
          <cell r="F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B295" t="str">
            <v>0291</v>
          </cell>
          <cell r="C295" t="e">
            <v>#N/A</v>
          </cell>
          <cell r="D295">
            <v>0</v>
          </cell>
          <cell r="E295">
            <v>0</v>
          </cell>
          <cell r="F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B296" t="str">
            <v>0292</v>
          </cell>
          <cell r="C296" t="e">
            <v>#N/A</v>
          </cell>
          <cell r="D296">
            <v>0</v>
          </cell>
          <cell r="E296">
            <v>0</v>
          </cell>
          <cell r="F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B297" t="str">
            <v>0293</v>
          </cell>
          <cell r="C297" t="e">
            <v>#N/A</v>
          </cell>
          <cell r="D297">
            <v>0</v>
          </cell>
          <cell r="E297">
            <v>0</v>
          </cell>
          <cell r="F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B298" t="str">
            <v>0294</v>
          </cell>
          <cell r="C298" t="e">
            <v>#N/A</v>
          </cell>
          <cell r="D298">
            <v>0</v>
          </cell>
          <cell r="E298">
            <v>0</v>
          </cell>
          <cell r="F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B299" t="str">
            <v>0295</v>
          </cell>
          <cell r="C299" t="e">
            <v>#N/A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B300" t="str">
            <v>0296</v>
          </cell>
          <cell r="C300" t="e">
            <v>#N/A</v>
          </cell>
          <cell r="D300">
            <v>0</v>
          </cell>
          <cell r="E300">
            <v>0</v>
          </cell>
          <cell r="F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B301" t="str">
            <v>0297</v>
          </cell>
          <cell r="C301" t="e">
            <v>#N/A</v>
          </cell>
          <cell r="D301">
            <v>0</v>
          </cell>
          <cell r="E301">
            <v>0</v>
          </cell>
          <cell r="F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B302" t="str">
            <v>0298</v>
          </cell>
          <cell r="C302" t="e">
            <v>#N/A</v>
          </cell>
          <cell r="D302">
            <v>0</v>
          </cell>
          <cell r="E302">
            <v>0</v>
          </cell>
          <cell r="F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B303" t="str">
            <v>0299</v>
          </cell>
          <cell r="C303" t="e">
            <v>#N/A</v>
          </cell>
          <cell r="D303">
            <v>0</v>
          </cell>
          <cell r="E303">
            <v>0</v>
          </cell>
          <cell r="F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B304" t="str">
            <v>0300</v>
          </cell>
          <cell r="C304" t="e">
            <v>#N/A</v>
          </cell>
          <cell r="D304">
            <v>0</v>
          </cell>
          <cell r="E304">
            <v>0</v>
          </cell>
          <cell r="F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O305">
            <v>12.194711538461538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Name"/>
      <sheetName val="SalaryChart"/>
      <sheetName val="Emp Data"/>
      <sheetName val="Bank ID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 PF tO PD"/>
      <sheetName val="List"/>
      <sheetName val="List2"/>
      <sheetName val="tell"/>
      <sheetName val="ជីវះប្រវតត្តិ"/>
      <sheetName val="Certificate"/>
      <sheetName val="Application for Ecard"/>
      <sheetName val="Recom"/>
      <sheetName val="CertificatePhysicalAptitude"/>
      <sheetName val="Moto"/>
      <sheetName val="MotoCard"/>
      <sheetName val="PD staff Confirm "/>
      <sheetName val="Sheet1"/>
    </sheetNames>
    <sheetDataSet>
      <sheetData sheetId="0">
        <row r="6">
          <cell r="C6" t="str">
            <v>工號</v>
          </cell>
          <cell r="D6" t="str">
            <v>名字1</v>
          </cell>
          <cell r="E6" t="str">
            <v>名字-英文</v>
          </cell>
          <cell r="F6" t="str">
            <v xml:space="preserve">
性別</v>
          </cell>
          <cell r="G6" t="str">
            <v xml:space="preserve">
國籍</v>
          </cell>
          <cell r="H6" t="str">
            <v>出生日期</v>
          </cell>
          <cell r="M6" t="str">
            <v>到職日</v>
          </cell>
        </row>
        <row r="7">
          <cell r="C7" t="str">
            <v>A001</v>
          </cell>
          <cell r="D7" t="str">
            <v>WU CHENG HUNG</v>
          </cell>
          <cell r="E7" t="str">
            <v>WU CHENG​ HUNG</v>
          </cell>
          <cell r="F7" t="str">
            <v>ប្រុស</v>
          </cell>
          <cell r="G7" t="str">
            <v>តៃវ៉ាន់</v>
          </cell>
          <cell r="H7">
            <v>32113</v>
          </cell>
          <cell r="I7">
            <v>36.772602739726025</v>
          </cell>
          <cell r="J7" t="str">
            <v>FWP00091567</v>
          </cell>
          <cell r="K7">
            <v>1200</v>
          </cell>
          <cell r="L7" t="str">
            <v>មួយខែ២ដង</v>
          </cell>
          <cell r="M7" t="str">
            <v>2024-15-01</v>
          </cell>
        </row>
        <row r="8">
          <cell r="C8" t="str">
            <v>A002</v>
          </cell>
          <cell r="D8" t="str">
            <v>ZHU YISHUN</v>
          </cell>
          <cell r="E8" t="str">
            <v>ZHU YISHUN</v>
          </cell>
          <cell r="F8" t="str">
            <v>ប្រុស</v>
          </cell>
          <cell r="G8" t="str">
            <v>ចិន</v>
          </cell>
          <cell r="H8">
            <v>27613</v>
          </cell>
          <cell r="I8">
            <v>49.101369863013701</v>
          </cell>
          <cell r="J8" t="str">
            <v>FWP00008816</v>
          </cell>
          <cell r="K8">
            <v>900</v>
          </cell>
          <cell r="L8" t="str">
            <v>មួយខែ២ដង</v>
          </cell>
          <cell r="M8" t="str">
            <v>2024-15-01</v>
          </cell>
        </row>
        <row r="9">
          <cell r="C9" t="str">
            <v>A003</v>
          </cell>
          <cell r="D9" t="str">
            <v>WU CHUN JUNG</v>
          </cell>
          <cell r="E9" t="str">
            <v>WU CHUN JUNG</v>
          </cell>
          <cell r="F9" t="str">
            <v>ប្រុស</v>
          </cell>
          <cell r="G9" t="str">
            <v>តៃវ៉ាន់</v>
          </cell>
          <cell r="H9">
            <v>32559</v>
          </cell>
          <cell r="I9">
            <v>35.550684931506851</v>
          </cell>
          <cell r="J9" t="str">
            <v>FWP00008817</v>
          </cell>
          <cell r="K9">
            <v>1200</v>
          </cell>
          <cell r="L9" t="str">
            <v>មួយខែ២ដង</v>
          </cell>
          <cell r="M9" t="str">
            <v>2024-15-01</v>
          </cell>
        </row>
        <row r="10">
          <cell r="C10" t="str">
            <v>A004</v>
          </cell>
          <cell r="D10" t="str">
            <v>LIU ZHONGLIANG</v>
          </cell>
          <cell r="E10" t="str">
            <v>LIU ZHONGLIANG</v>
          </cell>
          <cell r="F10" t="str">
            <v>ប្រុស</v>
          </cell>
          <cell r="G10" t="str">
            <v>ចិន</v>
          </cell>
          <cell r="H10">
            <v>27910</v>
          </cell>
          <cell r="I10">
            <v>48.287671232876711</v>
          </cell>
          <cell r="J10" t="str">
            <v>FWP00488853</v>
          </cell>
          <cell r="K10">
            <v>900</v>
          </cell>
          <cell r="L10" t="str">
            <v>មួយខែ២ដង</v>
          </cell>
          <cell r="M10" t="str">
            <v>2024-15-01</v>
          </cell>
        </row>
        <row r="11">
          <cell r="C11" t="str">
            <v>A005</v>
          </cell>
          <cell r="D11" t="str">
            <v>SU MENG-HUI</v>
          </cell>
          <cell r="E11" t="str">
            <v>SU MENG-HUI</v>
          </cell>
          <cell r="F11" t="str">
            <v>ស្រី</v>
          </cell>
          <cell r="G11" t="str">
            <v>តៃវ៉ាន់</v>
          </cell>
          <cell r="H11">
            <v>30420</v>
          </cell>
          <cell r="I11">
            <v>41.410958904109592</v>
          </cell>
          <cell r="J11" t="str">
            <v>FWP00690678</v>
          </cell>
          <cell r="K11">
            <v>1000</v>
          </cell>
          <cell r="L11" t="str">
            <v>មួយខែ២ដង</v>
          </cell>
          <cell r="M11" t="str">
            <v>2024-15-01</v>
          </cell>
        </row>
        <row r="22">
          <cell r="C22" t="str">
            <v>0001</v>
          </cell>
          <cell r="D22" t="str">
            <v>ពាញ​ ជុំនោ</v>
          </cell>
          <cell r="E22" t="str">
            <v>PEANH CHOMNOR</v>
          </cell>
          <cell r="F22" t="str">
            <v>ប្រុស</v>
          </cell>
          <cell r="G22" t="str">
            <v>ខ្មែរ</v>
          </cell>
          <cell r="H22">
            <v>33631</v>
          </cell>
          <cell r="I22">
            <v>32.613698630136987</v>
          </cell>
          <cell r="J22" t="str">
            <v>ML-00108250</v>
          </cell>
          <cell r="K22">
            <v>214</v>
          </cell>
          <cell r="L22" t="str">
            <v>មួយខែ២ដង</v>
          </cell>
          <cell r="M22">
            <v>42723</v>
          </cell>
        </row>
        <row r="23">
          <cell r="C23" t="str">
            <v>0002</v>
          </cell>
          <cell r="D23" t="str">
            <v>មាស​ ផាលុច្ស</v>
          </cell>
          <cell r="E23" t="str">
            <v>MEAS PHALUCH</v>
          </cell>
          <cell r="F23" t="str">
            <v>ប្រុស</v>
          </cell>
          <cell r="G23" t="str">
            <v>ខ្មែរ</v>
          </cell>
          <cell r="H23">
            <v>31778</v>
          </cell>
          <cell r="I23">
            <v>37.69041095890411</v>
          </cell>
          <cell r="J23" t="str">
            <v>00-11900</v>
          </cell>
          <cell r="K23">
            <v>243</v>
          </cell>
          <cell r="L23" t="str">
            <v>មួយខែ២ដង</v>
          </cell>
          <cell r="M23">
            <v>42723</v>
          </cell>
        </row>
        <row r="24">
          <cell r="C24" t="str">
            <v>0003</v>
          </cell>
          <cell r="D24" t="str">
            <v>ប្រាក់ វណ្ណា</v>
          </cell>
          <cell r="E24" t="str">
            <v>PRAK VANNA</v>
          </cell>
          <cell r="F24" t="str">
            <v>ប្រុស</v>
          </cell>
          <cell r="G24" t="str">
            <v>ខ្មែរ</v>
          </cell>
          <cell r="H24">
            <v>31917</v>
          </cell>
          <cell r="I24">
            <v>37.30958904109589</v>
          </cell>
          <cell r="J24" t="str">
            <v>ML-00112437</v>
          </cell>
          <cell r="K24">
            <v>205</v>
          </cell>
          <cell r="L24" t="str">
            <v>មួយខែ២ដង</v>
          </cell>
          <cell r="M24">
            <v>42760</v>
          </cell>
        </row>
        <row r="25">
          <cell r="C25" t="str">
            <v>0004</v>
          </cell>
          <cell r="D25" t="str">
            <v>ម៉ៅ សុខុម</v>
          </cell>
          <cell r="E25" t="str">
            <v>MAO SOKHOM</v>
          </cell>
          <cell r="F25" t="str">
            <v>ប្រុស</v>
          </cell>
          <cell r="G25" t="str">
            <v>ខ្មែរ</v>
          </cell>
          <cell r="H25">
            <v>29080</v>
          </cell>
          <cell r="I25">
            <v>45.082191780821915</v>
          </cell>
          <cell r="J25" t="str">
            <v>ML-00108252</v>
          </cell>
          <cell r="K25">
            <v>209</v>
          </cell>
          <cell r="L25" t="str">
            <v>មួយខែ២ដង</v>
          </cell>
          <cell r="M25">
            <v>42780</v>
          </cell>
        </row>
        <row r="26">
          <cell r="C26" t="str">
            <v>0005</v>
          </cell>
          <cell r="D26" t="str">
            <v>ធីម សុភួង</v>
          </cell>
          <cell r="E26" t="str">
            <v>THIM SOPHUONG</v>
          </cell>
          <cell r="F26" t="str">
            <v>ស្រី</v>
          </cell>
          <cell r="G26" t="str">
            <v>ខ្មែរ</v>
          </cell>
          <cell r="H26">
            <v>33880</v>
          </cell>
          <cell r="I26">
            <v>31.931506849315067</v>
          </cell>
          <cell r="J26" t="str">
            <v>ML-00108277</v>
          </cell>
          <cell r="K26">
            <v>243</v>
          </cell>
          <cell r="L26" t="str">
            <v>មួយខែ២ដង</v>
          </cell>
          <cell r="M26">
            <v>42782</v>
          </cell>
        </row>
        <row r="27">
          <cell r="C27" t="str">
            <v>0006</v>
          </cell>
          <cell r="D27" t="str">
            <v>ហ៊ុន នួន</v>
          </cell>
          <cell r="E27" t="str">
            <v>HUN NUON</v>
          </cell>
          <cell r="F27" t="str">
            <v>ស្រី</v>
          </cell>
          <cell r="G27" t="str">
            <v>ខ្មែរ</v>
          </cell>
          <cell r="H27">
            <v>29985</v>
          </cell>
          <cell r="I27">
            <v>42.602739726027394</v>
          </cell>
          <cell r="J27" t="str">
            <v>ML-00108275</v>
          </cell>
          <cell r="K27">
            <v>214</v>
          </cell>
          <cell r="L27" t="str">
            <v>មួយខែ២ដង</v>
          </cell>
          <cell r="M27">
            <v>42786</v>
          </cell>
        </row>
        <row r="28">
          <cell r="C28" t="str">
            <v>0007</v>
          </cell>
          <cell r="D28" t="str">
            <v>ចិន ផេង</v>
          </cell>
          <cell r="E28" t="str">
            <v>CHIN PHENG</v>
          </cell>
          <cell r="F28" t="str">
            <v>ប្រុស</v>
          </cell>
          <cell r="G28" t="str">
            <v>ខ្មែរ</v>
          </cell>
          <cell r="H28">
            <v>30376</v>
          </cell>
          <cell r="I28">
            <v>41.531506849315072</v>
          </cell>
          <cell r="J28" t="str">
            <v>ML-00087871</v>
          </cell>
          <cell r="K28">
            <v>214</v>
          </cell>
          <cell r="L28" t="str">
            <v>មួយខែ២ដង</v>
          </cell>
          <cell r="M28">
            <v>42786</v>
          </cell>
        </row>
        <row r="29">
          <cell r="C29" t="str">
            <v>0008</v>
          </cell>
          <cell r="D29" t="str">
            <v>សៅ ណាក់</v>
          </cell>
          <cell r="E29" t="str">
            <v>SAO NAK</v>
          </cell>
          <cell r="F29" t="str">
            <v>ប្រុស</v>
          </cell>
          <cell r="G29" t="str">
            <v>ខ្មែរ</v>
          </cell>
          <cell r="H29">
            <v>31437</v>
          </cell>
          <cell r="I29">
            <v>38.624657534246573</v>
          </cell>
          <cell r="J29" t="str">
            <v>ML-00103322</v>
          </cell>
          <cell r="K29">
            <v>214</v>
          </cell>
          <cell r="L29" t="str">
            <v>មួយខែ២ដង</v>
          </cell>
          <cell r="M29">
            <v>42817</v>
          </cell>
        </row>
        <row r="30">
          <cell r="C30" t="str">
            <v>0009</v>
          </cell>
          <cell r="D30" t="str">
            <v>សែម ឧស្សាហ៏</v>
          </cell>
          <cell r="E30" t="str">
            <v>SEM OUSA</v>
          </cell>
          <cell r="F30" t="str">
            <v>ប្រុស</v>
          </cell>
          <cell r="G30" t="str">
            <v>ខ្មែរ</v>
          </cell>
          <cell r="H30">
            <v>32441</v>
          </cell>
          <cell r="I30">
            <v>35.873972602739727</v>
          </cell>
          <cell r="J30" t="str">
            <v>00-N1285842</v>
          </cell>
          <cell r="K30">
            <v>204</v>
          </cell>
          <cell r="L30" t="str">
            <v>មួយខែ២ដង</v>
          </cell>
          <cell r="M30">
            <v>43066</v>
          </cell>
        </row>
        <row r="31">
          <cell r="C31" t="str">
            <v>0010</v>
          </cell>
          <cell r="D31" t="str">
            <v>ធីម វិច្ចរ៉ា</v>
          </cell>
          <cell r="E31" t="str">
            <v>THIM VICHARA</v>
          </cell>
          <cell r="F31" t="str">
            <v>ស្រី</v>
          </cell>
          <cell r="G31" t="str">
            <v>ខ្មែរ</v>
          </cell>
          <cell r="H31">
            <v>31442</v>
          </cell>
          <cell r="I31">
            <v>38.610958904109587</v>
          </cell>
          <cell r="J31" t="str">
            <v>00-0781304</v>
          </cell>
          <cell r="K31">
            <v>214</v>
          </cell>
          <cell r="L31" t="str">
            <v>មួយខែ២ដង</v>
          </cell>
          <cell r="M31">
            <v>43175</v>
          </cell>
        </row>
        <row r="32">
          <cell r="C32" t="str">
            <v>0011</v>
          </cell>
          <cell r="D32" t="str">
            <v>សូរ វុទ្ធី</v>
          </cell>
          <cell r="E32" t="str">
            <v>SO VUTHY</v>
          </cell>
          <cell r="F32" t="str">
            <v>ប្រុស</v>
          </cell>
          <cell r="G32" t="str">
            <v>ខ្មែរ</v>
          </cell>
          <cell r="H32">
            <v>30351</v>
          </cell>
          <cell r="I32">
            <v>41.6</v>
          </cell>
          <cell r="J32" t="str">
            <v>ML-00108257</v>
          </cell>
          <cell r="K32">
            <v>205</v>
          </cell>
          <cell r="L32" t="str">
            <v>មួយខែ២ដង</v>
          </cell>
          <cell r="M32">
            <v>43260</v>
          </cell>
        </row>
        <row r="33">
          <cell r="C33" t="str">
            <v>0012</v>
          </cell>
          <cell r="D33" t="str">
            <v>អឿន ម៉ារី</v>
          </cell>
          <cell r="E33" t="str">
            <v>OEURN MARY</v>
          </cell>
          <cell r="F33" t="str">
            <v>ស្រី</v>
          </cell>
          <cell r="G33" t="str">
            <v>ខ្មែរ</v>
          </cell>
          <cell r="H33">
            <v>35931</v>
          </cell>
          <cell r="I33">
            <v>26.312328767123287</v>
          </cell>
          <cell r="J33" t="str">
            <v>ML-00112439</v>
          </cell>
          <cell r="K33">
            <v>204</v>
          </cell>
          <cell r="L33" t="str">
            <v>មួយខែ២ដង</v>
          </cell>
          <cell r="M33">
            <v>43354</v>
          </cell>
        </row>
        <row r="34">
          <cell r="C34" t="str">
            <v>0013</v>
          </cell>
          <cell r="D34" t="str">
            <v>ជុំ យាន</v>
          </cell>
          <cell r="E34" t="str">
            <v>CHOM YAEN</v>
          </cell>
          <cell r="F34" t="str">
            <v>ប្រុស</v>
          </cell>
          <cell r="G34" t="str">
            <v>ខ្មែរ</v>
          </cell>
          <cell r="H34">
            <v>30478</v>
          </cell>
          <cell r="I34">
            <v>41.252054794520546</v>
          </cell>
          <cell r="J34" t="str">
            <v>ML-00108264</v>
          </cell>
          <cell r="K34">
            <v>204</v>
          </cell>
          <cell r="L34" t="str">
            <v>មួយខែ២ដង</v>
          </cell>
          <cell r="M34">
            <v>43391</v>
          </cell>
        </row>
        <row r="35">
          <cell r="C35" t="str">
            <v>0014</v>
          </cell>
          <cell r="D35" t="str">
            <v>អឿន វិទូ</v>
          </cell>
          <cell r="E35" t="str">
            <v>EOURN VITUO</v>
          </cell>
          <cell r="F35" t="str">
            <v>ប្រុស</v>
          </cell>
          <cell r="G35" t="str">
            <v>ខ្មែរ</v>
          </cell>
          <cell r="H35">
            <v>33203</v>
          </cell>
          <cell r="I35">
            <v>33.786301369863011</v>
          </cell>
          <cell r="J35" t="str">
            <v>ML-00108259</v>
          </cell>
          <cell r="K35">
            <v>204</v>
          </cell>
          <cell r="L35" t="str">
            <v>មួយខែ២ដង</v>
          </cell>
          <cell r="M35">
            <v>43405</v>
          </cell>
        </row>
        <row r="36">
          <cell r="C36" t="str">
            <v>0015</v>
          </cell>
          <cell r="D36" t="str">
            <v>អៀង សំអ៊ាត</v>
          </cell>
          <cell r="E36" t="str">
            <v>EARNG SOM EART</v>
          </cell>
          <cell r="F36" t="str">
            <v>ស្រី</v>
          </cell>
          <cell r="G36" t="str">
            <v>ខ្មែរ</v>
          </cell>
          <cell r="H36">
            <v>32004</v>
          </cell>
          <cell r="I36">
            <v>37.07123287671233</v>
          </cell>
          <cell r="J36" t="str">
            <v>00-27036</v>
          </cell>
          <cell r="K36">
            <v>214</v>
          </cell>
          <cell r="L36" t="str">
            <v>មួយខែ២ដង</v>
          </cell>
          <cell r="M36">
            <v>43445</v>
          </cell>
        </row>
        <row r="37">
          <cell r="C37" t="str">
            <v>0016</v>
          </cell>
          <cell r="D37" t="str">
            <v>ចេន សំបូ</v>
          </cell>
          <cell r="E37" t="str">
            <v>CHEN SAMBO</v>
          </cell>
          <cell r="F37" t="str">
            <v>ប្រុស</v>
          </cell>
          <cell r="G37" t="str">
            <v>ខ្មែរ</v>
          </cell>
          <cell r="H37">
            <v>31245</v>
          </cell>
          <cell r="I37">
            <v>39.150684931506852</v>
          </cell>
          <cell r="J37" t="str">
            <v>ML-00108261</v>
          </cell>
          <cell r="K37">
            <v>214</v>
          </cell>
          <cell r="L37" t="str">
            <v>មួយខែ២ដង</v>
          </cell>
          <cell r="M37">
            <v>43467</v>
          </cell>
        </row>
        <row r="38">
          <cell r="C38" t="str">
            <v>0017</v>
          </cell>
          <cell r="D38" t="str">
            <v>សៅ នី</v>
          </cell>
          <cell r="E38" t="str">
            <v>SAO NY</v>
          </cell>
          <cell r="F38" t="str">
            <v>ស្រី</v>
          </cell>
          <cell r="G38" t="str">
            <v>ខ្មែរ</v>
          </cell>
          <cell r="H38">
            <v>34370</v>
          </cell>
          <cell r="I38">
            <v>30.589041095890412</v>
          </cell>
          <cell r="J38" t="str">
            <v>ML-00108262</v>
          </cell>
          <cell r="K38">
            <v>214</v>
          </cell>
          <cell r="L38" t="str">
            <v>មួយខែ២ដង</v>
          </cell>
          <cell r="M38">
            <v>43487</v>
          </cell>
        </row>
        <row r="39">
          <cell r="C39" t="str">
            <v>0018</v>
          </cell>
          <cell r="D39" t="str">
            <v>ភួង សារ៉ូន</v>
          </cell>
          <cell r="E39" t="str">
            <v>PHUONG SA RUON</v>
          </cell>
          <cell r="F39" t="str">
            <v>ប្រុស</v>
          </cell>
          <cell r="G39" t="str">
            <v>ខ្មែរ</v>
          </cell>
          <cell r="H39">
            <v>32903</v>
          </cell>
          <cell r="I39">
            <v>34.608219178082194</v>
          </cell>
          <cell r="J39" t="str">
            <v>ML-00108263</v>
          </cell>
          <cell r="K39">
            <v>204</v>
          </cell>
          <cell r="L39" t="str">
            <v>មួយខែ២ដង</v>
          </cell>
          <cell r="M39">
            <v>43537</v>
          </cell>
        </row>
        <row r="40">
          <cell r="C40" t="str">
            <v>0019</v>
          </cell>
          <cell r="D40" t="str">
            <v>ព្រំ បូរ៉ាត</v>
          </cell>
          <cell r="E40" t="str">
            <v>PRUM BORAT</v>
          </cell>
          <cell r="F40" t="str">
            <v>ប្រុស</v>
          </cell>
          <cell r="G40" t="str">
            <v>ខ្មែរ</v>
          </cell>
          <cell r="H40">
            <v>34064</v>
          </cell>
          <cell r="I40">
            <v>31.427397260273974</v>
          </cell>
          <cell r="J40" t="str">
            <v>ML-00112440</v>
          </cell>
          <cell r="K40">
            <v>204</v>
          </cell>
          <cell r="L40" t="str">
            <v>មួយខែ២ដង</v>
          </cell>
          <cell r="M40">
            <v>43537</v>
          </cell>
        </row>
        <row r="41">
          <cell r="C41" t="str">
            <v>0020</v>
          </cell>
          <cell r="D41" t="str">
            <v>សុខ សាផាត</v>
          </cell>
          <cell r="E41" t="str">
            <v>SOK SAPHAT</v>
          </cell>
          <cell r="F41" t="str">
            <v>ប្រុស</v>
          </cell>
          <cell r="G41" t="str">
            <v>ខ្មែរ</v>
          </cell>
          <cell r="H41">
            <v>30538</v>
          </cell>
          <cell r="I41">
            <v>41.087671232876716</v>
          </cell>
          <cell r="J41" t="str">
            <v>00-26996</v>
          </cell>
          <cell r="K41">
            <v>205</v>
          </cell>
          <cell r="L41" t="str">
            <v>មួយខែ២ដង</v>
          </cell>
          <cell r="M41">
            <v>43549</v>
          </cell>
        </row>
        <row r="42">
          <cell r="C42" t="str">
            <v>0021</v>
          </cell>
          <cell r="D42" t="str">
            <v>វឿន ស្រីអិត</v>
          </cell>
          <cell r="E42" t="str">
            <v>VOEUN SREYEAT</v>
          </cell>
          <cell r="F42" t="str">
            <v>ស្រី</v>
          </cell>
          <cell r="G42" t="str">
            <v>ខ្មែរ</v>
          </cell>
          <cell r="H42">
            <v>33765</v>
          </cell>
          <cell r="I42">
            <v>32.246575342465754</v>
          </cell>
          <cell r="J42" t="str">
            <v>00-53856</v>
          </cell>
          <cell r="K42">
            <v>204</v>
          </cell>
          <cell r="L42" t="str">
            <v>មួយខែ២ដង</v>
          </cell>
          <cell r="M42">
            <v>43613</v>
          </cell>
        </row>
        <row r="43">
          <cell r="C43" t="str">
            <v>0022</v>
          </cell>
          <cell r="D43" t="str">
            <v>កន សុជាតិ</v>
          </cell>
          <cell r="E43" t="str">
            <v>KORN SOCHEAT</v>
          </cell>
          <cell r="F43" t="str">
            <v>ប្រុស</v>
          </cell>
          <cell r="G43" t="str">
            <v>ខ្មែរ</v>
          </cell>
          <cell r="H43">
            <v>35494</v>
          </cell>
          <cell r="I43">
            <v>27.509589041095889</v>
          </cell>
          <cell r="J43" t="str">
            <v>00-29498</v>
          </cell>
          <cell r="K43">
            <v>204</v>
          </cell>
          <cell r="L43" t="str">
            <v>មួយខែ២ដង</v>
          </cell>
          <cell r="M43">
            <v>43706</v>
          </cell>
        </row>
        <row r="44">
          <cell r="C44" t="str">
            <v>0023</v>
          </cell>
          <cell r="D44" t="str">
            <v>ឡាយ ពិសី</v>
          </cell>
          <cell r="E44" t="str">
            <v>LAY PISEY</v>
          </cell>
          <cell r="F44" t="str">
            <v>ស្រី</v>
          </cell>
          <cell r="G44" t="str">
            <v>ខ្មែរ</v>
          </cell>
          <cell r="H44">
            <v>35141</v>
          </cell>
          <cell r="I44">
            <v>28.476712328767125</v>
          </cell>
          <cell r="J44" t="str">
            <v>ML-00108270</v>
          </cell>
          <cell r="K44">
            <v>204</v>
          </cell>
          <cell r="L44" t="str">
            <v>មួយខែ២ដង</v>
          </cell>
          <cell r="M44">
            <v>43857</v>
          </cell>
        </row>
        <row r="45">
          <cell r="C45" t="str">
            <v>0024</v>
          </cell>
          <cell r="D45" t="str">
            <v>ជិន ចន្ដា</v>
          </cell>
          <cell r="E45" t="str">
            <v>CHIN CHANDA</v>
          </cell>
          <cell r="F45" t="str">
            <v>ស្រី</v>
          </cell>
          <cell r="G45" t="str">
            <v>ខ្មែរ</v>
          </cell>
          <cell r="H45">
            <v>30411</v>
          </cell>
          <cell r="I45">
            <v>41.435616438356163</v>
          </cell>
          <cell r="J45" t="str">
            <v>ML-00108274</v>
          </cell>
          <cell r="K45">
            <v>217</v>
          </cell>
          <cell r="L45" t="str">
            <v>មួយខែ២ដង</v>
          </cell>
          <cell r="M45">
            <v>43969</v>
          </cell>
        </row>
        <row r="46">
          <cell r="C46" t="str">
            <v>0025</v>
          </cell>
          <cell r="D46" t="str">
            <v>សុខ សារ៉ន</v>
          </cell>
          <cell r="E46" t="str">
            <v>SOK SARON</v>
          </cell>
          <cell r="F46" t="str">
            <v>ស្រី</v>
          </cell>
          <cell r="G46" t="str">
            <v>ខ្មែរ</v>
          </cell>
          <cell r="H46">
            <v>26484</v>
          </cell>
          <cell r="I46">
            <v>52.194520547945203</v>
          </cell>
          <cell r="J46" t="str">
            <v>ML-00112446</v>
          </cell>
          <cell r="K46">
            <v>204</v>
          </cell>
          <cell r="L46" t="str">
            <v>មួយខែ២ដង</v>
          </cell>
          <cell r="M46">
            <v>44102</v>
          </cell>
        </row>
        <row r="47">
          <cell r="C47" t="str">
            <v>0026</v>
          </cell>
          <cell r="D47" t="str">
            <v>ពេញ ​ភារម្យ</v>
          </cell>
          <cell r="E47" t="str">
            <v>PENH PHEARUM</v>
          </cell>
          <cell r="F47" t="str">
            <v>ប្រុស</v>
          </cell>
          <cell r="G47" t="str">
            <v>ខ្មែរ</v>
          </cell>
          <cell r="H47">
            <v>32071</v>
          </cell>
          <cell r="I47">
            <v>36.887671232876713</v>
          </cell>
          <cell r="J47" t="str">
            <v>ML-00108271</v>
          </cell>
          <cell r="K47">
            <v>205</v>
          </cell>
          <cell r="L47" t="str">
            <v>មួយខែ២ដង</v>
          </cell>
          <cell r="M47">
            <v>44162</v>
          </cell>
        </row>
        <row r="48">
          <cell r="C48" t="str">
            <v>0027</v>
          </cell>
          <cell r="D48" t="str">
            <v>នី​ ចន្ថា</v>
          </cell>
          <cell r="E48" t="str">
            <v>NY CHANTHA</v>
          </cell>
          <cell r="F48" t="str">
            <v>ប្រុស</v>
          </cell>
          <cell r="G48" t="str">
            <v>ខ្មែរ</v>
          </cell>
          <cell r="H48">
            <v>34213</v>
          </cell>
          <cell r="I48">
            <v>31.019178082191782</v>
          </cell>
          <cell r="J48" t="str">
            <v>ML-00108272</v>
          </cell>
          <cell r="K48">
            <v>204</v>
          </cell>
          <cell r="L48" t="str">
            <v>មួយខែ២ដង</v>
          </cell>
          <cell r="M48">
            <v>44295</v>
          </cell>
        </row>
        <row r="49">
          <cell r="C49" t="str">
            <v>0028</v>
          </cell>
          <cell r="D49" t="str">
            <v>ទី ណាត</v>
          </cell>
          <cell r="E49" t="str">
            <v>TY NAT</v>
          </cell>
          <cell r="F49" t="str">
            <v>ប្រុស</v>
          </cell>
          <cell r="G49" t="str">
            <v>ខ្មែរ</v>
          </cell>
          <cell r="H49">
            <v>32275</v>
          </cell>
          <cell r="I49">
            <v>33.438356164383563</v>
          </cell>
          <cell r="J49" t="str">
            <v>00-2249021</v>
          </cell>
          <cell r="K49">
            <v>204</v>
          </cell>
          <cell r="L49" t="str">
            <v>មួយខែ២ដង</v>
          </cell>
          <cell r="M49">
            <v>44481</v>
          </cell>
        </row>
        <row r="50">
          <cell r="C50" t="str">
            <v>0029</v>
          </cell>
          <cell r="D50" t="str">
            <v>ឡុង សាវឿន</v>
          </cell>
          <cell r="E50" t="str">
            <v>LONG SAVOEUN</v>
          </cell>
          <cell r="F50" t="str">
            <v>ប្រុស</v>
          </cell>
          <cell r="G50" t="str">
            <v>ខ្មែរ</v>
          </cell>
          <cell r="H50">
            <v>29699</v>
          </cell>
          <cell r="I50">
            <v>43.386301369863013</v>
          </cell>
          <cell r="J50" t="str">
            <v>ML-00108279</v>
          </cell>
          <cell r="K50">
            <v>204</v>
          </cell>
          <cell r="L50" t="str">
            <v>មួយខែ២ដង</v>
          </cell>
          <cell r="M50">
            <v>44481</v>
          </cell>
        </row>
        <row r="51">
          <cell r="C51" t="str">
            <v>0030</v>
          </cell>
          <cell r="D51" t="str">
            <v>កៅ ឧត្ដម</v>
          </cell>
          <cell r="E51" t="str">
            <v>KAO ODOM</v>
          </cell>
          <cell r="F51" t="str">
            <v>ប្រុស</v>
          </cell>
          <cell r="G51" t="str">
            <v>ខ្មែរ</v>
          </cell>
          <cell r="H51">
            <v>31211</v>
          </cell>
          <cell r="I51">
            <v>39.243835616438353</v>
          </cell>
          <cell r="J51" t="str">
            <v>ML-00108280</v>
          </cell>
          <cell r="K51">
            <v>204</v>
          </cell>
          <cell r="L51" t="str">
            <v>មួយខែ២ដង</v>
          </cell>
          <cell r="M51">
            <v>44481</v>
          </cell>
        </row>
        <row r="52">
          <cell r="C52" t="str">
            <v>0031</v>
          </cell>
          <cell r="D52" t="str">
            <v>កែវ សុភារុន</v>
          </cell>
          <cell r="E52" t="str">
            <v>KEO SOPHEARUN</v>
          </cell>
          <cell r="F52" t="str">
            <v>ប្រុស</v>
          </cell>
          <cell r="G52" t="str">
            <v>ខ្មែរ</v>
          </cell>
          <cell r="H52">
            <v>31972</v>
          </cell>
          <cell r="I52">
            <v>37.158904109589038</v>
          </cell>
          <cell r="J52" t="str">
            <v>ML-00220668</v>
          </cell>
          <cell r="K52">
            <v>204</v>
          </cell>
          <cell r="L52" t="str">
            <v>មួយខែ២ដង</v>
          </cell>
          <cell r="M52">
            <v>44548</v>
          </cell>
        </row>
        <row r="53">
          <cell r="C53" t="str">
            <v>0032</v>
          </cell>
          <cell r="D53" t="str">
            <v>ប្រាក់ សារ៉ាត់</v>
          </cell>
          <cell r="E53" t="str">
            <v>PRAK SARATH</v>
          </cell>
          <cell r="F53" t="str">
            <v>ប្រុស</v>
          </cell>
          <cell r="G53" t="str">
            <v>ខ្មែរ</v>
          </cell>
          <cell r="H53">
            <v>32552</v>
          </cell>
          <cell r="I53">
            <v>35.56986301369863</v>
          </cell>
          <cell r="J53" t="str">
            <v>ML-00108281</v>
          </cell>
          <cell r="K53">
            <v>204</v>
          </cell>
          <cell r="L53" t="str">
            <v>មួយខែ២ដង</v>
          </cell>
          <cell r="M53">
            <v>44692</v>
          </cell>
        </row>
        <row r="54">
          <cell r="C54" t="str">
            <v>0033</v>
          </cell>
          <cell r="D54" t="str">
            <v>នួន វណ្ណៈ</v>
          </cell>
          <cell r="E54" t="str">
            <v>NUON VANNAK</v>
          </cell>
          <cell r="F54" t="str">
            <v>ប្រុស</v>
          </cell>
          <cell r="G54" t="str">
            <v>ខ្មែរ</v>
          </cell>
          <cell r="H54">
            <v>28992</v>
          </cell>
          <cell r="I54">
            <v>45.323287671232876</v>
          </cell>
          <cell r="J54" t="str">
            <v>ML-00339337</v>
          </cell>
          <cell r="K54">
            <v>204</v>
          </cell>
          <cell r="L54" t="str">
            <v>មួយខែ២ដង</v>
          </cell>
          <cell r="M54">
            <v>44743</v>
          </cell>
        </row>
        <row r="55">
          <cell r="C55" t="str">
            <v>0034</v>
          </cell>
          <cell r="D55" t="str">
            <v>ទា ណេន</v>
          </cell>
          <cell r="E55" t="str">
            <v>THEA NEN</v>
          </cell>
          <cell r="F55" t="str">
            <v>ស្រី</v>
          </cell>
          <cell r="G55" t="str">
            <v>ខ្មែរ</v>
          </cell>
          <cell r="H55">
            <v>28292</v>
          </cell>
          <cell r="I55">
            <v>47.241095890410961</v>
          </cell>
          <cell r="J55" t="str">
            <v>ML-00482716</v>
          </cell>
          <cell r="K55">
            <v>204</v>
          </cell>
          <cell r="L55" t="str">
            <v>មួយខែ២ដង</v>
          </cell>
          <cell r="M55">
            <v>44795</v>
          </cell>
        </row>
        <row r="56">
          <cell r="C56" t="str">
            <v>0036</v>
          </cell>
          <cell r="D56" t="str">
            <v>ឆាយ សុវ៉ាត</v>
          </cell>
          <cell r="E56" t="str">
            <v>CHHAY SOVATH</v>
          </cell>
          <cell r="F56" t="str">
            <v>ប្រុស</v>
          </cell>
          <cell r="G56" t="str">
            <v>ខ្មែរ</v>
          </cell>
          <cell r="H56">
            <v>28245</v>
          </cell>
          <cell r="I56">
            <v>47.369863013698627</v>
          </cell>
          <cell r="J56" t="str">
            <v>00-1223768</v>
          </cell>
          <cell r="K56">
            <v>204</v>
          </cell>
          <cell r="L56" t="str">
            <v>មួយខែ២ដង</v>
          </cell>
          <cell r="M56">
            <v>45056</v>
          </cell>
        </row>
        <row r="57">
          <cell r="C57" t="str">
            <v>0037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124.75342465753425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0038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124.75342465753425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0039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124.75342465753425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0040</v>
          </cell>
          <cell r="I60">
            <v>124.75342465753425</v>
          </cell>
        </row>
        <row r="61">
          <cell r="C61" t="str">
            <v>0041</v>
          </cell>
          <cell r="I61">
            <v>124.75342465753425</v>
          </cell>
        </row>
        <row r="62">
          <cell r="C62" t="str">
            <v>0042</v>
          </cell>
          <cell r="I62">
            <v>124.75342465753425</v>
          </cell>
        </row>
        <row r="63">
          <cell r="C63" t="str">
            <v>0043</v>
          </cell>
          <cell r="I63">
            <v>124.75342465753425</v>
          </cell>
        </row>
        <row r="64">
          <cell r="C64" t="str">
            <v>0044</v>
          </cell>
          <cell r="I64">
            <v>124.75342465753425</v>
          </cell>
        </row>
        <row r="65">
          <cell r="C65" t="str">
            <v>0045</v>
          </cell>
          <cell r="I65">
            <v>124.75342465753425</v>
          </cell>
        </row>
        <row r="66">
          <cell r="C66" t="str">
            <v>0046</v>
          </cell>
          <cell r="I66">
            <v>124.75342465753425</v>
          </cell>
        </row>
        <row r="67">
          <cell r="C67" t="str">
            <v>0047</v>
          </cell>
          <cell r="I67">
            <v>124.75342465753425</v>
          </cell>
        </row>
        <row r="68">
          <cell r="C68" t="str">
            <v>0048</v>
          </cell>
          <cell r="I68">
            <v>124.75342465753425</v>
          </cell>
        </row>
        <row r="69">
          <cell r="C69" t="str">
            <v>0049</v>
          </cell>
          <cell r="I69">
            <v>124.75342465753425</v>
          </cell>
        </row>
        <row r="70">
          <cell r="C70" t="str">
            <v>0050</v>
          </cell>
          <cell r="I70">
            <v>124.75342465753425</v>
          </cell>
        </row>
        <row r="71">
          <cell r="C71" t="str">
            <v>0051</v>
          </cell>
          <cell r="I71">
            <v>124.75342465753425</v>
          </cell>
        </row>
        <row r="72">
          <cell r="C72" t="str">
            <v>0052</v>
          </cell>
          <cell r="I72">
            <v>124.75342465753425</v>
          </cell>
        </row>
        <row r="73">
          <cell r="C73" t="str">
            <v>0053</v>
          </cell>
          <cell r="I73">
            <v>124.75342465753425</v>
          </cell>
        </row>
        <row r="74">
          <cell r="C74" t="str">
            <v>0054</v>
          </cell>
          <cell r="I74">
            <v>124.75342465753425</v>
          </cell>
        </row>
        <row r="75">
          <cell r="C75" t="str">
            <v>0055</v>
          </cell>
          <cell r="I75">
            <v>124.75342465753425</v>
          </cell>
        </row>
        <row r="76">
          <cell r="C76" t="str">
            <v>0056</v>
          </cell>
          <cell r="I76">
            <v>124.75342465753425</v>
          </cell>
        </row>
        <row r="77">
          <cell r="C77" t="str">
            <v>0057</v>
          </cell>
          <cell r="I77">
            <v>124.75342465753425</v>
          </cell>
        </row>
        <row r="78">
          <cell r="C78" t="str">
            <v>0058</v>
          </cell>
          <cell r="I78">
            <v>124.75342465753425</v>
          </cell>
        </row>
        <row r="79">
          <cell r="C79" t="str">
            <v>0059</v>
          </cell>
          <cell r="I79">
            <v>124.75342465753425</v>
          </cell>
        </row>
        <row r="80">
          <cell r="C80" t="str">
            <v>0060</v>
          </cell>
          <cell r="I80">
            <v>124.75342465753425</v>
          </cell>
        </row>
        <row r="81">
          <cell r="C81" t="str">
            <v>0061</v>
          </cell>
          <cell r="I81">
            <v>124.75342465753425</v>
          </cell>
        </row>
        <row r="82">
          <cell r="C82" t="str">
            <v>0062</v>
          </cell>
          <cell r="I82">
            <v>124.75342465753425</v>
          </cell>
        </row>
        <row r="83">
          <cell r="C83" t="str">
            <v>0063</v>
          </cell>
          <cell r="I83">
            <v>124.75342465753425</v>
          </cell>
        </row>
        <row r="84">
          <cell r="C84" t="str">
            <v>0064</v>
          </cell>
          <cell r="I84">
            <v>124.75342465753425</v>
          </cell>
        </row>
        <row r="85">
          <cell r="C85" t="str">
            <v>0065</v>
          </cell>
          <cell r="I85">
            <v>124.75342465753425</v>
          </cell>
        </row>
        <row r="86">
          <cell r="C86" t="str">
            <v>0066</v>
          </cell>
          <cell r="I86">
            <v>124.75342465753425</v>
          </cell>
        </row>
        <row r="87">
          <cell r="C87" t="str">
            <v>0067</v>
          </cell>
          <cell r="I87">
            <v>124.75342465753425</v>
          </cell>
        </row>
        <row r="88">
          <cell r="C88" t="str">
            <v>0068</v>
          </cell>
          <cell r="I88">
            <v>124.75342465753425</v>
          </cell>
        </row>
        <row r="89">
          <cell r="C89" t="str">
            <v>0069</v>
          </cell>
          <cell r="I89">
            <v>124.75342465753425</v>
          </cell>
        </row>
        <row r="90">
          <cell r="C90" t="str">
            <v>0070</v>
          </cell>
          <cell r="I90">
            <v>124.75342465753425</v>
          </cell>
        </row>
        <row r="91">
          <cell r="C91" t="str">
            <v>0071</v>
          </cell>
          <cell r="I91">
            <v>124.75342465753425</v>
          </cell>
        </row>
        <row r="92">
          <cell r="C92" t="str">
            <v>0072</v>
          </cell>
          <cell r="I92">
            <v>124.75342465753425</v>
          </cell>
        </row>
        <row r="93">
          <cell r="C93" t="str">
            <v>0073</v>
          </cell>
          <cell r="I93">
            <v>124.75342465753425</v>
          </cell>
        </row>
        <row r="94">
          <cell r="C94" t="str">
            <v>0074</v>
          </cell>
          <cell r="I94">
            <v>124.75342465753425</v>
          </cell>
        </row>
        <row r="95">
          <cell r="C95" t="str">
            <v>0075</v>
          </cell>
          <cell r="I95">
            <v>124.75342465753425</v>
          </cell>
        </row>
        <row r="96">
          <cell r="C96" t="str">
            <v>0076</v>
          </cell>
          <cell r="I96">
            <v>124.75342465753425</v>
          </cell>
        </row>
        <row r="97">
          <cell r="C97" t="str">
            <v>0077</v>
          </cell>
          <cell r="I97">
            <v>124.75342465753425</v>
          </cell>
        </row>
        <row r="98">
          <cell r="C98" t="str">
            <v>0078</v>
          </cell>
          <cell r="I98">
            <v>124.75342465753425</v>
          </cell>
        </row>
        <row r="99">
          <cell r="C99" t="str">
            <v>0079</v>
          </cell>
          <cell r="I99">
            <v>124.75342465753425</v>
          </cell>
        </row>
        <row r="100">
          <cell r="C100" t="str">
            <v>0080</v>
          </cell>
          <cell r="I100">
            <v>124.75342465753425</v>
          </cell>
        </row>
        <row r="101">
          <cell r="C101" t="str">
            <v>0081</v>
          </cell>
          <cell r="I101">
            <v>124.75342465753425</v>
          </cell>
        </row>
        <row r="102">
          <cell r="C102" t="str">
            <v>0082</v>
          </cell>
          <cell r="I102">
            <v>124.75342465753425</v>
          </cell>
        </row>
        <row r="103">
          <cell r="C103" t="str">
            <v>0083</v>
          </cell>
          <cell r="I103">
            <v>124.75342465753425</v>
          </cell>
        </row>
        <row r="104">
          <cell r="C104" t="str">
            <v>0084</v>
          </cell>
          <cell r="I104">
            <v>124.75342465753425</v>
          </cell>
        </row>
        <row r="105">
          <cell r="C105" t="str">
            <v>0085</v>
          </cell>
          <cell r="I105">
            <v>124.75342465753425</v>
          </cell>
        </row>
        <row r="106">
          <cell r="C106" t="str">
            <v>0086</v>
          </cell>
          <cell r="I106">
            <v>124.75342465753425</v>
          </cell>
        </row>
        <row r="107">
          <cell r="C107" t="str">
            <v>0087</v>
          </cell>
          <cell r="I107">
            <v>124.75342465753425</v>
          </cell>
        </row>
        <row r="108">
          <cell r="C108" t="str">
            <v>0088</v>
          </cell>
          <cell r="I108">
            <v>124.75342465753425</v>
          </cell>
        </row>
        <row r="109">
          <cell r="C109" t="str">
            <v>0089</v>
          </cell>
          <cell r="I109">
            <v>124.75342465753425</v>
          </cell>
        </row>
        <row r="110">
          <cell r="C110" t="str">
            <v>0090</v>
          </cell>
          <cell r="I110">
            <v>124.75342465753425</v>
          </cell>
        </row>
        <row r="111">
          <cell r="C111" t="str">
            <v>0091</v>
          </cell>
          <cell r="I111">
            <v>124.75342465753425</v>
          </cell>
        </row>
        <row r="112">
          <cell r="C112" t="str">
            <v>0092</v>
          </cell>
          <cell r="I112">
            <v>124.75342465753425</v>
          </cell>
        </row>
        <row r="113">
          <cell r="C113" t="str">
            <v>0093</v>
          </cell>
          <cell r="I113">
            <v>124.75342465753425</v>
          </cell>
        </row>
        <row r="114">
          <cell r="C114" t="str">
            <v>0094</v>
          </cell>
          <cell r="I114">
            <v>124.75342465753425</v>
          </cell>
        </row>
        <row r="115">
          <cell r="C115" t="str">
            <v>0095</v>
          </cell>
          <cell r="I115">
            <v>124.75342465753425</v>
          </cell>
        </row>
        <row r="116">
          <cell r="C116" t="str">
            <v>0096</v>
          </cell>
          <cell r="I116">
            <v>124.75342465753425</v>
          </cell>
        </row>
        <row r="117">
          <cell r="C117" t="str">
            <v>0097</v>
          </cell>
          <cell r="I117">
            <v>124.75342465753425</v>
          </cell>
        </row>
        <row r="118">
          <cell r="C118" t="str">
            <v>0098</v>
          </cell>
          <cell r="I118">
            <v>124.75342465753425</v>
          </cell>
        </row>
        <row r="119">
          <cell r="C119" t="str">
            <v>0099</v>
          </cell>
          <cell r="I119">
            <v>124.75342465753425</v>
          </cell>
        </row>
        <row r="120">
          <cell r="C120" t="str">
            <v>0100</v>
          </cell>
          <cell r="I120">
            <v>124.75342465753425</v>
          </cell>
        </row>
        <row r="121">
          <cell r="C121" t="str">
            <v>0101</v>
          </cell>
          <cell r="I121">
            <v>124.75342465753425</v>
          </cell>
        </row>
        <row r="122">
          <cell r="C122" t="str">
            <v>0102</v>
          </cell>
          <cell r="I122">
            <v>124.75342465753425</v>
          </cell>
        </row>
        <row r="123">
          <cell r="C123" t="str">
            <v>0103</v>
          </cell>
          <cell r="I123">
            <v>124.75342465753425</v>
          </cell>
        </row>
        <row r="124">
          <cell r="C124" t="str">
            <v>0104</v>
          </cell>
          <cell r="I124">
            <v>124.75342465753425</v>
          </cell>
        </row>
        <row r="125">
          <cell r="C125" t="str">
            <v>0105</v>
          </cell>
          <cell r="I125">
            <v>124.75342465753425</v>
          </cell>
        </row>
        <row r="126">
          <cell r="C126" t="str">
            <v>0106</v>
          </cell>
          <cell r="I126">
            <v>124.75342465753425</v>
          </cell>
        </row>
        <row r="127">
          <cell r="C127" t="str">
            <v>0107</v>
          </cell>
          <cell r="I127">
            <v>124.75342465753425</v>
          </cell>
        </row>
        <row r="128">
          <cell r="C128" t="str">
            <v>0108</v>
          </cell>
          <cell r="I128">
            <v>124.75342465753425</v>
          </cell>
        </row>
        <row r="129">
          <cell r="C129" t="str">
            <v>0109</v>
          </cell>
          <cell r="I129">
            <v>124.75342465753425</v>
          </cell>
        </row>
        <row r="130">
          <cell r="C130" t="str">
            <v>0110</v>
          </cell>
          <cell r="I130">
            <v>124.75342465753425</v>
          </cell>
        </row>
        <row r="131">
          <cell r="C131" t="str">
            <v>0111</v>
          </cell>
          <cell r="I131">
            <v>124.75342465753425</v>
          </cell>
        </row>
        <row r="132">
          <cell r="C132" t="str">
            <v>0112</v>
          </cell>
          <cell r="I132">
            <v>124.75342465753425</v>
          </cell>
        </row>
        <row r="133">
          <cell r="C133" t="str">
            <v>0113</v>
          </cell>
          <cell r="I133">
            <v>124.75342465753425</v>
          </cell>
        </row>
        <row r="134">
          <cell r="C134" t="str">
            <v>0114</v>
          </cell>
          <cell r="I134">
            <v>124.75342465753425</v>
          </cell>
        </row>
        <row r="135">
          <cell r="C135" t="str">
            <v>0115</v>
          </cell>
          <cell r="I135">
            <v>124.75342465753425</v>
          </cell>
        </row>
        <row r="136">
          <cell r="C136" t="str">
            <v>0116</v>
          </cell>
          <cell r="I136">
            <v>124.75342465753425</v>
          </cell>
        </row>
        <row r="137">
          <cell r="C137" t="str">
            <v>0117</v>
          </cell>
          <cell r="I137">
            <v>124.75342465753425</v>
          </cell>
        </row>
        <row r="138">
          <cell r="C138" t="str">
            <v>0118</v>
          </cell>
          <cell r="I138">
            <v>124.75342465753425</v>
          </cell>
        </row>
        <row r="139">
          <cell r="C139" t="str">
            <v>0119</v>
          </cell>
          <cell r="I139">
            <v>124.75342465753425</v>
          </cell>
        </row>
        <row r="140">
          <cell r="C140" t="str">
            <v>0120</v>
          </cell>
          <cell r="I140">
            <v>124.75342465753425</v>
          </cell>
        </row>
        <row r="141">
          <cell r="C141" t="str">
            <v>0121</v>
          </cell>
          <cell r="I141">
            <v>124.75342465753425</v>
          </cell>
        </row>
        <row r="142">
          <cell r="C142" t="str">
            <v>0122</v>
          </cell>
          <cell r="I142">
            <v>124.75342465753425</v>
          </cell>
        </row>
        <row r="143">
          <cell r="C143" t="str">
            <v>0123</v>
          </cell>
          <cell r="I143">
            <v>124.75342465753425</v>
          </cell>
        </row>
        <row r="144">
          <cell r="C144" t="str">
            <v>0124</v>
          </cell>
          <cell r="I144">
            <v>124.75342465753425</v>
          </cell>
        </row>
        <row r="145">
          <cell r="C145" t="str">
            <v>0125</v>
          </cell>
          <cell r="I145">
            <v>124.75342465753425</v>
          </cell>
        </row>
        <row r="146">
          <cell r="C146" t="str">
            <v>0126</v>
          </cell>
          <cell r="I146">
            <v>124.75342465753425</v>
          </cell>
        </row>
        <row r="147">
          <cell r="C147" t="str">
            <v>0127</v>
          </cell>
          <cell r="I147">
            <v>124.75342465753425</v>
          </cell>
        </row>
        <row r="148">
          <cell r="C148" t="str">
            <v>0128</v>
          </cell>
          <cell r="I148">
            <v>124.75342465753425</v>
          </cell>
        </row>
        <row r="149">
          <cell r="C149" t="str">
            <v>0129</v>
          </cell>
          <cell r="I149">
            <v>124.75342465753425</v>
          </cell>
        </row>
        <row r="150">
          <cell r="C150" t="str">
            <v>0130</v>
          </cell>
          <cell r="I150">
            <v>124.75342465753425</v>
          </cell>
        </row>
        <row r="151">
          <cell r="C151" t="str">
            <v>0131</v>
          </cell>
          <cell r="I151">
            <v>124.75342465753425</v>
          </cell>
        </row>
        <row r="152">
          <cell r="C152" t="str">
            <v>0132</v>
          </cell>
          <cell r="I152">
            <v>124.75342465753425</v>
          </cell>
        </row>
        <row r="153">
          <cell r="C153" t="str">
            <v>0133</v>
          </cell>
          <cell r="I153">
            <v>124.75342465753425</v>
          </cell>
        </row>
        <row r="154">
          <cell r="C154" t="str">
            <v>0134</v>
          </cell>
          <cell r="I154">
            <v>124.75342465753425</v>
          </cell>
        </row>
        <row r="155">
          <cell r="C155" t="str">
            <v>0135</v>
          </cell>
          <cell r="I155">
            <v>124.75342465753425</v>
          </cell>
        </row>
        <row r="156">
          <cell r="C156" t="str">
            <v>0136</v>
          </cell>
          <cell r="I156">
            <v>124.75342465753425</v>
          </cell>
        </row>
        <row r="157">
          <cell r="C157" t="str">
            <v>0137</v>
          </cell>
          <cell r="I157">
            <v>124.75342465753425</v>
          </cell>
        </row>
        <row r="158">
          <cell r="C158" t="str">
            <v>0138</v>
          </cell>
          <cell r="I158">
            <v>124.75342465753425</v>
          </cell>
        </row>
        <row r="159">
          <cell r="C159" t="str">
            <v>0139</v>
          </cell>
          <cell r="I159">
            <v>124.75342465753425</v>
          </cell>
        </row>
        <row r="160">
          <cell r="C160" t="str">
            <v>0140</v>
          </cell>
          <cell r="I160">
            <v>124.75342465753425</v>
          </cell>
        </row>
        <row r="161">
          <cell r="C161" t="str">
            <v>0141</v>
          </cell>
          <cell r="I161">
            <v>124.75342465753425</v>
          </cell>
        </row>
        <row r="162">
          <cell r="C162" t="str">
            <v>0142</v>
          </cell>
          <cell r="I162">
            <v>124.75342465753425</v>
          </cell>
        </row>
        <row r="163">
          <cell r="C163" t="str">
            <v>0143</v>
          </cell>
          <cell r="I163">
            <v>124.75342465753425</v>
          </cell>
        </row>
        <row r="164">
          <cell r="C164" t="str">
            <v>0144</v>
          </cell>
          <cell r="I164">
            <v>124.75342465753425</v>
          </cell>
        </row>
        <row r="165">
          <cell r="C165" t="str">
            <v>0145</v>
          </cell>
          <cell r="I165">
            <v>124.75342465753425</v>
          </cell>
        </row>
        <row r="166">
          <cell r="C166" t="str">
            <v>0146</v>
          </cell>
          <cell r="I166">
            <v>124.75342465753425</v>
          </cell>
        </row>
        <row r="167">
          <cell r="C167" t="str">
            <v>0147</v>
          </cell>
          <cell r="I167">
            <v>124.75342465753425</v>
          </cell>
        </row>
        <row r="168">
          <cell r="C168" t="str">
            <v>0148</v>
          </cell>
          <cell r="I168">
            <v>124.75342465753425</v>
          </cell>
        </row>
        <row r="169">
          <cell r="C169" t="str">
            <v>0149</v>
          </cell>
          <cell r="I169">
            <v>124.75342465753425</v>
          </cell>
        </row>
        <row r="170">
          <cell r="C170" t="str">
            <v>0150</v>
          </cell>
          <cell r="I170">
            <v>124.75342465753425</v>
          </cell>
        </row>
        <row r="171">
          <cell r="C171" t="str">
            <v>0151</v>
          </cell>
          <cell r="I171">
            <v>124.75342465753425</v>
          </cell>
        </row>
        <row r="172">
          <cell r="C172" t="str">
            <v>0152</v>
          </cell>
          <cell r="I172">
            <v>124.75342465753425</v>
          </cell>
        </row>
        <row r="173">
          <cell r="C173" t="str">
            <v>0153</v>
          </cell>
          <cell r="I173">
            <v>124.75342465753425</v>
          </cell>
        </row>
        <row r="174">
          <cell r="C174" t="str">
            <v>0154</v>
          </cell>
          <cell r="I174">
            <v>124.75342465753425</v>
          </cell>
        </row>
        <row r="175">
          <cell r="C175" t="str">
            <v>0155</v>
          </cell>
          <cell r="I175">
            <v>124.75342465753425</v>
          </cell>
        </row>
        <row r="176">
          <cell r="C176" t="str">
            <v>0156</v>
          </cell>
          <cell r="I176">
            <v>124.75342465753425</v>
          </cell>
        </row>
        <row r="177">
          <cell r="C177" t="str">
            <v>0157</v>
          </cell>
          <cell r="I177">
            <v>124.75342465753425</v>
          </cell>
        </row>
        <row r="178">
          <cell r="C178" t="str">
            <v>0158</v>
          </cell>
          <cell r="I178">
            <v>124.75342465753425</v>
          </cell>
        </row>
        <row r="179">
          <cell r="C179" t="str">
            <v>0159</v>
          </cell>
          <cell r="I179">
            <v>124.75342465753425</v>
          </cell>
        </row>
        <row r="180">
          <cell r="C180" t="str">
            <v>0160</v>
          </cell>
          <cell r="I180">
            <v>124.75342465753425</v>
          </cell>
        </row>
        <row r="181">
          <cell r="C181" t="str">
            <v>0161</v>
          </cell>
          <cell r="I181">
            <v>124.75342465753425</v>
          </cell>
        </row>
        <row r="182">
          <cell r="C182" t="str">
            <v>0162</v>
          </cell>
          <cell r="I182">
            <v>124.75342465753425</v>
          </cell>
        </row>
        <row r="183">
          <cell r="C183" t="str">
            <v>0163</v>
          </cell>
          <cell r="I183">
            <v>124.75342465753425</v>
          </cell>
        </row>
        <row r="184">
          <cell r="C184" t="str">
            <v>0164</v>
          </cell>
          <cell r="I184">
            <v>124.75342465753425</v>
          </cell>
        </row>
        <row r="185">
          <cell r="C185" t="str">
            <v>0165</v>
          </cell>
          <cell r="I185">
            <v>124.75342465753425</v>
          </cell>
        </row>
        <row r="186">
          <cell r="C186" t="str">
            <v>0166</v>
          </cell>
          <cell r="I186">
            <v>124.75342465753425</v>
          </cell>
        </row>
        <row r="187">
          <cell r="C187" t="str">
            <v>0167</v>
          </cell>
          <cell r="I187">
            <v>124.75342465753425</v>
          </cell>
        </row>
        <row r="188">
          <cell r="C188" t="str">
            <v>0168</v>
          </cell>
          <cell r="I188">
            <v>124.75342465753425</v>
          </cell>
        </row>
        <row r="189">
          <cell r="C189" t="str">
            <v>0169</v>
          </cell>
          <cell r="I189">
            <v>124.75342465753425</v>
          </cell>
        </row>
        <row r="190">
          <cell r="C190" t="str">
            <v>0170</v>
          </cell>
          <cell r="I190">
            <v>124.75342465753425</v>
          </cell>
        </row>
        <row r="191">
          <cell r="C191" t="str">
            <v>0171</v>
          </cell>
          <cell r="I191">
            <v>124.75342465753425</v>
          </cell>
        </row>
        <row r="192">
          <cell r="C192" t="str">
            <v>0172</v>
          </cell>
          <cell r="I192">
            <v>124.75342465753425</v>
          </cell>
        </row>
        <row r="193">
          <cell r="C193" t="str">
            <v>0173</v>
          </cell>
          <cell r="I193">
            <v>124.75342465753425</v>
          </cell>
        </row>
        <row r="194">
          <cell r="C194" t="str">
            <v>0174</v>
          </cell>
          <cell r="I194">
            <v>124.75342465753425</v>
          </cell>
        </row>
        <row r="195">
          <cell r="C195" t="str">
            <v>0175</v>
          </cell>
          <cell r="I195">
            <v>124.75342465753425</v>
          </cell>
        </row>
        <row r="196">
          <cell r="C196" t="str">
            <v>0176</v>
          </cell>
          <cell r="I196">
            <v>124.75342465753425</v>
          </cell>
        </row>
        <row r="197">
          <cell r="C197" t="str">
            <v>0177</v>
          </cell>
          <cell r="I197">
            <v>124.75342465753425</v>
          </cell>
        </row>
        <row r="198">
          <cell r="C198" t="str">
            <v>0178</v>
          </cell>
          <cell r="I198">
            <v>124.75342465753425</v>
          </cell>
        </row>
        <row r="199">
          <cell r="C199" t="str">
            <v>0179</v>
          </cell>
          <cell r="I199">
            <v>124.75342465753425</v>
          </cell>
        </row>
        <row r="200">
          <cell r="C200" t="str">
            <v>0180</v>
          </cell>
          <cell r="I200">
            <v>124.75342465753425</v>
          </cell>
        </row>
        <row r="201">
          <cell r="C201" t="str">
            <v>0181</v>
          </cell>
          <cell r="I201">
            <v>124.75342465753425</v>
          </cell>
        </row>
        <row r="202">
          <cell r="C202" t="str">
            <v>0182</v>
          </cell>
          <cell r="I202">
            <v>124.75342465753425</v>
          </cell>
        </row>
        <row r="203">
          <cell r="C203" t="str">
            <v>0183</v>
          </cell>
          <cell r="I203">
            <v>124.75342465753425</v>
          </cell>
        </row>
        <row r="204">
          <cell r="C204" t="str">
            <v>0184</v>
          </cell>
          <cell r="I204">
            <v>124.75342465753425</v>
          </cell>
        </row>
        <row r="205">
          <cell r="C205" t="str">
            <v>0185</v>
          </cell>
          <cell r="I205">
            <v>124.75342465753425</v>
          </cell>
        </row>
        <row r="206">
          <cell r="C206" t="str">
            <v>0186</v>
          </cell>
          <cell r="I206">
            <v>124.75342465753425</v>
          </cell>
        </row>
        <row r="207">
          <cell r="C207" t="str">
            <v>0187</v>
          </cell>
          <cell r="I207">
            <v>124.75342465753425</v>
          </cell>
        </row>
        <row r="208">
          <cell r="C208" t="str">
            <v>0188</v>
          </cell>
          <cell r="I208">
            <v>124.75342465753425</v>
          </cell>
        </row>
        <row r="209">
          <cell r="C209" t="str">
            <v>0189</v>
          </cell>
          <cell r="I209">
            <v>124.75342465753425</v>
          </cell>
        </row>
        <row r="210">
          <cell r="C210" t="str">
            <v>0190</v>
          </cell>
          <cell r="I210">
            <v>124.75342465753425</v>
          </cell>
        </row>
        <row r="211">
          <cell r="C211" t="str">
            <v>0191</v>
          </cell>
          <cell r="I211">
            <v>124.75342465753425</v>
          </cell>
        </row>
        <row r="212">
          <cell r="C212" t="str">
            <v>0192</v>
          </cell>
          <cell r="I212">
            <v>124.75342465753425</v>
          </cell>
        </row>
        <row r="213">
          <cell r="C213" t="str">
            <v>0193</v>
          </cell>
          <cell r="I213">
            <v>124.75342465753425</v>
          </cell>
        </row>
        <row r="214">
          <cell r="C214" t="str">
            <v>0194</v>
          </cell>
          <cell r="I214">
            <v>124.75342465753425</v>
          </cell>
        </row>
        <row r="215">
          <cell r="C215" t="str">
            <v>0195</v>
          </cell>
          <cell r="I215">
            <v>124.75342465753425</v>
          </cell>
        </row>
        <row r="216">
          <cell r="C216" t="str">
            <v>0196</v>
          </cell>
          <cell r="I216">
            <v>124.75342465753425</v>
          </cell>
        </row>
        <row r="217">
          <cell r="C217" t="str">
            <v>0197</v>
          </cell>
          <cell r="I217">
            <v>124.75342465753425</v>
          </cell>
        </row>
        <row r="218">
          <cell r="C218" t="str">
            <v>0198</v>
          </cell>
          <cell r="I218">
            <v>124.75342465753425</v>
          </cell>
        </row>
        <row r="219">
          <cell r="C219" t="str">
            <v>0199</v>
          </cell>
          <cell r="I219">
            <v>124.75342465753425</v>
          </cell>
        </row>
        <row r="220">
          <cell r="C220" t="str">
            <v>0200</v>
          </cell>
          <cell r="I220">
            <v>124.75342465753425</v>
          </cell>
        </row>
        <row r="221">
          <cell r="C221" t="str">
            <v>0201</v>
          </cell>
          <cell r="I221">
            <v>124.75342465753425</v>
          </cell>
        </row>
        <row r="222">
          <cell r="C222" t="str">
            <v>0202</v>
          </cell>
          <cell r="I222">
            <v>124.75342465753425</v>
          </cell>
        </row>
        <row r="223">
          <cell r="C223" t="str">
            <v>0203</v>
          </cell>
          <cell r="I223">
            <v>124.75342465753425</v>
          </cell>
        </row>
        <row r="224">
          <cell r="C224" t="str">
            <v>0204</v>
          </cell>
          <cell r="I224">
            <v>124.75342465753425</v>
          </cell>
        </row>
        <row r="225">
          <cell r="C225" t="str">
            <v>0205</v>
          </cell>
          <cell r="I225">
            <v>124.75342465753425</v>
          </cell>
        </row>
        <row r="226">
          <cell r="C226" t="str">
            <v>0206</v>
          </cell>
          <cell r="I226">
            <v>124.75342465753425</v>
          </cell>
        </row>
        <row r="227">
          <cell r="C227" t="str">
            <v>0207</v>
          </cell>
          <cell r="I227">
            <v>124.75342465753425</v>
          </cell>
        </row>
        <row r="228">
          <cell r="C228" t="str">
            <v>0208</v>
          </cell>
          <cell r="I228">
            <v>124.75342465753425</v>
          </cell>
        </row>
        <row r="229">
          <cell r="C229" t="str">
            <v>0209</v>
          </cell>
          <cell r="I229">
            <v>124.75342465753425</v>
          </cell>
        </row>
        <row r="230">
          <cell r="C230" t="str">
            <v>0210</v>
          </cell>
          <cell r="I230">
            <v>124.75342465753425</v>
          </cell>
        </row>
        <row r="231">
          <cell r="C231" t="str">
            <v>0211</v>
          </cell>
          <cell r="I231">
            <v>124.75342465753425</v>
          </cell>
        </row>
        <row r="232">
          <cell r="C232" t="str">
            <v>0212</v>
          </cell>
          <cell r="I232">
            <v>124.75342465753425</v>
          </cell>
        </row>
        <row r="233">
          <cell r="C233" t="str">
            <v>0213</v>
          </cell>
          <cell r="I233">
            <v>124.75342465753425</v>
          </cell>
        </row>
        <row r="234">
          <cell r="C234" t="str">
            <v>0214</v>
          </cell>
          <cell r="I234">
            <v>124.75342465753425</v>
          </cell>
        </row>
        <row r="235">
          <cell r="C235" t="str">
            <v>0215</v>
          </cell>
          <cell r="I235">
            <v>124.75342465753425</v>
          </cell>
        </row>
        <row r="236">
          <cell r="C236" t="str">
            <v>0216</v>
          </cell>
          <cell r="I236">
            <v>124.75342465753425</v>
          </cell>
        </row>
        <row r="237">
          <cell r="C237" t="str">
            <v>0217</v>
          </cell>
          <cell r="I237">
            <v>124.75342465753425</v>
          </cell>
        </row>
        <row r="238">
          <cell r="C238" t="str">
            <v>0218</v>
          </cell>
          <cell r="I238">
            <v>124.75342465753425</v>
          </cell>
        </row>
        <row r="239">
          <cell r="C239" t="str">
            <v>0219</v>
          </cell>
          <cell r="I239">
            <v>124.75342465753425</v>
          </cell>
        </row>
        <row r="240">
          <cell r="C240" t="str">
            <v>0220</v>
          </cell>
          <cell r="I240">
            <v>124.75342465753425</v>
          </cell>
        </row>
        <row r="241">
          <cell r="C241" t="str">
            <v>0221</v>
          </cell>
          <cell r="I241">
            <v>124.75342465753425</v>
          </cell>
        </row>
        <row r="242">
          <cell r="C242" t="str">
            <v>0222</v>
          </cell>
          <cell r="I242">
            <v>124.75342465753425</v>
          </cell>
        </row>
        <row r="243">
          <cell r="C243" t="str">
            <v>0223</v>
          </cell>
          <cell r="I243">
            <v>124.75342465753425</v>
          </cell>
        </row>
        <row r="244">
          <cell r="C244" t="str">
            <v>0224</v>
          </cell>
          <cell r="I244">
            <v>124.75342465753425</v>
          </cell>
        </row>
        <row r="245">
          <cell r="C245" t="str">
            <v>0225</v>
          </cell>
          <cell r="I245">
            <v>124.75342465753425</v>
          </cell>
        </row>
        <row r="246">
          <cell r="C246" t="str">
            <v>0226</v>
          </cell>
          <cell r="I246">
            <v>124.75342465753425</v>
          </cell>
        </row>
        <row r="247">
          <cell r="C247" t="str">
            <v>0227</v>
          </cell>
          <cell r="I247">
            <v>124.75342465753425</v>
          </cell>
        </row>
        <row r="248">
          <cell r="C248" t="str">
            <v>0228</v>
          </cell>
          <cell r="I248">
            <v>124.75342465753425</v>
          </cell>
        </row>
        <row r="249">
          <cell r="C249" t="str">
            <v>0229</v>
          </cell>
          <cell r="I249">
            <v>124.75342465753425</v>
          </cell>
        </row>
        <row r="250">
          <cell r="C250" t="str">
            <v>0230</v>
          </cell>
          <cell r="I250">
            <v>124.75342465753425</v>
          </cell>
        </row>
        <row r="251">
          <cell r="C251" t="str">
            <v>0231</v>
          </cell>
          <cell r="I251">
            <v>124.75342465753425</v>
          </cell>
        </row>
        <row r="252">
          <cell r="C252" t="str">
            <v>0232</v>
          </cell>
          <cell r="I252">
            <v>124.75342465753425</v>
          </cell>
        </row>
        <row r="253">
          <cell r="C253" t="str">
            <v>0233</v>
          </cell>
          <cell r="I253">
            <v>124.75342465753425</v>
          </cell>
        </row>
        <row r="254">
          <cell r="C254" t="str">
            <v>0234</v>
          </cell>
          <cell r="I254">
            <v>124.75342465753425</v>
          </cell>
        </row>
        <row r="255">
          <cell r="C255" t="str">
            <v>0235</v>
          </cell>
          <cell r="I255">
            <v>124.75342465753425</v>
          </cell>
        </row>
        <row r="256">
          <cell r="C256" t="str">
            <v>0236</v>
          </cell>
          <cell r="I256">
            <v>124.75342465753425</v>
          </cell>
        </row>
        <row r="257">
          <cell r="C257" t="str">
            <v>0237</v>
          </cell>
          <cell r="I257">
            <v>124.75342465753425</v>
          </cell>
        </row>
        <row r="258">
          <cell r="C258" t="str">
            <v>0238</v>
          </cell>
          <cell r="I258">
            <v>124.75342465753425</v>
          </cell>
        </row>
        <row r="259">
          <cell r="C259" t="str">
            <v>0239</v>
          </cell>
          <cell r="I259">
            <v>124.75342465753425</v>
          </cell>
        </row>
        <row r="260">
          <cell r="C260" t="str">
            <v>0240</v>
          </cell>
          <cell r="I260">
            <v>124.75342465753425</v>
          </cell>
        </row>
        <row r="261">
          <cell r="C261" t="str">
            <v>0241</v>
          </cell>
          <cell r="I261">
            <v>124.75342465753425</v>
          </cell>
        </row>
        <row r="262">
          <cell r="C262" t="str">
            <v>0242</v>
          </cell>
          <cell r="I262">
            <v>124.75342465753425</v>
          </cell>
        </row>
        <row r="263">
          <cell r="C263" t="str">
            <v>0243</v>
          </cell>
          <cell r="I263">
            <v>124.75342465753425</v>
          </cell>
        </row>
        <row r="264">
          <cell r="C264" t="str">
            <v>0244</v>
          </cell>
          <cell r="I264">
            <v>124.75342465753425</v>
          </cell>
        </row>
        <row r="265">
          <cell r="C265" t="str">
            <v>0245</v>
          </cell>
          <cell r="I265">
            <v>124.75342465753425</v>
          </cell>
        </row>
        <row r="266">
          <cell r="C266" t="str">
            <v>0246</v>
          </cell>
          <cell r="I266">
            <v>124.75342465753425</v>
          </cell>
        </row>
        <row r="267">
          <cell r="C267" t="str">
            <v>0247</v>
          </cell>
          <cell r="I267">
            <v>124.75342465753425</v>
          </cell>
        </row>
        <row r="268">
          <cell r="C268" t="str">
            <v>0248</v>
          </cell>
          <cell r="I268">
            <v>124.75342465753425</v>
          </cell>
        </row>
        <row r="269">
          <cell r="C269" t="str">
            <v>0249</v>
          </cell>
          <cell r="I269">
            <v>124.75342465753425</v>
          </cell>
        </row>
        <row r="270">
          <cell r="C270" t="str">
            <v>0250</v>
          </cell>
          <cell r="I270">
            <v>124.75342465753425</v>
          </cell>
        </row>
        <row r="271">
          <cell r="C271" t="str">
            <v>0251</v>
          </cell>
          <cell r="I271">
            <v>124.75342465753425</v>
          </cell>
        </row>
        <row r="272">
          <cell r="C272" t="str">
            <v>0252</v>
          </cell>
          <cell r="I272">
            <v>124.75342465753425</v>
          </cell>
        </row>
        <row r="273">
          <cell r="C273" t="str">
            <v>0253</v>
          </cell>
          <cell r="I273">
            <v>124.75342465753425</v>
          </cell>
        </row>
        <row r="274">
          <cell r="C274" t="str">
            <v>0254</v>
          </cell>
          <cell r="I274">
            <v>124.75342465753425</v>
          </cell>
        </row>
        <row r="275">
          <cell r="C275" t="str">
            <v>0255</v>
          </cell>
          <cell r="I275">
            <v>124.75342465753425</v>
          </cell>
        </row>
        <row r="276">
          <cell r="C276" t="str">
            <v>0256</v>
          </cell>
          <cell r="I276">
            <v>124.75342465753425</v>
          </cell>
        </row>
        <row r="277">
          <cell r="C277" t="str">
            <v>0257</v>
          </cell>
          <cell r="I277">
            <v>124.75342465753425</v>
          </cell>
        </row>
        <row r="278">
          <cell r="C278" t="str">
            <v>0258</v>
          </cell>
          <cell r="I278">
            <v>124.75342465753425</v>
          </cell>
        </row>
        <row r="279">
          <cell r="C279" t="str">
            <v>0259</v>
          </cell>
          <cell r="I279">
            <v>124.75342465753425</v>
          </cell>
        </row>
        <row r="280">
          <cell r="C280" t="str">
            <v>0260</v>
          </cell>
          <cell r="I280">
            <v>124.75342465753425</v>
          </cell>
        </row>
        <row r="281">
          <cell r="C281" t="str">
            <v>0261</v>
          </cell>
          <cell r="I281">
            <v>124.75342465753425</v>
          </cell>
        </row>
        <row r="282">
          <cell r="C282" t="str">
            <v>0262</v>
          </cell>
          <cell r="I282">
            <v>124.75342465753425</v>
          </cell>
        </row>
        <row r="283">
          <cell r="C283" t="str">
            <v>0263</v>
          </cell>
          <cell r="I283">
            <v>124.75342465753425</v>
          </cell>
        </row>
        <row r="284">
          <cell r="C284" t="str">
            <v>0264</v>
          </cell>
          <cell r="I284">
            <v>124.75342465753425</v>
          </cell>
        </row>
        <row r="285">
          <cell r="C285" t="str">
            <v>0265</v>
          </cell>
          <cell r="I285">
            <v>124.75342465753425</v>
          </cell>
        </row>
        <row r="286">
          <cell r="C286" t="str">
            <v>0266</v>
          </cell>
          <cell r="I286">
            <v>124.75342465753425</v>
          </cell>
        </row>
        <row r="287">
          <cell r="C287" t="str">
            <v>0267</v>
          </cell>
          <cell r="I287">
            <v>124.75342465753425</v>
          </cell>
        </row>
        <row r="288">
          <cell r="C288" t="str">
            <v>0268</v>
          </cell>
          <cell r="I288">
            <v>124.75342465753425</v>
          </cell>
        </row>
        <row r="289">
          <cell r="C289" t="str">
            <v>0269</v>
          </cell>
          <cell r="I289">
            <v>124.75342465753425</v>
          </cell>
        </row>
        <row r="290">
          <cell r="C290" t="str">
            <v>0270</v>
          </cell>
          <cell r="I290">
            <v>124.75342465753425</v>
          </cell>
        </row>
        <row r="291">
          <cell r="C291" t="str">
            <v>0271</v>
          </cell>
          <cell r="I291">
            <v>124.75342465753425</v>
          </cell>
        </row>
        <row r="292">
          <cell r="C292" t="str">
            <v>0272</v>
          </cell>
          <cell r="I292">
            <v>124.75342465753425</v>
          </cell>
        </row>
        <row r="293">
          <cell r="C293" t="str">
            <v>0273</v>
          </cell>
          <cell r="I293">
            <v>124.75342465753425</v>
          </cell>
        </row>
        <row r="294">
          <cell r="C294" t="str">
            <v>0274</v>
          </cell>
          <cell r="I294">
            <v>124.75342465753425</v>
          </cell>
        </row>
        <row r="295">
          <cell r="C295" t="str">
            <v>0275</v>
          </cell>
          <cell r="I295">
            <v>124.75342465753425</v>
          </cell>
        </row>
        <row r="296">
          <cell r="C296" t="str">
            <v>0276</v>
          </cell>
          <cell r="I296">
            <v>124.75342465753425</v>
          </cell>
        </row>
        <row r="297">
          <cell r="C297" t="str">
            <v>0277</v>
          </cell>
          <cell r="I297">
            <v>124.75342465753425</v>
          </cell>
        </row>
        <row r="298">
          <cell r="C298" t="str">
            <v>0278</v>
          </cell>
          <cell r="I298">
            <v>124.75342465753425</v>
          </cell>
        </row>
        <row r="299">
          <cell r="C299" t="str">
            <v>0279</v>
          </cell>
          <cell r="I299">
            <v>124.75342465753425</v>
          </cell>
        </row>
        <row r="300">
          <cell r="C300" t="str">
            <v>0280</v>
          </cell>
          <cell r="I300">
            <v>124.75342465753425</v>
          </cell>
        </row>
        <row r="301">
          <cell r="C301" t="str">
            <v>0281</v>
          </cell>
          <cell r="I301">
            <v>124.75342465753425</v>
          </cell>
        </row>
        <row r="302">
          <cell r="C302" t="str">
            <v>0282</v>
          </cell>
          <cell r="I302">
            <v>124.75342465753425</v>
          </cell>
        </row>
        <row r="303">
          <cell r="C303" t="str">
            <v>0283</v>
          </cell>
          <cell r="I303">
            <v>124.75342465753425</v>
          </cell>
        </row>
        <row r="304">
          <cell r="C304" t="str">
            <v>0284</v>
          </cell>
          <cell r="I304">
            <v>124.75342465753425</v>
          </cell>
        </row>
        <row r="305">
          <cell r="C305" t="str">
            <v>0285</v>
          </cell>
          <cell r="I305">
            <v>124.75342465753425</v>
          </cell>
        </row>
        <row r="306">
          <cell r="C306" t="str">
            <v>0286</v>
          </cell>
          <cell r="I306">
            <v>124.75342465753425</v>
          </cell>
        </row>
        <row r="307">
          <cell r="C307" t="str">
            <v>0287</v>
          </cell>
          <cell r="I307">
            <v>124.75342465753425</v>
          </cell>
        </row>
        <row r="308">
          <cell r="C308" t="str">
            <v>0288</v>
          </cell>
          <cell r="I308">
            <v>124.75342465753425</v>
          </cell>
        </row>
        <row r="309">
          <cell r="C309" t="str">
            <v>0289</v>
          </cell>
          <cell r="I309">
            <v>124.75342465753425</v>
          </cell>
        </row>
        <row r="310">
          <cell r="C310" t="str">
            <v>0290</v>
          </cell>
          <cell r="I310">
            <v>124.75342465753425</v>
          </cell>
        </row>
        <row r="311">
          <cell r="C311" t="str">
            <v>0291</v>
          </cell>
          <cell r="I311">
            <v>124.75342465753425</v>
          </cell>
        </row>
        <row r="312">
          <cell r="C312" t="str">
            <v>0292</v>
          </cell>
          <cell r="I312">
            <v>124.75342465753425</v>
          </cell>
        </row>
        <row r="313">
          <cell r="C313" t="str">
            <v>0293</v>
          </cell>
          <cell r="I313">
            <v>124.75342465753425</v>
          </cell>
        </row>
        <row r="314">
          <cell r="C314" t="str">
            <v>0294</v>
          </cell>
          <cell r="I314">
            <v>124.75342465753425</v>
          </cell>
        </row>
        <row r="315">
          <cell r="C315" t="str">
            <v>0295</v>
          </cell>
          <cell r="I315">
            <v>124.75342465753425</v>
          </cell>
        </row>
        <row r="316">
          <cell r="C316" t="str">
            <v>0296</v>
          </cell>
          <cell r="I316">
            <v>124.75342465753425</v>
          </cell>
        </row>
        <row r="317">
          <cell r="C317" t="str">
            <v>0297</v>
          </cell>
          <cell r="I317">
            <v>124.75342465753425</v>
          </cell>
        </row>
        <row r="318">
          <cell r="C318" t="str">
            <v>0298</v>
          </cell>
          <cell r="I318">
            <v>124.75342465753425</v>
          </cell>
        </row>
        <row r="319">
          <cell r="C319" t="str">
            <v>0299</v>
          </cell>
          <cell r="I319">
            <v>124.75342465753425</v>
          </cell>
        </row>
        <row r="320">
          <cell r="C320" t="str">
            <v>0300</v>
          </cell>
          <cell r="I320">
            <v>124.75342465753425</v>
          </cell>
        </row>
        <row r="321">
          <cell r="C321" t="str">
            <v>0301</v>
          </cell>
          <cell r="I321">
            <v>124.75342465753425</v>
          </cell>
        </row>
        <row r="322">
          <cell r="C322" t="str">
            <v>0302</v>
          </cell>
          <cell r="I322">
            <v>124.75342465753425</v>
          </cell>
        </row>
        <row r="323">
          <cell r="C323" t="str">
            <v>0303</v>
          </cell>
          <cell r="I323">
            <v>124.75342465753425</v>
          </cell>
        </row>
        <row r="324">
          <cell r="C324" t="str">
            <v>0304</v>
          </cell>
          <cell r="I324">
            <v>124.75342465753425</v>
          </cell>
        </row>
        <row r="325">
          <cell r="C325" t="str">
            <v>0305</v>
          </cell>
          <cell r="I325">
            <v>124.75342465753425</v>
          </cell>
        </row>
        <row r="326">
          <cell r="C326" t="str">
            <v>0306</v>
          </cell>
          <cell r="I326">
            <v>124.75342465753425</v>
          </cell>
        </row>
        <row r="327">
          <cell r="C327" t="str">
            <v>0307</v>
          </cell>
          <cell r="I327">
            <v>124.75342465753425</v>
          </cell>
        </row>
        <row r="328">
          <cell r="C328" t="str">
            <v>0308</v>
          </cell>
          <cell r="I328">
            <v>124.75342465753425</v>
          </cell>
        </row>
        <row r="329">
          <cell r="C329" t="str">
            <v>0309</v>
          </cell>
          <cell r="I329">
            <v>124.75342465753425</v>
          </cell>
        </row>
        <row r="330">
          <cell r="C330" t="str">
            <v>0310</v>
          </cell>
          <cell r="I330">
            <v>124.75342465753425</v>
          </cell>
        </row>
        <row r="331">
          <cell r="C331" t="str">
            <v>0311</v>
          </cell>
          <cell r="I331">
            <v>124.75342465753425</v>
          </cell>
        </row>
        <row r="332">
          <cell r="C332" t="str">
            <v>0312</v>
          </cell>
          <cell r="I332">
            <v>124.75342465753425</v>
          </cell>
        </row>
        <row r="333">
          <cell r="C333" t="str">
            <v>0313</v>
          </cell>
          <cell r="I333">
            <v>124.75342465753425</v>
          </cell>
        </row>
        <row r="334">
          <cell r="C334" t="str">
            <v>0314</v>
          </cell>
          <cell r="I334">
            <v>124.75342465753425</v>
          </cell>
        </row>
        <row r="335">
          <cell r="C335" t="str">
            <v>0315</v>
          </cell>
          <cell r="I335">
            <v>124.75342465753425</v>
          </cell>
        </row>
        <row r="336">
          <cell r="C336" t="str">
            <v>0316</v>
          </cell>
          <cell r="I336">
            <v>124.75342465753425</v>
          </cell>
        </row>
        <row r="337">
          <cell r="C337" t="str">
            <v>0317</v>
          </cell>
          <cell r="I337">
            <v>124.75342465753425</v>
          </cell>
        </row>
        <row r="338">
          <cell r="C338" t="str">
            <v>0318</v>
          </cell>
          <cell r="I338">
            <v>124.75342465753425</v>
          </cell>
        </row>
        <row r="339">
          <cell r="C339" t="str">
            <v>0319</v>
          </cell>
          <cell r="I339">
            <v>124.75342465753425</v>
          </cell>
        </row>
        <row r="340">
          <cell r="C340" t="str">
            <v>0320</v>
          </cell>
          <cell r="I340">
            <v>124.75342465753425</v>
          </cell>
        </row>
        <row r="341">
          <cell r="C341" t="str">
            <v>0321</v>
          </cell>
          <cell r="I341">
            <v>124.75342465753425</v>
          </cell>
        </row>
        <row r="342">
          <cell r="C342" t="str">
            <v>0322</v>
          </cell>
          <cell r="I342">
            <v>124.75342465753425</v>
          </cell>
        </row>
        <row r="343">
          <cell r="C343" t="str">
            <v>0323</v>
          </cell>
          <cell r="I343">
            <v>124.75342465753425</v>
          </cell>
        </row>
        <row r="344">
          <cell r="C344" t="str">
            <v>0324</v>
          </cell>
          <cell r="I344">
            <v>124.75342465753425</v>
          </cell>
        </row>
        <row r="345">
          <cell r="C345" t="str">
            <v>0325</v>
          </cell>
          <cell r="I345">
            <v>124.75342465753425</v>
          </cell>
        </row>
        <row r="346">
          <cell r="C346" t="str">
            <v>0326</v>
          </cell>
          <cell r="I346">
            <v>124.75342465753425</v>
          </cell>
        </row>
        <row r="347">
          <cell r="C347" t="str">
            <v>0327</v>
          </cell>
          <cell r="I347">
            <v>124.75342465753425</v>
          </cell>
        </row>
        <row r="348">
          <cell r="C348" t="str">
            <v>0328</v>
          </cell>
          <cell r="I348">
            <v>124.75342465753425</v>
          </cell>
        </row>
        <row r="349">
          <cell r="C349" t="str">
            <v>0329</v>
          </cell>
          <cell r="I349">
            <v>124.75342465753425</v>
          </cell>
        </row>
        <row r="350">
          <cell r="C350" t="str">
            <v>0330</v>
          </cell>
          <cell r="I350">
            <v>124.75342465753425</v>
          </cell>
        </row>
        <row r="351">
          <cell r="C351" t="str">
            <v>0331</v>
          </cell>
          <cell r="I351">
            <v>124.75342465753425</v>
          </cell>
        </row>
        <row r="352">
          <cell r="C352" t="str">
            <v>0332</v>
          </cell>
          <cell r="I352">
            <v>124.75342465753425</v>
          </cell>
        </row>
        <row r="353">
          <cell r="C353" t="str">
            <v>0333</v>
          </cell>
          <cell r="I353">
            <v>124.75342465753425</v>
          </cell>
        </row>
        <row r="354">
          <cell r="C354" t="str">
            <v>0334</v>
          </cell>
          <cell r="I354">
            <v>124.75342465753425</v>
          </cell>
        </row>
        <row r="355">
          <cell r="C355" t="str">
            <v>0335</v>
          </cell>
          <cell r="I355">
            <v>124.75342465753425</v>
          </cell>
        </row>
        <row r="356">
          <cell r="C356" t="str">
            <v>0336</v>
          </cell>
          <cell r="I356">
            <v>124.75342465753425</v>
          </cell>
        </row>
        <row r="357">
          <cell r="C357" t="str">
            <v>0337</v>
          </cell>
          <cell r="I357">
            <v>124.75342465753425</v>
          </cell>
        </row>
        <row r="358">
          <cell r="C358" t="str">
            <v>0338</v>
          </cell>
          <cell r="I358">
            <v>124.75342465753425</v>
          </cell>
        </row>
        <row r="359">
          <cell r="C359" t="str">
            <v>0339</v>
          </cell>
          <cell r="I359">
            <v>124.75342465753425</v>
          </cell>
        </row>
        <row r="360">
          <cell r="C360" t="str">
            <v>0340</v>
          </cell>
          <cell r="I360">
            <v>124.75342465753425</v>
          </cell>
        </row>
        <row r="361">
          <cell r="C361" t="str">
            <v>0341</v>
          </cell>
          <cell r="I361">
            <v>124.75342465753425</v>
          </cell>
        </row>
        <row r="362">
          <cell r="C362" t="str">
            <v>0342</v>
          </cell>
          <cell r="I362">
            <v>124.75342465753425</v>
          </cell>
        </row>
        <row r="363">
          <cell r="C363" t="str">
            <v>0343</v>
          </cell>
          <cell r="I363">
            <v>124.75342465753425</v>
          </cell>
        </row>
        <row r="364">
          <cell r="C364" t="str">
            <v>0344</v>
          </cell>
          <cell r="I364">
            <v>124.75342465753425</v>
          </cell>
        </row>
        <row r="365">
          <cell r="C365" t="str">
            <v>0345</v>
          </cell>
          <cell r="I365">
            <v>124.75342465753425</v>
          </cell>
        </row>
        <row r="366">
          <cell r="C366" t="str">
            <v>0346</v>
          </cell>
          <cell r="I366">
            <v>124.75342465753425</v>
          </cell>
        </row>
        <row r="367">
          <cell r="C367" t="str">
            <v>0347</v>
          </cell>
          <cell r="I367">
            <v>124.75342465753425</v>
          </cell>
        </row>
        <row r="368">
          <cell r="C368" t="str">
            <v>0348</v>
          </cell>
          <cell r="I368">
            <v>124.75342465753425</v>
          </cell>
        </row>
        <row r="369">
          <cell r="C369" t="str">
            <v>0349</v>
          </cell>
          <cell r="I369">
            <v>124.75342465753425</v>
          </cell>
        </row>
        <row r="370">
          <cell r="C370" t="str">
            <v>0350</v>
          </cell>
          <cell r="I370">
            <v>124.75342465753425</v>
          </cell>
        </row>
        <row r="371">
          <cell r="C371" t="str">
            <v>0351</v>
          </cell>
          <cell r="I371">
            <v>124.75342465753425</v>
          </cell>
        </row>
        <row r="372">
          <cell r="C372" t="str">
            <v>0352</v>
          </cell>
          <cell r="I372">
            <v>124.75342465753425</v>
          </cell>
        </row>
        <row r="373">
          <cell r="C373" t="str">
            <v>0353</v>
          </cell>
          <cell r="I373">
            <v>124.75342465753425</v>
          </cell>
        </row>
        <row r="374">
          <cell r="C374" t="str">
            <v>0354</v>
          </cell>
          <cell r="I374">
            <v>124.75342465753425</v>
          </cell>
        </row>
        <row r="375">
          <cell r="C375" t="str">
            <v>0355</v>
          </cell>
          <cell r="I375">
            <v>124.75342465753425</v>
          </cell>
        </row>
        <row r="376">
          <cell r="C376" t="str">
            <v>0356</v>
          </cell>
          <cell r="I376">
            <v>124.75342465753425</v>
          </cell>
        </row>
        <row r="377">
          <cell r="C377" t="str">
            <v>0357</v>
          </cell>
          <cell r="I377">
            <v>124.75342465753425</v>
          </cell>
        </row>
        <row r="378">
          <cell r="C378" t="str">
            <v>0358</v>
          </cell>
          <cell r="I378">
            <v>124.75342465753425</v>
          </cell>
        </row>
        <row r="379">
          <cell r="C379" t="str">
            <v>0359</v>
          </cell>
          <cell r="I379">
            <v>124.75342465753425</v>
          </cell>
        </row>
        <row r="380">
          <cell r="C380" t="str">
            <v>0360</v>
          </cell>
          <cell r="I380">
            <v>124.75342465753425</v>
          </cell>
        </row>
        <row r="381">
          <cell r="C381" t="str">
            <v>0361</v>
          </cell>
          <cell r="I381">
            <v>124.75342465753425</v>
          </cell>
        </row>
        <row r="382">
          <cell r="C382" t="str">
            <v>0362</v>
          </cell>
          <cell r="I382">
            <v>124.75342465753425</v>
          </cell>
        </row>
        <row r="383">
          <cell r="C383" t="str">
            <v>0363</v>
          </cell>
          <cell r="I383">
            <v>124.75342465753425</v>
          </cell>
        </row>
        <row r="384">
          <cell r="C384" t="str">
            <v>0364</v>
          </cell>
          <cell r="I384">
            <v>124.75342465753425</v>
          </cell>
        </row>
        <row r="385">
          <cell r="C385" t="str">
            <v>0365</v>
          </cell>
          <cell r="I385">
            <v>124.75342465753425</v>
          </cell>
        </row>
        <row r="386">
          <cell r="C386" t="str">
            <v>0366</v>
          </cell>
          <cell r="I386">
            <v>124.75342465753425</v>
          </cell>
        </row>
        <row r="387">
          <cell r="C387" t="str">
            <v>0367</v>
          </cell>
          <cell r="I387">
            <v>124.75342465753425</v>
          </cell>
        </row>
        <row r="388">
          <cell r="C388" t="str">
            <v>0368</v>
          </cell>
          <cell r="I388">
            <v>124.75342465753425</v>
          </cell>
        </row>
        <row r="389">
          <cell r="C389" t="str">
            <v>0369</v>
          </cell>
          <cell r="I389">
            <v>124.75342465753425</v>
          </cell>
        </row>
        <row r="390">
          <cell r="C390" t="str">
            <v>0370</v>
          </cell>
          <cell r="I390">
            <v>124.75342465753425</v>
          </cell>
        </row>
        <row r="391">
          <cell r="C391" t="str">
            <v>0371</v>
          </cell>
          <cell r="I391">
            <v>124.75342465753425</v>
          </cell>
        </row>
        <row r="392">
          <cell r="C392" t="str">
            <v>0372</v>
          </cell>
          <cell r="I392">
            <v>124.75342465753425</v>
          </cell>
        </row>
        <row r="393">
          <cell r="C393" t="str">
            <v>0373</v>
          </cell>
          <cell r="I393">
            <v>124.75342465753425</v>
          </cell>
        </row>
        <row r="394">
          <cell r="C394" t="str">
            <v>0374</v>
          </cell>
          <cell r="I394">
            <v>124.75342465753425</v>
          </cell>
        </row>
        <row r="395">
          <cell r="C395" t="str">
            <v>0375</v>
          </cell>
          <cell r="I395">
            <v>124.75342465753425</v>
          </cell>
        </row>
        <row r="396">
          <cell r="C396" t="str">
            <v>0376</v>
          </cell>
          <cell r="I396">
            <v>124.75342465753425</v>
          </cell>
        </row>
        <row r="397">
          <cell r="C397" t="str">
            <v>0377</v>
          </cell>
          <cell r="I397">
            <v>124.75342465753425</v>
          </cell>
        </row>
        <row r="398">
          <cell r="C398" t="str">
            <v>0378</v>
          </cell>
          <cell r="I398">
            <v>124.75342465753425</v>
          </cell>
        </row>
        <row r="399">
          <cell r="C399" t="str">
            <v>0379</v>
          </cell>
          <cell r="I399">
            <v>124.75342465753425</v>
          </cell>
        </row>
        <row r="400">
          <cell r="C400" t="str">
            <v>0380</v>
          </cell>
          <cell r="I400">
            <v>124.75342465753425</v>
          </cell>
        </row>
        <row r="401">
          <cell r="C401" t="str">
            <v>0381</v>
          </cell>
          <cell r="I401">
            <v>124.75342465753425</v>
          </cell>
        </row>
        <row r="402">
          <cell r="C402" t="str">
            <v>0382</v>
          </cell>
          <cell r="I402">
            <v>124.75342465753425</v>
          </cell>
        </row>
        <row r="403">
          <cell r="C403" t="str">
            <v>0383</v>
          </cell>
          <cell r="I403">
            <v>124.75342465753425</v>
          </cell>
        </row>
        <row r="404">
          <cell r="C404" t="str">
            <v>0384</v>
          </cell>
          <cell r="I404">
            <v>124.75342465753425</v>
          </cell>
        </row>
        <row r="405">
          <cell r="C405" t="str">
            <v>0385</v>
          </cell>
          <cell r="I405">
            <v>124.75342465753425</v>
          </cell>
        </row>
        <row r="406">
          <cell r="C406" t="str">
            <v>0386</v>
          </cell>
          <cell r="I406">
            <v>124.75342465753425</v>
          </cell>
        </row>
        <row r="407">
          <cell r="C407" t="str">
            <v>0387</v>
          </cell>
          <cell r="I407">
            <v>124.75342465753425</v>
          </cell>
        </row>
        <row r="408">
          <cell r="C408" t="str">
            <v>0388</v>
          </cell>
          <cell r="I408">
            <v>124.75342465753425</v>
          </cell>
        </row>
        <row r="409">
          <cell r="C409" t="str">
            <v>0389</v>
          </cell>
          <cell r="I409">
            <v>124.75342465753425</v>
          </cell>
        </row>
        <row r="410">
          <cell r="C410" t="str">
            <v>0390</v>
          </cell>
          <cell r="I410">
            <v>124.75342465753425</v>
          </cell>
        </row>
        <row r="411">
          <cell r="C411" t="str">
            <v>0391</v>
          </cell>
          <cell r="I411">
            <v>124.75342465753425</v>
          </cell>
        </row>
        <row r="412">
          <cell r="C412" t="str">
            <v>0392</v>
          </cell>
          <cell r="I412">
            <v>124.75342465753425</v>
          </cell>
        </row>
        <row r="413">
          <cell r="C413" t="str">
            <v>0393</v>
          </cell>
          <cell r="I413">
            <v>124.75342465753425</v>
          </cell>
        </row>
        <row r="414">
          <cell r="C414" t="str">
            <v>0394</v>
          </cell>
          <cell r="I414">
            <v>124.75342465753425</v>
          </cell>
        </row>
        <row r="415">
          <cell r="C415" t="str">
            <v>0395</v>
          </cell>
          <cell r="I415">
            <v>124.75342465753425</v>
          </cell>
        </row>
        <row r="416">
          <cell r="C416" t="str">
            <v>0396</v>
          </cell>
          <cell r="I416">
            <v>124.75342465753425</v>
          </cell>
        </row>
        <row r="417">
          <cell r="C417" t="str">
            <v>0397</v>
          </cell>
          <cell r="I417">
            <v>124.75342465753425</v>
          </cell>
        </row>
        <row r="418">
          <cell r="C418" t="str">
            <v>0398</v>
          </cell>
          <cell r="I418">
            <v>124.75342465753425</v>
          </cell>
        </row>
        <row r="419">
          <cell r="C419" t="str">
            <v>0399</v>
          </cell>
          <cell r="I419">
            <v>124.75342465753425</v>
          </cell>
        </row>
        <row r="420">
          <cell r="C420" t="str">
            <v>0400</v>
          </cell>
          <cell r="I420">
            <v>124.75342465753425</v>
          </cell>
        </row>
        <row r="421">
          <cell r="C421" t="str">
            <v>0401</v>
          </cell>
          <cell r="I421">
            <v>124.75342465753425</v>
          </cell>
        </row>
        <row r="422">
          <cell r="C422" t="str">
            <v>0402</v>
          </cell>
          <cell r="I422">
            <v>124.75342465753425</v>
          </cell>
        </row>
        <row r="423">
          <cell r="C423" t="str">
            <v>0403</v>
          </cell>
          <cell r="I423">
            <v>124.75342465753425</v>
          </cell>
        </row>
        <row r="424">
          <cell r="C424" t="str">
            <v>0404</v>
          </cell>
          <cell r="I424">
            <v>124.75342465753425</v>
          </cell>
        </row>
        <row r="425">
          <cell r="C425" t="str">
            <v>0405</v>
          </cell>
          <cell r="I425">
            <v>124.75342465753425</v>
          </cell>
        </row>
        <row r="426">
          <cell r="C426" t="str">
            <v>0406</v>
          </cell>
          <cell r="I426">
            <v>124.75342465753425</v>
          </cell>
        </row>
        <row r="427">
          <cell r="C427" t="str">
            <v>0407</v>
          </cell>
          <cell r="I427">
            <v>124.75342465753425</v>
          </cell>
        </row>
        <row r="428">
          <cell r="C428" t="str">
            <v>0408</v>
          </cell>
          <cell r="I428">
            <v>124.75342465753425</v>
          </cell>
        </row>
        <row r="429">
          <cell r="C429" t="str">
            <v>0409</v>
          </cell>
          <cell r="I429">
            <v>124.75342465753425</v>
          </cell>
        </row>
        <row r="430">
          <cell r="C430" t="str">
            <v>0410</v>
          </cell>
          <cell r="I430">
            <v>124.75342465753425</v>
          </cell>
        </row>
        <row r="431">
          <cell r="C431" t="str">
            <v>0411</v>
          </cell>
          <cell r="I431">
            <v>124.75342465753425</v>
          </cell>
        </row>
        <row r="432">
          <cell r="C432" t="str">
            <v>0412</v>
          </cell>
          <cell r="I432">
            <v>124.75342465753425</v>
          </cell>
        </row>
        <row r="433">
          <cell r="C433" t="str">
            <v>0413</v>
          </cell>
          <cell r="I433">
            <v>124.75342465753425</v>
          </cell>
        </row>
        <row r="434">
          <cell r="C434" t="str">
            <v>0414</v>
          </cell>
          <cell r="I434">
            <v>124.75342465753425</v>
          </cell>
        </row>
        <row r="435">
          <cell r="C435" t="str">
            <v>0415</v>
          </cell>
          <cell r="I435">
            <v>124.75342465753425</v>
          </cell>
        </row>
        <row r="436">
          <cell r="C436" t="str">
            <v>0416</v>
          </cell>
          <cell r="I436">
            <v>124.75342465753425</v>
          </cell>
        </row>
        <row r="437">
          <cell r="C437" t="str">
            <v>0417</v>
          </cell>
          <cell r="I437">
            <v>124.75342465753425</v>
          </cell>
        </row>
        <row r="438">
          <cell r="C438" t="str">
            <v>0418</v>
          </cell>
          <cell r="I438">
            <v>124.75342465753425</v>
          </cell>
        </row>
        <row r="439">
          <cell r="C439" t="str">
            <v>0419</v>
          </cell>
          <cell r="I439">
            <v>124.75342465753425</v>
          </cell>
        </row>
        <row r="440">
          <cell r="C440" t="str">
            <v>0420</v>
          </cell>
          <cell r="I440">
            <v>124.75342465753425</v>
          </cell>
        </row>
        <row r="441">
          <cell r="C441" t="str">
            <v>0421</v>
          </cell>
          <cell r="I441">
            <v>124.75342465753425</v>
          </cell>
        </row>
        <row r="442">
          <cell r="C442" t="str">
            <v>0422</v>
          </cell>
          <cell r="I442">
            <v>124.75342465753425</v>
          </cell>
        </row>
        <row r="443">
          <cell r="C443" t="str">
            <v>0423</v>
          </cell>
          <cell r="I443">
            <v>124.75342465753425</v>
          </cell>
        </row>
        <row r="444">
          <cell r="C444" t="str">
            <v>0424</v>
          </cell>
          <cell r="I444">
            <v>124.75342465753425</v>
          </cell>
        </row>
        <row r="445">
          <cell r="C445" t="str">
            <v>0425</v>
          </cell>
          <cell r="I445">
            <v>124.75342465753425</v>
          </cell>
        </row>
        <row r="446">
          <cell r="C446" t="str">
            <v>0426</v>
          </cell>
          <cell r="I446">
            <v>124.75342465753425</v>
          </cell>
        </row>
        <row r="447">
          <cell r="C447" t="str">
            <v>0427</v>
          </cell>
          <cell r="I447">
            <v>124.75342465753425</v>
          </cell>
        </row>
        <row r="448">
          <cell r="C448" t="str">
            <v>0428</v>
          </cell>
          <cell r="I448">
            <v>124.75342465753425</v>
          </cell>
        </row>
        <row r="449">
          <cell r="C449" t="str">
            <v>0429</v>
          </cell>
          <cell r="I449">
            <v>124.75342465753425</v>
          </cell>
        </row>
        <row r="450">
          <cell r="C450" t="str">
            <v>0430</v>
          </cell>
          <cell r="I450">
            <v>124.75342465753425</v>
          </cell>
        </row>
        <row r="451">
          <cell r="C451" t="str">
            <v>0431</v>
          </cell>
          <cell r="I451">
            <v>124.75342465753425</v>
          </cell>
        </row>
        <row r="452">
          <cell r="C452" t="str">
            <v>0432</v>
          </cell>
          <cell r="I452">
            <v>124.75342465753425</v>
          </cell>
        </row>
        <row r="453">
          <cell r="C453" t="str">
            <v>0433</v>
          </cell>
          <cell r="I453">
            <v>124.75342465753425</v>
          </cell>
        </row>
        <row r="454">
          <cell r="C454" t="str">
            <v>0434</v>
          </cell>
          <cell r="I454">
            <v>124.75342465753425</v>
          </cell>
        </row>
        <row r="455">
          <cell r="C455" t="str">
            <v>0435</v>
          </cell>
          <cell r="I455">
            <v>124.75342465753425</v>
          </cell>
        </row>
        <row r="456">
          <cell r="C456" t="str">
            <v>0436</v>
          </cell>
          <cell r="I456">
            <v>124.75342465753425</v>
          </cell>
        </row>
        <row r="457">
          <cell r="C457" t="str">
            <v>0437</v>
          </cell>
          <cell r="I457">
            <v>124.75342465753425</v>
          </cell>
        </row>
        <row r="458">
          <cell r="C458" t="str">
            <v>0438</v>
          </cell>
          <cell r="I458">
            <v>124.75342465753425</v>
          </cell>
        </row>
        <row r="459">
          <cell r="C459" t="str">
            <v>0439</v>
          </cell>
          <cell r="I459">
            <v>124.75342465753425</v>
          </cell>
        </row>
        <row r="460">
          <cell r="C460" t="str">
            <v>0440</v>
          </cell>
          <cell r="I460">
            <v>124.75342465753425</v>
          </cell>
        </row>
        <row r="461">
          <cell r="C461" t="str">
            <v>0441</v>
          </cell>
          <cell r="I461">
            <v>124.75342465753425</v>
          </cell>
        </row>
        <row r="462">
          <cell r="C462" t="str">
            <v>0442</v>
          </cell>
          <cell r="I462">
            <v>124.75342465753425</v>
          </cell>
        </row>
        <row r="463">
          <cell r="C463" t="str">
            <v>0443</v>
          </cell>
          <cell r="I463">
            <v>124.75342465753425</v>
          </cell>
        </row>
        <row r="464">
          <cell r="C464" t="str">
            <v>0444</v>
          </cell>
          <cell r="I464">
            <v>124.75342465753425</v>
          </cell>
        </row>
        <row r="465">
          <cell r="C465" t="str">
            <v>0445</v>
          </cell>
          <cell r="I465">
            <v>124.75342465753425</v>
          </cell>
        </row>
        <row r="466">
          <cell r="C466" t="str">
            <v>0446</v>
          </cell>
          <cell r="I466">
            <v>124.75342465753425</v>
          </cell>
        </row>
        <row r="467">
          <cell r="C467" t="str">
            <v>0447</v>
          </cell>
          <cell r="I467">
            <v>124.75342465753425</v>
          </cell>
        </row>
        <row r="468">
          <cell r="C468" t="str">
            <v>0448</v>
          </cell>
          <cell r="I468">
            <v>124.75342465753425</v>
          </cell>
        </row>
        <row r="469">
          <cell r="C469" t="str">
            <v>0449</v>
          </cell>
          <cell r="I469">
            <v>124.75342465753425</v>
          </cell>
        </row>
        <row r="470">
          <cell r="C470" t="str">
            <v>0450</v>
          </cell>
          <cell r="I470">
            <v>124.75342465753425</v>
          </cell>
        </row>
        <row r="471">
          <cell r="C471" t="str">
            <v>0451</v>
          </cell>
          <cell r="I471">
            <v>124.75342465753425</v>
          </cell>
        </row>
        <row r="472">
          <cell r="C472" t="str">
            <v>0452</v>
          </cell>
          <cell r="I472">
            <v>124.75342465753425</v>
          </cell>
        </row>
        <row r="473">
          <cell r="C473" t="str">
            <v>0453</v>
          </cell>
          <cell r="I473">
            <v>124.75342465753425</v>
          </cell>
        </row>
        <row r="474">
          <cell r="C474" t="str">
            <v>0454</v>
          </cell>
          <cell r="I474">
            <v>124.75342465753425</v>
          </cell>
        </row>
        <row r="475">
          <cell r="C475" t="str">
            <v>0455</v>
          </cell>
          <cell r="I475">
            <v>124.75342465753425</v>
          </cell>
        </row>
        <row r="476">
          <cell r="C476" t="str">
            <v>0456</v>
          </cell>
          <cell r="I476">
            <v>124.75342465753425</v>
          </cell>
        </row>
        <row r="477">
          <cell r="C477" t="str">
            <v>0457</v>
          </cell>
          <cell r="I477">
            <v>124.75342465753425</v>
          </cell>
        </row>
        <row r="478">
          <cell r="C478" t="str">
            <v>0458</v>
          </cell>
          <cell r="I478">
            <v>124.75342465753425</v>
          </cell>
        </row>
        <row r="479">
          <cell r="C479" t="str">
            <v>0459</v>
          </cell>
          <cell r="I479">
            <v>124.75342465753425</v>
          </cell>
        </row>
        <row r="480">
          <cell r="C480" t="str">
            <v>0460</v>
          </cell>
          <cell r="I480">
            <v>124.75342465753425</v>
          </cell>
        </row>
        <row r="481">
          <cell r="C481" t="str">
            <v>0461</v>
          </cell>
          <cell r="I481">
            <v>124.75342465753425</v>
          </cell>
        </row>
        <row r="482">
          <cell r="C482" t="str">
            <v>0462</v>
          </cell>
          <cell r="I482">
            <v>124.75342465753425</v>
          </cell>
        </row>
        <row r="483">
          <cell r="C483" t="str">
            <v>0463</v>
          </cell>
          <cell r="I483">
            <v>124.75342465753425</v>
          </cell>
        </row>
        <row r="484">
          <cell r="C484" t="str">
            <v>0464</v>
          </cell>
          <cell r="I484">
            <v>124.75342465753425</v>
          </cell>
        </row>
        <row r="485">
          <cell r="C485" t="str">
            <v>0465</v>
          </cell>
          <cell r="I485">
            <v>124.75342465753425</v>
          </cell>
        </row>
        <row r="486">
          <cell r="C486" t="str">
            <v>0466</v>
          </cell>
          <cell r="I486">
            <v>124.75342465753425</v>
          </cell>
        </row>
        <row r="487">
          <cell r="C487" t="str">
            <v>0467</v>
          </cell>
          <cell r="I487">
            <v>124.75342465753425</v>
          </cell>
        </row>
        <row r="488">
          <cell r="C488" t="str">
            <v>0468</v>
          </cell>
          <cell r="I488">
            <v>124.75342465753425</v>
          </cell>
        </row>
        <row r="489">
          <cell r="C489" t="str">
            <v>0469</v>
          </cell>
          <cell r="I489">
            <v>124.75342465753425</v>
          </cell>
        </row>
        <row r="490">
          <cell r="C490" t="str">
            <v>0470</v>
          </cell>
          <cell r="I490">
            <v>124.75342465753425</v>
          </cell>
        </row>
        <row r="491">
          <cell r="C491" t="str">
            <v>0471</v>
          </cell>
          <cell r="I491">
            <v>124.75342465753425</v>
          </cell>
        </row>
        <row r="492">
          <cell r="C492" t="str">
            <v>0472</v>
          </cell>
          <cell r="I492">
            <v>124.75342465753425</v>
          </cell>
        </row>
        <row r="493">
          <cell r="C493" t="str">
            <v>0473</v>
          </cell>
          <cell r="I493">
            <v>124.75342465753425</v>
          </cell>
        </row>
        <row r="494">
          <cell r="C494" t="str">
            <v>0474</v>
          </cell>
          <cell r="I494">
            <v>124.75342465753425</v>
          </cell>
        </row>
        <row r="495">
          <cell r="C495" t="str">
            <v>0475</v>
          </cell>
          <cell r="I495">
            <v>124.75342465753425</v>
          </cell>
        </row>
        <row r="496">
          <cell r="C496" t="str">
            <v>0476</v>
          </cell>
          <cell r="I496">
            <v>124.75342465753425</v>
          </cell>
        </row>
        <row r="497">
          <cell r="C497" t="str">
            <v>0477</v>
          </cell>
          <cell r="I497">
            <v>124.75342465753425</v>
          </cell>
        </row>
        <row r="498">
          <cell r="C498" t="str">
            <v>0478</v>
          </cell>
          <cell r="I498">
            <v>124.75342465753425</v>
          </cell>
        </row>
        <row r="499">
          <cell r="C499" t="str">
            <v>0479</v>
          </cell>
          <cell r="I499">
            <v>124.75342465753425</v>
          </cell>
        </row>
        <row r="500">
          <cell r="C500" t="str">
            <v>0480</v>
          </cell>
          <cell r="I500">
            <v>124.75342465753425</v>
          </cell>
        </row>
        <row r="501">
          <cell r="C501" t="str">
            <v>0481</v>
          </cell>
          <cell r="I501">
            <v>124.75342465753425</v>
          </cell>
        </row>
        <row r="502">
          <cell r="C502" t="str">
            <v>0482</v>
          </cell>
          <cell r="I502">
            <v>124.75342465753425</v>
          </cell>
        </row>
        <row r="503">
          <cell r="C503" t="str">
            <v>0483</v>
          </cell>
          <cell r="I503">
            <v>124.75342465753425</v>
          </cell>
        </row>
        <row r="504">
          <cell r="C504" t="str">
            <v>0484</v>
          </cell>
          <cell r="I504">
            <v>124.75342465753425</v>
          </cell>
        </row>
        <row r="505">
          <cell r="C505" t="str">
            <v>0485</v>
          </cell>
          <cell r="I505">
            <v>124.75342465753425</v>
          </cell>
        </row>
        <row r="506">
          <cell r="C506" t="str">
            <v>0486</v>
          </cell>
          <cell r="I506">
            <v>124.75342465753425</v>
          </cell>
        </row>
        <row r="507">
          <cell r="C507" t="str">
            <v>0487</v>
          </cell>
          <cell r="I507">
            <v>124.75342465753425</v>
          </cell>
        </row>
        <row r="508">
          <cell r="C508" t="str">
            <v>0488</v>
          </cell>
          <cell r="I508">
            <v>124.75342465753425</v>
          </cell>
        </row>
        <row r="509">
          <cell r="C509" t="str">
            <v>0489</v>
          </cell>
          <cell r="I509">
            <v>124.75342465753425</v>
          </cell>
        </row>
        <row r="510">
          <cell r="C510" t="str">
            <v>0490</v>
          </cell>
          <cell r="I510">
            <v>124.75342465753425</v>
          </cell>
        </row>
        <row r="511">
          <cell r="C511" t="str">
            <v>0491</v>
          </cell>
          <cell r="I511">
            <v>124.75342465753425</v>
          </cell>
        </row>
        <row r="512">
          <cell r="C512" t="str">
            <v>0492</v>
          </cell>
          <cell r="I512">
            <v>124.75342465753425</v>
          </cell>
        </row>
        <row r="513">
          <cell r="C513" t="str">
            <v>0493</v>
          </cell>
          <cell r="I513">
            <v>124.75342465753425</v>
          </cell>
        </row>
        <row r="514">
          <cell r="C514" t="str">
            <v>0494</v>
          </cell>
          <cell r="I514">
            <v>124.75342465753425</v>
          </cell>
        </row>
        <row r="515">
          <cell r="C515" t="str">
            <v>0495</v>
          </cell>
          <cell r="I515">
            <v>124.75342465753425</v>
          </cell>
        </row>
        <row r="516">
          <cell r="C516" t="str">
            <v>0496</v>
          </cell>
          <cell r="I516">
            <v>124.75342465753425</v>
          </cell>
        </row>
        <row r="517">
          <cell r="C517" t="str">
            <v>0497</v>
          </cell>
          <cell r="I517">
            <v>124.75342465753425</v>
          </cell>
        </row>
        <row r="518">
          <cell r="C518" t="str">
            <v>0498</v>
          </cell>
          <cell r="I518">
            <v>124.75342465753425</v>
          </cell>
        </row>
        <row r="519">
          <cell r="C519" t="str">
            <v>0499</v>
          </cell>
          <cell r="I519">
            <v>124.75342465753425</v>
          </cell>
        </row>
        <row r="520">
          <cell r="C520" t="str">
            <v>0500</v>
          </cell>
          <cell r="I520">
            <v>124.75342465753425</v>
          </cell>
        </row>
        <row r="521">
          <cell r="C521" t="str">
            <v>0501</v>
          </cell>
          <cell r="I521">
            <v>124.75342465753425</v>
          </cell>
        </row>
        <row r="522">
          <cell r="C522" t="str">
            <v>0502</v>
          </cell>
          <cell r="I522">
            <v>124.75342465753425</v>
          </cell>
        </row>
        <row r="523">
          <cell r="C523" t="str">
            <v>0503</v>
          </cell>
          <cell r="I523">
            <v>124.75342465753425</v>
          </cell>
        </row>
        <row r="524">
          <cell r="C524" t="str">
            <v>0504</v>
          </cell>
          <cell r="I524">
            <v>124.75342465753425</v>
          </cell>
        </row>
        <row r="525">
          <cell r="C525" t="str">
            <v>0505</v>
          </cell>
          <cell r="I525">
            <v>124.75342465753425</v>
          </cell>
        </row>
        <row r="526">
          <cell r="C526" t="str">
            <v>0506</v>
          </cell>
          <cell r="I526">
            <v>124.75342465753425</v>
          </cell>
        </row>
        <row r="527">
          <cell r="C527" t="str">
            <v>0507</v>
          </cell>
          <cell r="I527">
            <v>124.75342465753425</v>
          </cell>
        </row>
        <row r="528">
          <cell r="C528" t="str">
            <v>0508</v>
          </cell>
          <cell r="I528">
            <v>124.75342465753425</v>
          </cell>
        </row>
        <row r="529">
          <cell r="C529" t="str">
            <v>0509</v>
          </cell>
          <cell r="I529">
            <v>124.75342465753425</v>
          </cell>
        </row>
        <row r="530">
          <cell r="C530" t="str">
            <v>0510</v>
          </cell>
          <cell r="I530">
            <v>124.75342465753425</v>
          </cell>
        </row>
        <row r="531">
          <cell r="C531" t="str">
            <v>0511</v>
          </cell>
          <cell r="I531">
            <v>124.75342465753425</v>
          </cell>
        </row>
        <row r="532">
          <cell r="C532" t="str">
            <v>0512</v>
          </cell>
          <cell r="I532">
            <v>124.75342465753425</v>
          </cell>
        </row>
        <row r="533">
          <cell r="C533" t="str">
            <v>0513</v>
          </cell>
          <cell r="I533">
            <v>124.75342465753425</v>
          </cell>
        </row>
        <row r="534">
          <cell r="C534" t="str">
            <v>0514</v>
          </cell>
          <cell r="I534">
            <v>124.75342465753425</v>
          </cell>
        </row>
        <row r="535">
          <cell r="C535" t="str">
            <v>0515</v>
          </cell>
          <cell r="I535">
            <v>124.75342465753425</v>
          </cell>
        </row>
        <row r="536">
          <cell r="C536" t="str">
            <v>0516</v>
          </cell>
          <cell r="I536">
            <v>124.75342465753425</v>
          </cell>
        </row>
        <row r="537">
          <cell r="C537" t="str">
            <v>0517</v>
          </cell>
          <cell r="I537">
            <v>124.75342465753425</v>
          </cell>
        </row>
        <row r="538">
          <cell r="C538" t="str">
            <v>0518</v>
          </cell>
          <cell r="I538">
            <v>124.75342465753425</v>
          </cell>
        </row>
        <row r="539">
          <cell r="C539" t="str">
            <v>0519</v>
          </cell>
          <cell r="I539">
            <v>124.75342465753425</v>
          </cell>
        </row>
        <row r="540">
          <cell r="C540" t="str">
            <v>0520</v>
          </cell>
          <cell r="I540">
            <v>124.75342465753425</v>
          </cell>
        </row>
        <row r="541">
          <cell r="C541" t="str">
            <v>0521</v>
          </cell>
          <cell r="I541">
            <v>124.75342465753425</v>
          </cell>
        </row>
        <row r="542">
          <cell r="C542" t="str">
            <v>0522</v>
          </cell>
          <cell r="I542">
            <v>124.75342465753425</v>
          </cell>
        </row>
        <row r="543">
          <cell r="C543" t="str">
            <v>0523</v>
          </cell>
          <cell r="I543">
            <v>124.75342465753425</v>
          </cell>
        </row>
        <row r="544">
          <cell r="C544" t="str">
            <v>0524</v>
          </cell>
          <cell r="I544">
            <v>124.75342465753425</v>
          </cell>
        </row>
        <row r="545">
          <cell r="C545" t="str">
            <v>0525</v>
          </cell>
          <cell r="I545">
            <v>124.75342465753425</v>
          </cell>
        </row>
        <row r="546">
          <cell r="C546" t="str">
            <v>0526</v>
          </cell>
          <cell r="I546">
            <v>124.75342465753425</v>
          </cell>
        </row>
        <row r="547">
          <cell r="C547" t="str">
            <v>0527</v>
          </cell>
          <cell r="I547">
            <v>124.75342465753425</v>
          </cell>
        </row>
        <row r="548">
          <cell r="C548" t="str">
            <v>0528</v>
          </cell>
          <cell r="I548">
            <v>124.75342465753425</v>
          </cell>
        </row>
        <row r="549">
          <cell r="C549" t="str">
            <v>0529</v>
          </cell>
          <cell r="I549">
            <v>124.75342465753425</v>
          </cell>
        </row>
        <row r="550">
          <cell r="C550" t="str">
            <v>0530</v>
          </cell>
          <cell r="I550">
            <v>124.75342465753425</v>
          </cell>
        </row>
        <row r="551">
          <cell r="C551" t="str">
            <v>0531</v>
          </cell>
          <cell r="I551">
            <v>124.75342465753425</v>
          </cell>
        </row>
        <row r="552">
          <cell r="C552" t="str">
            <v>0532</v>
          </cell>
          <cell r="I552">
            <v>124.75342465753425</v>
          </cell>
        </row>
        <row r="553">
          <cell r="C553" t="str">
            <v>0533</v>
          </cell>
          <cell r="I553">
            <v>124.75342465753425</v>
          </cell>
        </row>
        <row r="554">
          <cell r="C554" t="str">
            <v>0534</v>
          </cell>
          <cell r="I554">
            <v>124.75342465753425</v>
          </cell>
        </row>
        <row r="555">
          <cell r="C555" t="str">
            <v>0535</v>
          </cell>
          <cell r="I555">
            <v>124.75342465753425</v>
          </cell>
        </row>
        <row r="556">
          <cell r="C556" t="str">
            <v>0536</v>
          </cell>
          <cell r="I556">
            <v>124.75342465753425</v>
          </cell>
        </row>
        <row r="557">
          <cell r="C557" t="str">
            <v>0537</v>
          </cell>
          <cell r="I557">
            <v>124.75342465753425</v>
          </cell>
        </row>
        <row r="558">
          <cell r="C558" t="str">
            <v>0538</v>
          </cell>
          <cell r="I558">
            <v>124.75342465753425</v>
          </cell>
        </row>
        <row r="559">
          <cell r="C559" t="str">
            <v>0539</v>
          </cell>
          <cell r="I559">
            <v>124.75342465753425</v>
          </cell>
        </row>
        <row r="560">
          <cell r="C560" t="str">
            <v>0540</v>
          </cell>
          <cell r="I560">
            <v>124.75342465753425</v>
          </cell>
        </row>
        <row r="561">
          <cell r="C561" t="str">
            <v>0541</v>
          </cell>
          <cell r="I561">
            <v>124.75342465753425</v>
          </cell>
        </row>
        <row r="562">
          <cell r="C562" t="str">
            <v>0542</v>
          </cell>
          <cell r="I562">
            <v>124.75342465753425</v>
          </cell>
        </row>
        <row r="563">
          <cell r="C563" t="str">
            <v>0543</v>
          </cell>
          <cell r="I563">
            <v>124.75342465753425</v>
          </cell>
        </row>
        <row r="564">
          <cell r="C564" t="str">
            <v>0544</v>
          </cell>
          <cell r="I564">
            <v>124.75342465753425</v>
          </cell>
        </row>
        <row r="565">
          <cell r="C565" t="str">
            <v>0545</v>
          </cell>
          <cell r="I565">
            <v>124.75342465753425</v>
          </cell>
        </row>
        <row r="566">
          <cell r="C566" t="str">
            <v>0546</v>
          </cell>
          <cell r="I566">
            <v>124.75342465753425</v>
          </cell>
        </row>
        <row r="567">
          <cell r="C567" t="str">
            <v>0547</v>
          </cell>
          <cell r="I567">
            <v>124.75342465753425</v>
          </cell>
        </row>
        <row r="568">
          <cell r="C568" t="str">
            <v>0548</v>
          </cell>
          <cell r="I568">
            <v>124.75342465753425</v>
          </cell>
        </row>
        <row r="569">
          <cell r="C569" t="str">
            <v>0549</v>
          </cell>
          <cell r="I569">
            <v>124.75342465753425</v>
          </cell>
        </row>
        <row r="570">
          <cell r="C570" t="str">
            <v>0550</v>
          </cell>
          <cell r="I570">
            <v>124.75342465753425</v>
          </cell>
        </row>
        <row r="571">
          <cell r="C571" t="str">
            <v>0551</v>
          </cell>
          <cell r="I571">
            <v>124.75342465753425</v>
          </cell>
        </row>
        <row r="572">
          <cell r="C572" t="str">
            <v>0552</v>
          </cell>
          <cell r="I572">
            <v>124.75342465753425</v>
          </cell>
        </row>
        <row r="573">
          <cell r="C573" t="str">
            <v>0553</v>
          </cell>
          <cell r="I573">
            <v>124.75342465753425</v>
          </cell>
        </row>
        <row r="574">
          <cell r="C574" t="str">
            <v>0554</v>
          </cell>
          <cell r="I574">
            <v>124.75342465753425</v>
          </cell>
        </row>
        <row r="575">
          <cell r="C575" t="str">
            <v>0555</v>
          </cell>
          <cell r="I575">
            <v>124.75342465753425</v>
          </cell>
        </row>
        <row r="576">
          <cell r="C576" t="str">
            <v>0556</v>
          </cell>
          <cell r="I576">
            <v>124.75342465753425</v>
          </cell>
        </row>
        <row r="577">
          <cell r="C577" t="str">
            <v>0557</v>
          </cell>
          <cell r="I577">
            <v>124.75342465753425</v>
          </cell>
        </row>
        <row r="578">
          <cell r="C578" t="str">
            <v>0558</v>
          </cell>
          <cell r="I578">
            <v>124.75342465753425</v>
          </cell>
        </row>
        <row r="579">
          <cell r="C579" t="str">
            <v>0559</v>
          </cell>
          <cell r="I579">
            <v>124.75342465753425</v>
          </cell>
        </row>
        <row r="580">
          <cell r="C580" t="str">
            <v>0560</v>
          </cell>
          <cell r="I580">
            <v>124.75342465753425</v>
          </cell>
        </row>
        <row r="581">
          <cell r="C581" t="str">
            <v>0561</v>
          </cell>
          <cell r="I581">
            <v>124.75342465753425</v>
          </cell>
        </row>
        <row r="582">
          <cell r="C582" t="str">
            <v>0562</v>
          </cell>
          <cell r="I582">
            <v>124.75342465753425</v>
          </cell>
        </row>
        <row r="583">
          <cell r="C583" t="str">
            <v>0563</v>
          </cell>
          <cell r="I583">
            <v>124.75342465753425</v>
          </cell>
        </row>
        <row r="584">
          <cell r="C584" t="str">
            <v>0564</v>
          </cell>
          <cell r="I584">
            <v>124.75342465753425</v>
          </cell>
        </row>
        <row r="585">
          <cell r="C585" t="str">
            <v>0565</v>
          </cell>
          <cell r="I585">
            <v>124.75342465753425</v>
          </cell>
        </row>
        <row r="586">
          <cell r="C586" t="str">
            <v>0566</v>
          </cell>
          <cell r="I586">
            <v>124.75342465753425</v>
          </cell>
        </row>
        <row r="587">
          <cell r="C587" t="str">
            <v>0567</v>
          </cell>
          <cell r="I587">
            <v>124.75342465753425</v>
          </cell>
        </row>
        <row r="588">
          <cell r="C588" t="str">
            <v>0568</v>
          </cell>
          <cell r="I588">
            <v>124.75342465753425</v>
          </cell>
        </row>
        <row r="589">
          <cell r="C589" t="str">
            <v>0569</v>
          </cell>
          <cell r="I589">
            <v>124.75342465753425</v>
          </cell>
        </row>
        <row r="590">
          <cell r="C590" t="str">
            <v>0570</v>
          </cell>
          <cell r="I590">
            <v>124.75342465753425</v>
          </cell>
        </row>
        <row r="591">
          <cell r="C591" t="str">
            <v>0571</v>
          </cell>
          <cell r="I591">
            <v>124.75342465753425</v>
          </cell>
        </row>
        <row r="592">
          <cell r="C592" t="str">
            <v>0572</v>
          </cell>
          <cell r="I592">
            <v>124.75342465753425</v>
          </cell>
        </row>
        <row r="593">
          <cell r="C593" t="str">
            <v>0573</v>
          </cell>
          <cell r="I593">
            <v>124.75342465753425</v>
          </cell>
        </row>
        <row r="594">
          <cell r="C594" t="str">
            <v>0574</v>
          </cell>
          <cell r="I594">
            <v>124.75342465753425</v>
          </cell>
        </row>
        <row r="595">
          <cell r="C595" t="str">
            <v>0575</v>
          </cell>
          <cell r="I595">
            <v>124.75342465753425</v>
          </cell>
        </row>
        <row r="596">
          <cell r="C596" t="str">
            <v>0576</v>
          </cell>
          <cell r="I596">
            <v>124.75342465753425</v>
          </cell>
        </row>
        <row r="597">
          <cell r="C597" t="str">
            <v>0577</v>
          </cell>
          <cell r="I597">
            <v>124.75342465753425</v>
          </cell>
        </row>
        <row r="598">
          <cell r="C598" t="str">
            <v>0578</v>
          </cell>
          <cell r="I598">
            <v>124.75342465753425</v>
          </cell>
        </row>
        <row r="599">
          <cell r="C599" t="str">
            <v>0579</v>
          </cell>
          <cell r="I599">
            <v>124.75342465753425</v>
          </cell>
        </row>
        <row r="600">
          <cell r="C600" t="str">
            <v>0580</v>
          </cell>
          <cell r="I600">
            <v>124.75342465753425</v>
          </cell>
        </row>
        <row r="601">
          <cell r="C601" t="str">
            <v>0581</v>
          </cell>
          <cell r="I601">
            <v>124.75342465753425</v>
          </cell>
        </row>
        <row r="602">
          <cell r="C602" t="str">
            <v>0582</v>
          </cell>
          <cell r="I602">
            <v>124.75342465753425</v>
          </cell>
        </row>
        <row r="603">
          <cell r="C603" t="str">
            <v>0583</v>
          </cell>
          <cell r="I603">
            <v>124.75342465753425</v>
          </cell>
        </row>
        <row r="604">
          <cell r="C604" t="str">
            <v>0584</v>
          </cell>
          <cell r="I604">
            <v>124.75342465753425</v>
          </cell>
        </row>
        <row r="605">
          <cell r="C605" t="str">
            <v>0585</v>
          </cell>
          <cell r="I605">
            <v>124.75342465753425</v>
          </cell>
        </row>
        <row r="606">
          <cell r="C606" t="str">
            <v>0586</v>
          </cell>
          <cell r="I606">
            <v>124.75342465753425</v>
          </cell>
        </row>
        <row r="607">
          <cell r="C607" t="str">
            <v>0587</v>
          </cell>
          <cell r="I607">
            <v>124.75342465753425</v>
          </cell>
        </row>
        <row r="608">
          <cell r="C608" t="str">
            <v>0588</v>
          </cell>
          <cell r="I608">
            <v>124.75342465753425</v>
          </cell>
        </row>
        <row r="609">
          <cell r="C609" t="str">
            <v>0589</v>
          </cell>
          <cell r="I609">
            <v>124.75342465753425</v>
          </cell>
        </row>
        <row r="610">
          <cell r="C610" t="str">
            <v>0590</v>
          </cell>
          <cell r="I610">
            <v>124.75342465753425</v>
          </cell>
        </row>
        <row r="611">
          <cell r="C611" t="str">
            <v>0591</v>
          </cell>
          <cell r="I611">
            <v>124.75342465753425</v>
          </cell>
        </row>
        <row r="612">
          <cell r="C612" t="str">
            <v>0592</v>
          </cell>
          <cell r="I612">
            <v>124.75342465753425</v>
          </cell>
        </row>
        <row r="613">
          <cell r="C613" t="str">
            <v>0593</v>
          </cell>
          <cell r="I613">
            <v>124.75342465753425</v>
          </cell>
        </row>
        <row r="614">
          <cell r="C614" t="str">
            <v>0594</v>
          </cell>
          <cell r="I614">
            <v>124.75342465753425</v>
          </cell>
        </row>
        <row r="615">
          <cell r="C615" t="str">
            <v>0595</v>
          </cell>
          <cell r="I615">
            <v>124.75342465753425</v>
          </cell>
        </row>
        <row r="616">
          <cell r="C616" t="str">
            <v>0596</v>
          </cell>
          <cell r="I616">
            <v>124.75342465753425</v>
          </cell>
        </row>
        <row r="617">
          <cell r="C617" t="str">
            <v>0597</v>
          </cell>
          <cell r="I617">
            <v>124.75342465753425</v>
          </cell>
        </row>
        <row r="618">
          <cell r="C618" t="str">
            <v>0598</v>
          </cell>
          <cell r="I618">
            <v>124.75342465753425</v>
          </cell>
        </row>
        <row r="619">
          <cell r="C619" t="str">
            <v>0599</v>
          </cell>
          <cell r="I619">
            <v>124.75342465753425</v>
          </cell>
        </row>
        <row r="620">
          <cell r="C620" t="str">
            <v>0600</v>
          </cell>
          <cell r="I620">
            <v>124.75342465753425</v>
          </cell>
        </row>
        <row r="621">
          <cell r="C621" t="str">
            <v>0601</v>
          </cell>
          <cell r="I621">
            <v>124.75342465753425</v>
          </cell>
        </row>
        <row r="622">
          <cell r="C622" t="str">
            <v>0602</v>
          </cell>
          <cell r="I622">
            <v>124.75342465753425</v>
          </cell>
        </row>
        <row r="623">
          <cell r="C623" t="str">
            <v>0603</v>
          </cell>
          <cell r="I623">
            <v>124.75342465753425</v>
          </cell>
        </row>
        <row r="624">
          <cell r="C624" t="str">
            <v>0604</v>
          </cell>
          <cell r="I624">
            <v>124.75342465753425</v>
          </cell>
        </row>
        <row r="625">
          <cell r="C625" t="str">
            <v>0605</v>
          </cell>
          <cell r="I625">
            <v>124.75342465753425</v>
          </cell>
        </row>
        <row r="626">
          <cell r="C626" t="str">
            <v>0606</v>
          </cell>
          <cell r="I626">
            <v>124.75342465753425</v>
          </cell>
        </row>
        <row r="627">
          <cell r="C627" t="str">
            <v>0607</v>
          </cell>
          <cell r="I627">
            <v>124.75342465753425</v>
          </cell>
        </row>
        <row r="628">
          <cell r="C628" t="str">
            <v>0608</v>
          </cell>
          <cell r="I628">
            <v>124.75342465753425</v>
          </cell>
        </row>
        <row r="629">
          <cell r="C629" t="str">
            <v>0609</v>
          </cell>
          <cell r="I629">
            <v>124.75342465753425</v>
          </cell>
        </row>
        <row r="630">
          <cell r="C630" t="str">
            <v>0610</v>
          </cell>
          <cell r="I630">
            <v>124.75342465753425</v>
          </cell>
        </row>
        <row r="631">
          <cell r="C631" t="str">
            <v>0611</v>
          </cell>
          <cell r="I631">
            <v>124.75342465753425</v>
          </cell>
        </row>
        <row r="632">
          <cell r="C632" t="str">
            <v>0612</v>
          </cell>
          <cell r="I632">
            <v>124.75342465753425</v>
          </cell>
        </row>
        <row r="633">
          <cell r="C633" t="str">
            <v>0613</v>
          </cell>
          <cell r="I633">
            <v>124.75342465753425</v>
          </cell>
        </row>
        <row r="634">
          <cell r="C634" t="str">
            <v>0614</v>
          </cell>
          <cell r="I634">
            <v>124.75342465753425</v>
          </cell>
        </row>
        <row r="635">
          <cell r="C635" t="str">
            <v>0615</v>
          </cell>
          <cell r="I635">
            <v>124.75342465753425</v>
          </cell>
        </row>
        <row r="636">
          <cell r="C636" t="str">
            <v>0616</v>
          </cell>
          <cell r="I636">
            <v>124.75342465753425</v>
          </cell>
        </row>
        <row r="637">
          <cell r="C637" t="str">
            <v>0617</v>
          </cell>
          <cell r="I637">
            <v>124.75342465753425</v>
          </cell>
        </row>
        <row r="638">
          <cell r="C638" t="str">
            <v>0618</v>
          </cell>
          <cell r="I638">
            <v>124.75342465753425</v>
          </cell>
        </row>
        <row r="639">
          <cell r="C639" t="str">
            <v>0619</v>
          </cell>
          <cell r="I639">
            <v>124.75342465753425</v>
          </cell>
        </row>
        <row r="640">
          <cell r="C640" t="str">
            <v>0620</v>
          </cell>
          <cell r="I640">
            <v>124.75342465753425</v>
          </cell>
        </row>
        <row r="641">
          <cell r="C641" t="str">
            <v>0621</v>
          </cell>
          <cell r="I641">
            <v>124.75342465753425</v>
          </cell>
        </row>
        <row r="642">
          <cell r="C642" t="str">
            <v>0622</v>
          </cell>
          <cell r="I642">
            <v>124.75342465753425</v>
          </cell>
        </row>
        <row r="643">
          <cell r="C643" t="str">
            <v>0623</v>
          </cell>
          <cell r="I643">
            <v>124.75342465753425</v>
          </cell>
        </row>
        <row r="644">
          <cell r="C644" t="str">
            <v>0624</v>
          </cell>
          <cell r="I644">
            <v>124.75342465753425</v>
          </cell>
        </row>
        <row r="645">
          <cell r="C645" t="str">
            <v>0625</v>
          </cell>
          <cell r="I645">
            <v>124.75342465753425</v>
          </cell>
        </row>
        <row r="646">
          <cell r="C646" t="str">
            <v>0626</v>
          </cell>
          <cell r="I646">
            <v>124.75342465753425</v>
          </cell>
        </row>
        <row r="647">
          <cell r="C647" t="str">
            <v>0627</v>
          </cell>
          <cell r="I647">
            <v>124.75342465753425</v>
          </cell>
        </row>
        <row r="648">
          <cell r="C648" t="str">
            <v>0628</v>
          </cell>
          <cell r="I648">
            <v>124.75342465753425</v>
          </cell>
        </row>
        <row r="649">
          <cell r="C649" t="str">
            <v>0629</v>
          </cell>
          <cell r="I649">
            <v>124.75342465753425</v>
          </cell>
        </row>
        <row r="650">
          <cell r="C650" t="str">
            <v>0630</v>
          </cell>
          <cell r="I650">
            <v>124.75342465753425</v>
          </cell>
        </row>
        <row r="651">
          <cell r="C651" t="str">
            <v>0631</v>
          </cell>
          <cell r="I651">
            <v>124.75342465753425</v>
          </cell>
        </row>
        <row r="652">
          <cell r="C652" t="str">
            <v>0632</v>
          </cell>
          <cell r="I652">
            <v>124.75342465753425</v>
          </cell>
        </row>
        <row r="653">
          <cell r="C653" t="str">
            <v>0633</v>
          </cell>
          <cell r="I653">
            <v>124.75342465753425</v>
          </cell>
        </row>
        <row r="654">
          <cell r="C654" t="str">
            <v>0634</v>
          </cell>
          <cell r="I654">
            <v>124.75342465753425</v>
          </cell>
        </row>
        <row r="655">
          <cell r="C655" t="str">
            <v>0635</v>
          </cell>
          <cell r="I655">
            <v>124.75342465753425</v>
          </cell>
        </row>
        <row r="656">
          <cell r="C656" t="str">
            <v>0636</v>
          </cell>
          <cell r="I656">
            <v>124.75342465753425</v>
          </cell>
        </row>
        <row r="657">
          <cell r="C657" t="str">
            <v>0637</v>
          </cell>
          <cell r="I657">
            <v>124.75342465753425</v>
          </cell>
        </row>
        <row r="658">
          <cell r="C658" t="str">
            <v>0638</v>
          </cell>
          <cell r="I658">
            <v>124.75342465753425</v>
          </cell>
        </row>
        <row r="659">
          <cell r="C659" t="str">
            <v>0639</v>
          </cell>
          <cell r="I659">
            <v>124.75342465753425</v>
          </cell>
        </row>
        <row r="660">
          <cell r="C660" t="str">
            <v>0640</v>
          </cell>
          <cell r="I660">
            <v>124.75342465753425</v>
          </cell>
        </row>
        <row r="661">
          <cell r="C661" t="str">
            <v>0641</v>
          </cell>
          <cell r="I661">
            <v>124.75342465753425</v>
          </cell>
        </row>
        <row r="662">
          <cell r="C662" t="str">
            <v>0642</v>
          </cell>
          <cell r="I662">
            <v>124.75342465753425</v>
          </cell>
        </row>
        <row r="663">
          <cell r="C663" t="str">
            <v>0643</v>
          </cell>
          <cell r="I663">
            <v>124.75342465753425</v>
          </cell>
        </row>
        <row r="664">
          <cell r="C664" t="str">
            <v>0644</v>
          </cell>
          <cell r="I664">
            <v>124.75342465753425</v>
          </cell>
        </row>
        <row r="665">
          <cell r="C665" t="str">
            <v>0645</v>
          </cell>
          <cell r="I665">
            <v>124.75342465753425</v>
          </cell>
        </row>
        <row r="666">
          <cell r="C666" t="str">
            <v>0646</v>
          </cell>
          <cell r="I666">
            <v>124.75342465753425</v>
          </cell>
        </row>
        <row r="667">
          <cell r="C667" t="str">
            <v>0647</v>
          </cell>
          <cell r="I667">
            <v>124.75342465753425</v>
          </cell>
        </row>
        <row r="668">
          <cell r="C668" t="str">
            <v>0648</v>
          </cell>
          <cell r="I668">
            <v>124.75342465753425</v>
          </cell>
        </row>
        <row r="669">
          <cell r="C669" t="str">
            <v>0649</v>
          </cell>
          <cell r="I669">
            <v>124.75342465753425</v>
          </cell>
        </row>
        <row r="670">
          <cell r="C670" t="str">
            <v>0650</v>
          </cell>
          <cell r="I670">
            <v>124.75342465753425</v>
          </cell>
        </row>
        <row r="671">
          <cell r="C671" t="str">
            <v>0651</v>
          </cell>
          <cell r="I671">
            <v>124.75342465753425</v>
          </cell>
        </row>
        <row r="672">
          <cell r="C672" t="str">
            <v>0652</v>
          </cell>
          <cell r="I672">
            <v>124.75342465753425</v>
          </cell>
        </row>
        <row r="673">
          <cell r="C673" t="str">
            <v>0653</v>
          </cell>
          <cell r="I673">
            <v>124.75342465753425</v>
          </cell>
        </row>
        <row r="674">
          <cell r="C674" t="str">
            <v>0654</v>
          </cell>
          <cell r="I674">
            <v>124.75342465753425</v>
          </cell>
        </row>
        <row r="675">
          <cell r="C675" t="str">
            <v>0655</v>
          </cell>
          <cell r="I675">
            <v>124.75342465753425</v>
          </cell>
        </row>
        <row r="676">
          <cell r="C676" t="str">
            <v>0656</v>
          </cell>
          <cell r="I676">
            <v>124.75342465753425</v>
          </cell>
        </row>
        <row r="677">
          <cell r="C677" t="str">
            <v>0657</v>
          </cell>
          <cell r="I677">
            <v>124.75342465753425</v>
          </cell>
        </row>
        <row r="678">
          <cell r="C678" t="str">
            <v>0658</v>
          </cell>
          <cell r="I678">
            <v>124.75342465753425</v>
          </cell>
        </row>
        <row r="679">
          <cell r="C679" t="str">
            <v>0659</v>
          </cell>
          <cell r="I679">
            <v>124.75342465753425</v>
          </cell>
        </row>
        <row r="680">
          <cell r="C680" t="str">
            <v>0660</v>
          </cell>
          <cell r="I680">
            <v>124.75342465753425</v>
          </cell>
        </row>
        <row r="681">
          <cell r="C681" t="str">
            <v>0661</v>
          </cell>
          <cell r="I681">
            <v>124.75342465753425</v>
          </cell>
        </row>
        <row r="682">
          <cell r="C682" t="str">
            <v>0662</v>
          </cell>
          <cell r="I682">
            <v>124.75342465753425</v>
          </cell>
        </row>
        <row r="683">
          <cell r="C683" t="str">
            <v>0663</v>
          </cell>
          <cell r="I683">
            <v>124.75342465753425</v>
          </cell>
        </row>
        <row r="684">
          <cell r="C684" t="str">
            <v>0664</v>
          </cell>
          <cell r="I684">
            <v>124.75342465753425</v>
          </cell>
        </row>
        <row r="685">
          <cell r="C685" t="str">
            <v>0665</v>
          </cell>
          <cell r="I685">
            <v>124.75342465753425</v>
          </cell>
        </row>
        <row r="686">
          <cell r="C686" t="str">
            <v>0666</v>
          </cell>
          <cell r="I686">
            <v>124.75342465753425</v>
          </cell>
        </row>
        <row r="687">
          <cell r="C687" t="str">
            <v>0667</v>
          </cell>
          <cell r="I687">
            <v>124.75342465753425</v>
          </cell>
        </row>
        <row r="688">
          <cell r="C688" t="str">
            <v>0668</v>
          </cell>
          <cell r="I688">
            <v>124.75342465753425</v>
          </cell>
        </row>
        <row r="689">
          <cell r="C689" t="str">
            <v>0669</v>
          </cell>
          <cell r="I689">
            <v>124.75342465753425</v>
          </cell>
        </row>
        <row r="690">
          <cell r="C690" t="str">
            <v>0670</v>
          </cell>
          <cell r="I690">
            <v>124.75342465753425</v>
          </cell>
        </row>
        <row r="691">
          <cell r="C691" t="str">
            <v>0671</v>
          </cell>
          <cell r="I691">
            <v>124.75342465753425</v>
          </cell>
        </row>
        <row r="692">
          <cell r="C692" t="str">
            <v>0672</v>
          </cell>
          <cell r="I692">
            <v>124.75342465753425</v>
          </cell>
        </row>
        <row r="693">
          <cell r="C693" t="str">
            <v>0673</v>
          </cell>
          <cell r="I693">
            <v>124.75342465753425</v>
          </cell>
        </row>
        <row r="694">
          <cell r="C694" t="str">
            <v>0674</v>
          </cell>
          <cell r="I694">
            <v>124.75342465753425</v>
          </cell>
        </row>
        <row r="695">
          <cell r="C695" t="str">
            <v>0675</v>
          </cell>
          <cell r="I695">
            <v>124.75342465753425</v>
          </cell>
        </row>
        <row r="696">
          <cell r="C696" t="str">
            <v>0676</v>
          </cell>
          <cell r="I696">
            <v>124.75342465753425</v>
          </cell>
        </row>
        <row r="697">
          <cell r="C697" t="str">
            <v>0677</v>
          </cell>
          <cell r="I697">
            <v>124.75342465753425</v>
          </cell>
        </row>
        <row r="698">
          <cell r="C698" t="str">
            <v>0678</v>
          </cell>
          <cell r="I698">
            <v>124.75342465753425</v>
          </cell>
        </row>
        <row r="699">
          <cell r="C699" t="str">
            <v>0679</v>
          </cell>
          <cell r="I699">
            <v>124.75342465753425</v>
          </cell>
        </row>
        <row r="700">
          <cell r="C700" t="str">
            <v>0680</v>
          </cell>
          <cell r="I700">
            <v>124.75342465753425</v>
          </cell>
        </row>
        <row r="701">
          <cell r="C701" t="str">
            <v>0681</v>
          </cell>
          <cell r="I701">
            <v>124.75342465753425</v>
          </cell>
        </row>
        <row r="702">
          <cell r="C702" t="str">
            <v>0682</v>
          </cell>
          <cell r="I702">
            <v>124.75342465753425</v>
          </cell>
        </row>
        <row r="703">
          <cell r="C703" t="str">
            <v>0683</v>
          </cell>
          <cell r="I703">
            <v>124.75342465753425</v>
          </cell>
        </row>
        <row r="704">
          <cell r="C704" t="str">
            <v>0684</v>
          </cell>
          <cell r="I704">
            <v>124.75342465753425</v>
          </cell>
        </row>
        <row r="705">
          <cell r="C705" t="str">
            <v>0685</v>
          </cell>
          <cell r="I705">
            <v>124.75342465753425</v>
          </cell>
        </row>
        <row r="706">
          <cell r="C706" t="str">
            <v>0686</v>
          </cell>
          <cell r="I706">
            <v>124.75342465753425</v>
          </cell>
        </row>
        <row r="707">
          <cell r="C707" t="str">
            <v>0687</v>
          </cell>
          <cell r="I707">
            <v>124.75342465753425</v>
          </cell>
        </row>
        <row r="708">
          <cell r="C708" t="str">
            <v>0688</v>
          </cell>
          <cell r="I708">
            <v>124.75342465753425</v>
          </cell>
        </row>
        <row r="709">
          <cell r="C709" t="str">
            <v>0689</v>
          </cell>
          <cell r="I709">
            <v>124.75342465753425</v>
          </cell>
        </row>
        <row r="710">
          <cell r="C710" t="str">
            <v>0690</v>
          </cell>
          <cell r="I710">
            <v>124.75342465753425</v>
          </cell>
        </row>
        <row r="711">
          <cell r="C711" t="str">
            <v>0691</v>
          </cell>
          <cell r="I711">
            <v>124.75342465753425</v>
          </cell>
        </row>
        <row r="712">
          <cell r="C712" t="str">
            <v>0692</v>
          </cell>
          <cell r="I712">
            <v>124.75342465753425</v>
          </cell>
        </row>
        <row r="713">
          <cell r="C713" t="str">
            <v>0693</v>
          </cell>
          <cell r="I713">
            <v>124.75342465753425</v>
          </cell>
        </row>
        <row r="714">
          <cell r="C714" t="str">
            <v>0694</v>
          </cell>
          <cell r="I714">
            <v>124.75342465753425</v>
          </cell>
        </row>
        <row r="715">
          <cell r="C715" t="str">
            <v>0695</v>
          </cell>
          <cell r="I715">
            <v>124.75342465753425</v>
          </cell>
        </row>
        <row r="716">
          <cell r="C716" t="str">
            <v>0696</v>
          </cell>
          <cell r="I716">
            <v>124.75342465753425</v>
          </cell>
        </row>
        <row r="717">
          <cell r="C717" t="str">
            <v>0697</v>
          </cell>
          <cell r="I717">
            <v>124.75342465753425</v>
          </cell>
        </row>
        <row r="718">
          <cell r="C718" t="str">
            <v>0698</v>
          </cell>
          <cell r="I718">
            <v>124.75342465753425</v>
          </cell>
        </row>
        <row r="719">
          <cell r="C719" t="str">
            <v>0699</v>
          </cell>
          <cell r="I719">
            <v>124.75342465753425</v>
          </cell>
        </row>
        <row r="720">
          <cell r="C720" t="str">
            <v>0700</v>
          </cell>
          <cell r="I720">
            <v>124.75342465753425</v>
          </cell>
        </row>
        <row r="721">
          <cell r="C721" t="str">
            <v>0701</v>
          </cell>
          <cell r="I721">
            <v>124.75342465753425</v>
          </cell>
        </row>
        <row r="722">
          <cell r="C722" t="str">
            <v>0702</v>
          </cell>
          <cell r="I722">
            <v>124.75342465753425</v>
          </cell>
        </row>
        <row r="723">
          <cell r="C723" t="str">
            <v>0703</v>
          </cell>
          <cell r="I723">
            <v>124.75342465753425</v>
          </cell>
        </row>
        <row r="724">
          <cell r="C724" t="str">
            <v>0704</v>
          </cell>
          <cell r="I724">
            <v>124.75342465753425</v>
          </cell>
        </row>
        <row r="725">
          <cell r="C725" t="str">
            <v>0705</v>
          </cell>
          <cell r="I725">
            <v>124.75342465753425</v>
          </cell>
        </row>
        <row r="726">
          <cell r="C726" t="str">
            <v>0706</v>
          </cell>
          <cell r="I726">
            <v>124.75342465753425</v>
          </cell>
        </row>
        <row r="727">
          <cell r="C727" t="str">
            <v>0707</v>
          </cell>
          <cell r="I727">
            <v>124.75342465753425</v>
          </cell>
        </row>
        <row r="728">
          <cell r="C728" t="str">
            <v>0708</v>
          </cell>
          <cell r="I728">
            <v>124.75342465753425</v>
          </cell>
        </row>
        <row r="729">
          <cell r="C729" t="str">
            <v>0709</v>
          </cell>
          <cell r="I729">
            <v>124.75342465753425</v>
          </cell>
        </row>
        <row r="730">
          <cell r="C730" t="str">
            <v>0710</v>
          </cell>
          <cell r="I730">
            <v>124.75342465753425</v>
          </cell>
        </row>
        <row r="731">
          <cell r="C731" t="str">
            <v>0711</v>
          </cell>
          <cell r="I731">
            <v>124.75342465753425</v>
          </cell>
        </row>
        <row r="732">
          <cell r="C732" t="str">
            <v>0712</v>
          </cell>
          <cell r="I732">
            <v>124.75342465753425</v>
          </cell>
        </row>
        <row r="733">
          <cell r="C733" t="str">
            <v>0713</v>
          </cell>
          <cell r="I733">
            <v>124.75342465753425</v>
          </cell>
        </row>
        <row r="734">
          <cell r="C734" t="str">
            <v>0714</v>
          </cell>
          <cell r="I734">
            <v>124.75342465753425</v>
          </cell>
        </row>
        <row r="735">
          <cell r="C735" t="str">
            <v>0715</v>
          </cell>
          <cell r="I735">
            <v>124.75342465753425</v>
          </cell>
        </row>
        <row r="736">
          <cell r="C736" t="str">
            <v>0716</v>
          </cell>
          <cell r="I736">
            <v>124.75342465753425</v>
          </cell>
        </row>
        <row r="737">
          <cell r="C737" t="str">
            <v>0717</v>
          </cell>
          <cell r="I737">
            <v>124.75342465753425</v>
          </cell>
        </row>
        <row r="738">
          <cell r="C738" t="str">
            <v>0718</v>
          </cell>
          <cell r="I738">
            <v>124.75342465753425</v>
          </cell>
        </row>
        <row r="739">
          <cell r="C739" t="str">
            <v>0719</v>
          </cell>
          <cell r="I739">
            <v>124.75342465753425</v>
          </cell>
        </row>
        <row r="740">
          <cell r="C740" t="str">
            <v>0720</v>
          </cell>
          <cell r="I740">
            <v>124.75342465753425</v>
          </cell>
        </row>
        <row r="741">
          <cell r="C741" t="str">
            <v>0721</v>
          </cell>
          <cell r="I741">
            <v>124.75342465753425</v>
          </cell>
        </row>
        <row r="742">
          <cell r="C742" t="str">
            <v>0722</v>
          </cell>
          <cell r="I742">
            <v>124.75342465753425</v>
          </cell>
        </row>
        <row r="743">
          <cell r="C743" t="str">
            <v>0723</v>
          </cell>
          <cell r="I743">
            <v>124.75342465753425</v>
          </cell>
        </row>
        <row r="744">
          <cell r="C744" t="str">
            <v>0724</v>
          </cell>
          <cell r="I744">
            <v>124.75342465753425</v>
          </cell>
        </row>
        <row r="745">
          <cell r="C745" t="str">
            <v>0725</v>
          </cell>
          <cell r="I745">
            <v>124.75342465753425</v>
          </cell>
        </row>
        <row r="746">
          <cell r="C746" t="str">
            <v>0726</v>
          </cell>
          <cell r="I746">
            <v>124.75342465753425</v>
          </cell>
        </row>
        <row r="747">
          <cell r="C747" t="str">
            <v>0727</v>
          </cell>
          <cell r="I747">
            <v>124.75342465753425</v>
          </cell>
        </row>
        <row r="748">
          <cell r="C748" t="str">
            <v>0728</v>
          </cell>
          <cell r="I748">
            <v>124.75342465753425</v>
          </cell>
        </row>
        <row r="749">
          <cell r="C749" t="str">
            <v>0729</v>
          </cell>
          <cell r="I749">
            <v>124.75342465753425</v>
          </cell>
        </row>
        <row r="750">
          <cell r="C750" t="str">
            <v>0730</v>
          </cell>
          <cell r="I750">
            <v>124.75342465753425</v>
          </cell>
        </row>
        <row r="751">
          <cell r="C751" t="str">
            <v>0731</v>
          </cell>
          <cell r="I751">
            <v>124.75342465753425</v>
          </cell>
        </row>
        <row r="752">
          <cell r="C752" t="str">
            <v>0732</v>
          </cell>
          <cell r="I752">
            <v>124.75342465753425</v>
          </cell>
        </row>
        <row r="753">
          <cell r="C753" t="str">
            <v>0733</v>
          </cell>
          <cell r="I753">
            <v>124.75342465753425</v>
          </cell>
        </row>
        <row r="754">
          <cell r="C754" t="str">
            <v>0734</v>
          </cell>
          <cell r="I754">
            <v>124.75342465753425</v>
          </cell>
        </row>
        <row r="755">
          <cell r="C755" t="str">
            <v>0735</v>
          </cell>
          <cell r="I755">
            <v>124.75342465753425</v>
          </cell>
        </row>
        <row r="756">
          <cell r="C756" t="str">
            <v>0736</v>
          </cell>
          <cell r="I756">
            <v>124.75342465753425</v>
          </cell>
        </row>
        <row r="757">
          <cell r="C757" t="str">
            <v>0737</v>
          </cell>
          <cell r="I757">
            <v>124.75342465753425</v>
          </cell>
        </row>
        <row r="758">
          <cell r="C758" t="str">
            <v>0738</v>
          </cell>
          <cell r="I758">
            <v>124.75342465753425</v>
          </cell>
        </row>
        <row r="759">
          <cell r="C759" t="str">
            <v>0739</v>
          </cell>
          <cell r="I759">
            <v>124.75342465753425</v>
          </cell>
        </row>
        <row r="760">
          <cell r="C760" t="str">
            <v>0740</v>
          </cell>
          <cell r="I760">
            <v>124.75342465753425</v>
          </cell>
        </row>
        <row r="761">
          <cell r="C761" t="str">
            <v>0741</v>
          </cell>
          <cell r="I761">
            <v>124.75342465753425</v>
          </cell>
        </row>
        <row r="762">
          <cell r="C762" t="str">
            <v>0742</v>
          </cell>
          <cell r="I762">
            <v>124.75342465753425</v>
          </cell>
        </row>
        <row r="763">
          <cell r="C763" t="str">
            <v>0743</v>
          </cell>
          <cell r="I763">
            <v>124.75342465753425</v>
          </cell>
        </row>
        <row r="764">
          <cell r="C764" t="str">
            <v>0744</v>
          </cell>
          <cell r="I764">
            <v>124.75342465753425</v>
          </cell>
        </row>
        <row r="765">
          <cell r="C765" t="str">
            <v>0745</v>
          </cell>
          <cell r="I765">
            <v>124.75342465753425</v>
          </cell>
        </row>
        <row r="766">
          <cell r="C766" t="str">
            <v>0746</v>
          </cell>
          <cell r="I766">
            <v>124.75342465753425</v>
          </cell>
        </row>
        <row r="767">
          <cell r="C767" t="str">
            <v>0747</v>
          </cell>
          <cell r="I767">
            <v>124.75342465753425</v>
          </cell>
        </row>
        <row r="768">
          <cell r="C768" t="str">
            <v>0748</v>
          </cell>
          <cell r="I768">
            <v>124.75342465753425</v>
          </cell>
        </row>
        <row r="769">
          <cell r="C769" t="str">
            <v>0749</v>
          </cell>
          <cell r="I769">
            <v>124.75342465753425</v>
          </cell>
        </row>
        <row r="770">
          <cell r="C770" t="str">
            <v>0750</v>
          </cell>
          <cell r="I770">
            <v>124.75342465753425</v>
          </cell>
        </row>
        <row r="771">
          <cell r="C771" t="str">
            <v>0751</v>
          </cell>
          <cell r="I771">
            <v>124.75342465753425</v>
          </cell>
        </row>
        <row r="772">
          <cell r="C772" t="str">
            <v>0752</v>
          </cell>
          <cell r="I772">
            <v>124.75342465753425</v>
          </cell>
        </row>
        <row r="773">
          <cell r="C773" t="str">
            <v>0753</v>
          </cell>
          <cell r="I773">
            <v>124.75342465753425</v>
          </cell>
        </row>
        <row r="774">
          <cell r="C774" t="str">
            <v>0754</v>
          </cell>
          <cell r="I774">
            <v>124.75342465753425</v>
          </cell>
        </row>
        <row r="775">
          <cell r="C775" t="str">
            <v>0755</v>
          </cell>
          <cell r="I775">
            <v>124.75342465753425</v>
          </cell>
        </row>
        <row r="776">
          <cell r="C776" t="str">
            <v>0756</v>
          </cell>
          <cell r="I776">
            <v>124.75342465753425</v>
          </cell>
        </row>
        <row r="777">
          <cell r="C777" t="str">
            <v>0757</v>
          </cell>
          <cell r="I777">
            <v>124.75342465753425</v>
          </cell>
        </row>
        <row r="778">
          <cell r="C778" t="str">
            <v>0758</v>
          </cell>
          <cell r="I778">
            <v>124.75342465753425</v>
          </cell>
        </row>
        <row r="779">
          <cell r="C779" t="str">
            <v>0759</v>
          </cell>
          <cell r="I779">
            <v>124.75342465753425</v>
          </cell>
        </row>
        <row r="780">
          <cell r="C780" t="str">
            <v>0760</v>
          </cell>
          <cell r="I780">
            <v>124.75342465753425</v>
          </cell>
        </row>
        <row r="781">
          <cell r="C781" t="str">
            <v>0761</v>
          </cell>
          <cell r="I781">
            <v>124.75342465753425</v>
          </cell>
        </row>
        <row r="782">
          <cell r="C782" t="str">
            <v>0762</v>
          </cell>
          <cell r="I782">
            <v>124.75342465753425</v>
          </cell>
        </row>
        <row r="783">
          <cell r="C783" t="str">
            <v>0763</v>
          </cell>
          <cell r="I783">
            <v>124.75342465753425</v>
          </cell>
        </row>
        <row r="784">
          <cell r="C784" t="str">
            <v>0764</v>
          </cell>
          <cell r="I784">
            <v>124.75342465753425</v>
          </cell>
        </row>
        <row r="785">
          <cell r="C785" t="str">
            <v>0765</v>
          </cell>
          <cell r="I785">
            <v>124.75342465753425</v>
          </cell>
        </row>
        <row r="786">
          <cell r="C786" t="str">
            <v>0766</v>
          </cell>
          <cell r="I786">
            <v>124.75342465753425</v>
          </cell>
        </row>
        <row r="787">
          <cell r="C787" t="str">
            <v>0767</v>
          </cell>
          <cell r="I787">
            <v>124.75342465753425</v>
          </cell>
        </row>
        <row r="788">
          <cell r="C788" t="str">
            <v>0768</v>
          </cell>
          <cell r="I788">
            <v>124.75342465753425</v>
          </cell>
        </row>
        <row r="789">
          <cell r="C789" t="str">
            <v>0769</v>
          </cell>
          <cell r="I789">
            <v>124.75342465753425</v>
          </cell>
        </row>
        <row r="790">
          <cell r="C790" t="str">
            <v>0770</v>
          </cell>
          <cell r="I790">
            <v>124.75342465753425</v>
          </cell>
        </row>
        <row r="791">
          <cell r="C791" t="str">
            <v>0771</v>
          </cell>
          <cell r="I791">
            <v>124.75342465753425</v>
          </cell>
        </row>
        <row r="792">
          <cell r="C792" t="str">
            <v>0772</v>
          </cell>
          <cell r="I792">
            <v>124.75342465753425</v>
          </cell>
        </row>
        <row r="793">
          <cell r="C793" t="str">
            <v>0773</v>
          </cell>
          <cell r="I793">
            <v>124.75342465753425</v>
          </cell>
        </row>
        <row r="794">
          <cell r="C794" t="str">
            <v>0774</v>
          </cell>
          <cell r="I794">
            <v>124.75342465753425</v>
          </cell>
        </row>
        <row r="795">
          <cell r="C795" t="str">
            <v>0775</v>
          </cell>
          <cell r="I795">
            <v>124.75342465753425</v>
          </cell>
        </row>
        <row r="796">
          <cell r="C796" t="str">
            <v>0776</v>
          </cell>
          <cell r="I796">
            <v>124.75342465753425</v>
          </cell>
        </row>
        <row r="797">
          <cell r="C797" t="str">
            <v>0777</v>
          </cell>
          <cell r="I797">
            <v>124.75342465753425</v>
          </cell>
        </row>
        <row r="798">
          <cell r="C798" t="str">
            <v>0778</v>
          </cell>
          <cell r="I798">
            <v>124.75342465753425</v>
          </cell>
        </row>
        <row r="799">
          <cell r="C799" t="str">
            <v>0779</v>
          </cell>
          <cell r="I799">
            <v>124.75342465753425</v>
          </cell>
        </row>
        <row r="800">
          <cell r="C800" t="str">
            <v>0780</v>
          </cell>
          <cell r="I800">
            <v>124.75342465753425</v>
          </cell>
        </row>
        <row r="801">
          <cell r="C801" t="str">
            <v>0781</v>
          </cell>
          <cell r="I801">
            <v>124.75342465753425</v>
          </cell>
        </row>
        <row r="802">
          <cell r="C802" t="str">
            <v>0782</v>
          </cell>
          <cell r="I802">
            <v>124.75342465753425</v>
          </cell>
        </row>
        <row r="803">
          <cell r="C803" t="str">
            <v>0783</v>
          </cell>
          <cell r="I803">
            <v>124.75342465753425</v>
          </cell>
        </row>
        <row r="804">
          <cell r="C804" t="str">
            <v>0784</v>
          </cell>
          <cell r="I804">
            <v>124.75342465753425</v>
          </cell>
        </row>
        <row r="805">
          <cell r="C805" t="str">
            <v>0785</v>
          </cell>
          <cell r="I805">
            <v>124.75342465753425</v>
          </cell>
        </row>
        <row r="806">
          <cell r="C806" t="str">
            <v>0786</v>
          </cell>
          <cell r="I806">
            <v>124.75342465753425</v>
          </cell>
        </row>
        <row r="807">
          <cell r="C807" t="str">
            <v>0787</v>
          </cell>
          <cell r="I807">
            <v>124.75342465753425</v>
          </cell>
        </row>
        <row r="808">
          <cell r="C808" t="str">
            <v>0788</v>
          </cell>
          <cell r="I808">
            <v>124.75342465753425</v>
          </cell>
        </row>
        <row r="809">
          <cell r="C809" t="str">
            <v>0789</v>
          </cell>
          <cell r="I809">
            <v>124.75342465753425</v>
          </cell>
        </row>
        <row r="810">
          <cell r="C810" t="str">
            <v>0790</v>
          </cell>
          <cell r="I810">
            <v>124.75342465753425</v>
          </cell>
        </row>
        <row r="811">
          <cell r="C811" t="str">
            <v>0791</v>
          </cell>
          <cell r="I811">
            <v>124.75342465753425</v>
          </cell>
        </row>
        <row r="812">
          <cell r="C812" t="str">
            <v>0792</v>
          </cell>
          <cell r="I812">
            <v>124.75342465753425</v>
          </cell>
        </row>
        <row r="813">
          <cell r="C813" t="str">
            <v>0793</v>
          </cell>
          <cell r="I813">
            <v>124.75342465753425</v>
          </cell>
        </row>
        <row r="814">
          <cell r="C814" t="str">
            <v>0794</v>
          </cell>
          <cell r="I814">
            <v>124.75342465753425</v>
          </cell>
        </row>
        <row r="815">
          <cell r="C815" t="str">
            <v>0795</v>
          </cell>
          <cell r="I815">
            <v>124.75342465753425</v>
          </cell>
        </row>
        <row r="816">
          <cell r="C816" t="str">
            <v>0796</v>
          </cell>
          <cell r="I816">
            <v>124.75342465753425</v>
          </cell>
        </row>
        <row r="817">
          <cell r="C817" t="str">
            <v>0797</v>
          </cell>
          <cell r="I817">
            <v>124.75342465753425</v>
          </cell>
        </row>
        <row r="818">
          <cell r="C818" t="str">
            <v>0798</v>
          </cell>
          <cell r="I818">
            <v>124.75342465753425</v>
          </cell>
        </row>
        <row r="819">
          <cell r="C819" t="str">
            <v>0799</v>
          </cell>
          <cell r="I819">
            <v>124.75342465753425</v>
          </cell>
        </row>
        <row r="820">
          <cell r="C820" t="str">
            <v>0800</v>
          </cell>
          <cell r="I820">
            <v>124.75342465753425</v>
          </cell>
        </row>
        <row r="821">
          <cell r="C821" t="str">
            <v>0801</v>
          </cell>
          <cell r="I821">
            <v>124.75342465753425</v>
          </cell>
        </row>
        <row r="822">
          <cell r="C822" t="str">
            <v>0802</v>
          </cell>
          <cell r="I822">
            <v>124.75342465753425</v>
          </cell>
        </row>
        <row r="823">
          <cell r="C823" t="str">
            <v>0803</v>
          </cell>
          <cell r="I823">
            <v>124.75342465753425</v>
          </cell>
        </row>
        <row r="824">
          <cell r="C824" t="str">
            <v>0804</v>
          </cell>
          <cell r="I824">
            <v>124.75342465753425</v>
          </cell>
        </row>
        <row r="825">
          <cell r="C825" t="str">
            <v>0805</v>
          </cell>
          <cell r="I825">
            <v>124.75342465753425</v>
          </cell>
        </row>
        <row r="826">
          <cell r="C826" t="str">
            <v>0806</v>
          </cell>
          <cell r="I826">
            <v>124.75342465753425</v>
          </cell>
        </row>
        <row r="827">
          <cell r="C827" t="str">
            <v>0807</v>
          </cell>
          <cell r="I827">
            <v>124.75342465753425</v>
          </cell>
        </row>
        <row r="828">
          <cell r="C828" t="str">
            <v>0808</v>
          </cell>
          <cell r="I828">
            <v>124.75342465753425</v>
          </cell>
        </row>
        <row r="829">
          <cell r="C829" t="str">
            <v>0809</v>
          </cell>
          <cell r="I829">
            <v>124.75342465753425</v>
          </cell>
        </row>
        <row r="830">
          <cell r="C830" t="str">
            <v>0810</v>
          </cell>
          <cell r="I830">
            <v>124.75342465753425</v>
          </cell>
        </row>
        <row r="831">
          <cell r="C831" t="str">
            <v>0811</v>
          </cell>
          <cell r="I831">
            <v>124.75342465753425</v>
          </cell>
        </row>
        <row r="832">
          <cell r="C832" t="str">
            <v>0812</v>
          </cell>
          <cell r="I832">
            <v>124.75342465753425</v>
          </cell>
        </row>
        <row r="833">
          <cell r="C833" t="str">
            <v>0813</v>
          </cell>
          <cell r="I833">
            <v>124.75342465753425</v>
          </cell>
        </row>
        <row r="834">
          <cell r="C834" t="str">
            <v>0814</v>
          </cell>
          <cell r="I834">
            <v>124.75342465753425</v>
          </cell>
        </row>
        <row r="835">
          <cell r="C835" t="str">
            <v>0815</v>
          </cell>
          <cell r="I835">
            <v>124.75342465753425</v>
          </cell>
        </row>
        <row r="836">
          <cell r="C836" t="str">
            <v>0816</v>
          </cell>
          <cell r="I836">
            <v>124.75342465753425</v>
          </cell>
        </row>
        <row r="837">
          <cell r="C837" t="str">
            <v>0817</v>
          </cell>
          <cell r="I837">
            <v>124.75342465753425</v>
          </cell>
        </row>
        <row r="838">
          <cell r="C838" t="str">
            <v>0818</v>
          </cell>
          <cell r="I838">
            <v>124.75342465753425</v>
          </cell>
        </row>
        <row r="839">
          <cell r="C839" t="str">
            <v>0819</v>
          </cell>
          <cell r="I839">
            <v>124.75342465753425</v>
          </cell>
        </row>
        <row r="840">
          <cell r="C840" t="str">
            <v>0820</v>
          </cell>
          <cell r="I840">
            <v>124.75342465753425</v>
          </cell>
        </row>
        <row r="841">
          <cell r="C841" t="str">
            <v>0821</v>
          </cell>
          <cell r="I841">
            <v>124.75342465753425</v>
          </cell>
        </row>
        <row r="842">
          <cell r="C842" t="str">
            <v>0822</v>
          </cell>
          <cell r="I842">
            <v>124.75342465753425</v>
          </cell>
        </row>
        <row r="843">
          <cell r="C843" t="str">
            <v>0823</v>
          </cell>
          <cell r="I843">
            <v>124.75342465753425</v>
          </cell>
        </row>
        <row r="844">
          <cell r="C844" t="str">
            <v>0824</v>
          </cell>
          <cell r="I844">
            <v>124.75342465753425</v>
          </cell>
        </row>
        <row r="845">
          <cell r="C845" t="str">
            <v>0825</v>
          </cell>
          <cell r="I845">
            <v>124.75342465753425</v>
          </cell>
        </row>
        <row r="846">
          <cell r="C846" t="str">
            <v>0826</v>
          </cell>
          <cell r="I846">
            <v>124.75342465753425</v>
          </cell>
        </row>
        <row r="847">
          <cell r="C847" t="str">
            <v>0827</v>
          </cell>
          <cell r="I847">
            <v>124.75342465753425</v>
          </cell>
        </row>
        <row r="848">
          <cell r="C848" t="str">
            <v>0828</v>
          </cell>
          <cell r="I848">
            <v>124.75342465753425</v>
          </cell>
        </row>
        <row r="849">
          <cell r="C849" t="str">
            <v>0829</v>
          </cell>
          <cell r="I849">
            <v>124.75342465753425</v>
          </cell>
        </row>
        <row r="850">
          <cell r="C850" t="str">
            <v>0830</v>
          </cell>
          <cell r="I850">
            <v>124.75342465753425</v>
          </cell>
        </row>
        <row r="851">
          <cell r="C851" t="str">
            <v>0831</v>
          </cell>
          <cell r="I851">
            <v>124.75342465753425</v>
          </cell>
        </row>
        <row r="852">
          <cell r="C852" t="str">
            <v>0832</v>
          </cell>
          <cell r="I852">
            <v>124.75342465753425</v>
          </cell>
        </row>
        <row r="853">
          <cell r="C853" t="str">
            <v>0833</v>
          </cell>
          <cell r="I853">
            <v>124.75342465753425</v>
          </cell>
        </row>
        <row r="854">
          <cell r="C854" t="str">
            <v>0834</v>
          </cell>
          <cell r="I854">
            <v>124.75342465753425</v>
          </cell>
        </row>
        <row r="855">
          <cell r="C855" t="str">
            <v>0835</v>
          </cell>
          <cell r="I855">
            <v>124.75342465753425</v>
          </cell>
        </row>
        <row r="856">
          <cell r="C856" t="str">
            <v>0836</v>
          </cell>
          <cell r="I856">
            <v>124.75342465753425</v>
          </cell>
        </row>
        <row r="857">
          <cell r="C857" t="str">
            <v>0837</v>
          </cell>
          <cell r="I857">
            <v>124.75342465753425</v>
          </cell>
        </row>
        <row r="858">
          <cell r="C858" t="str">
            <v>0838</v>
          </cell>
          <cell r="I858">
            <v>124.75342465753425</v>
          </cell>
        </row>
        <row r="859">
          <cell r="C859" t="str">
            <v>0839</v>
          </cell>
          <cell r="I859">
            <v>124.75342465753425</v>
          </cell>
        </row>
        <row r="860">
          <cell r="C860" t="str">
            <v>0840</v>
          </cell>
          <cell r="I860">
            <v>124.75342465753425</v>
          </cell>
        </row>
        <row r="861">
          <cell r="C861" t="str">
            <v>0841</v>
          </cell>
          <cell r="I861">
            <v>124.75342465753425</v>
          </cell>
        </row>
        <row r="862">
          <cell r="C862" t="str">
            <v>0842</v>
          </cell>
          <cell r="I862">
            <v>124.75342465753425</v>
          </cell>
        </row>
        <row r="863">
          <cell r="C863" t="str">
            <v>0843</v>
          </cell>
          <cell r="I863">
            <v>124.75342465753425</v>
          </cell>
        </row>
        <row r="864">
          <cell r="C864" t="str">
            <v>0844</v>
          </cell>
          <cell r="I864">
            <v>124.75342465753425</v>
          </cell>
        </row>
        <row r="865">
          <cell r="C865" t="str">
            <v>0845</v>
          </cell>
          <cell r="I865">
            <v>124.75342465753425</v>
          </cell>
        </row>
        <row r="866">
          <cell r="C866" t="str">
            <v>0846</v>
          </cell>
          <cell r="I866">
            <v>124.75342465753425</v>
          </cell>
        </row>
        <row r="867">
          <cell r="C867" t="str">
            <v>0847</v>
          </cell>
          <cell r="I867">
            <v>124.75342465753425</v>
          </cell>
        </row>
        <row r="868">
          <cell r="C868" t="str">
            <v>0848</v>
          </cell>
          <cell r="I868">
            <v>124.75342465753425</v>
          </cell>
        </row>
        <row r="869">
          <cell r="C869" t="str">
            <v>0849</v>
          </cell>
          <cell r="I869">
            <v>124.75342465753425</v>
          </cell>
        </row>
        <row r="870">
          <cell r="C870" t="str">
            <v>0850</v>
          </cell>
          <cell r="I870">
            <v>124.75342465753425</v>
          </cell>
        </row>
        <row r="871">
          <cell r="C871" t="str">
            <v>0851</v>
          </cell>
          <cell r="I871">
            <v>124.75342465753425</v>
          </cell>
        </row>
        <row r="872">
          <cell r="C872" t="str">
            <v>0852</v>
          </cell>
          <cell r="I872">
            <v>124.75342465753425</v>
          </cell>
        </row>
        <row r="873">
          <cell r="C873" t="str">
            <v>0853</v>
          </cell>
          <cell r="I873">
            <v>124.75342465753425</v>
          </cell>
        </row>
        <row r="874">
          <cell r="C874" t="str">
            <v>0854</v>
          </cell>
          <cell r="I874">
            <v>124.75342465753425</v>
          </cell>
        </row>
        <row r="875">
          <cell r="C875" t="str">
            <v>0855</v>
          </cell>
          <cell r="I875">
            <v>124.75342465753425</v>
          </cell>
        </row>
        <row r="876">
          <cell r="C876" t="str">
            <v>0856</v>
          </cell>
          <cell r="I876">
            <v>124.75342465753425</v>
          </cell>
        </row>
        <row r="877">
          <cell r="C877" t="str">
            <v>0857</v>
          </cell>
          <cell r="I877">
            <v>124.75342465753425</v>
          </cell>
        </row>
        <row r="878">
          <cell r="C878" t="str">
            <v>0858</v>
          </cell>
          <cell r="I878">
            <v>124.75342465753425</v>
          </cell>
        </row>
        <row r="879">
          <cell r="C879" t="str">
            <v>0859</v>
          </cell>
          <cell r="I879">
            <v>124.75342465753425</v>
          </cell>
        </row>
        <row r="880">
          <cell r="C880" t="str">
            <v>0860</v>
          </cell>
          <cell r="I880">
            <v>124.75342465753425</v>
          </cell>
        </row>
        <row r="881">
          <cell r="C881" t="str">
            <v>0861</v>
          </cell>
          <cell r="I881">
            <v>124.75342465753425</v>
          </cell>
        </row>
        <row r="882">
          <cell r="C882" t="str">
            <v>0862</v>
          </cell>
          <cell r="I882">
            <v>124.75342465753425</v>
          </cell>
        </row>
        <row r="883">
          <cell r="C883" t="str">
            <v>0863</v>
          </cell>
          <cell r="I883">
            <v>124.75342465753425</v>
          </cell>
        </row>
        <row r="884">
          <cell r="C884" t="str">
            <v>0864</v>
          </cell>
          <cell r="I884">
            <v>124.75342465753425</v>
          </cell>
        </row>
        <row r="885">
          <cell r="C885" t="str">
            <v>0865</v>
          </cell>
          <cell r="I885">
            <v>124.75342465753425</v>
          </cell>
        </row>
        <row r="886">
          <cell r="C886" t="str">
            <v>0866</v>
          </cell>
          <cell r="I886">
            <v>124.75342465753425</v>
          </cell>
        </row>
        <row r="887">
          <cell r="C887" t="str">
            <v>0867</v>
          </cell>
          <cell r="I887">
            <v>124.75342465753425</v>
          </cell>
        </row>
        <row r="888">
          <cell r="C888" t="str">
            <v>0868</v>
          </cell>
          <cell r="I888">
            <v>124.75342465753425</v>
          </cell>
        </row>
        <row r="889">
          <cell r="C889" t="str">
            <v>0869</v>
          </cell>
          <cell r="I889">
            <v>124.75342465753425</v>
          </cell>
        </row>
        <row r="890">
          <cell r="C890" t="str">
            <v>0870</v>
          </cell>
          <cell r="I890">
            <v>124.75342465753425</v>
          </cell>
        </row>
        <row r="891">
          <cell r="C891" t="str">
            <v>0871</v>
          </cell>
          <cell r="I891">
            <v>124.75342465753425</v>
          </cell>
        </row>
        <row r="892">
          <cell r="C892" t="str">
            <v>0872</v>
          </cell>
          <cell r="I892">
            <v>124.75342465753425</v>
          </cell>
        </row>
        <row r="893">
          <cell r="C893" t="str">
            <v>0873</v>
          </cell>
          <cell r="I893">
            <v>124.75342465753425</v>
          </cell>
        </row>
        <row r="894">
          <cell r="C894" t="str">
            <v>0874</v>
          </cell>
          <cell r="I894">
            <v>124.75342465753425</v>
          </cell>
        </row>
        <row r="895">
          <cell r="C895" t="str">
            <v>0875</v>
          </cell>
          <cell r="I895">
            <v>124.75342465753425</v>
          </cell>
        </row>
        <row r="896">
          <cell r="C896" t="str">
            <v>0876</v>
          </cell>
          <cell r="I896">
            <v>124.75342465753425</v>
          </cell>
        </row>
        <row r="897">
          <cell r="C897" t="str">
            <v>0877</v>
          </cell>
          <cell r="I897">
            <v>124.75342465753425</v>
          </cell>
        </row>
        <row r="898">
          <cell r="C898" t="str">
            <v>0878</v>
          </cell>
          <cell r="I898">
            <v>124.75342465753425</v>
          </cell>
        </row>
        <row r="899">
          <cell r="C899" t="str">
            <v>0879</v>
          </cell>
          <cell r="I899">
            <v>124.75342465753425</v>
          </cell>
        </row>
        <row r="900">
          <cell r="C900" t="str">
            <v>0880</v>
          </cell>
          <cell r="I900">
            <v>124.75342465753425</v>
          </cell>
        </row>
        <row r="901">
          <cell r="C901" t="str">
            <v>0881</v>
          </cell>
          <cell r="I901">
            <v>124.75342465753425</v>
          </cell>
        </row>
        <row r="902">
          <cell r="C902" t="str">
            <v>0882</v>
          </cell>
          <cell r="I902">
            <v>124.75342465753425</v>
          </cell>
        </row>
        <row r="903">
          <cell r="C903" t="str">
            <v>0883</v>
          </cell>
          <cell r="I903">
            <v>124.75342465753425</v>
          </cell>
        </row>
        <row r="904">
          <cell r="C904" t="str">
            <v>0884</v>
          </cell>
          <cell r="I904">
            <v>124.75342465753425</v>
          </cell>
        </row>
        <row r="905">
          <cell r="C905" t="str">
            <v>0885</v>
          </cell>
          <cell r="I905">
            <v>124.75342465753425</v>
          </cell>
        </row>
        <row r="906">
          <cell r="C906" t="str">
            <v>0886</v>
          </cell>
          <cell r="I906">
            <v>124.75342465753425</v>
          </cell>
        </row>
        <row r="907">
          <cell r="C907" t="str">
            <v>0887</v>
          </cell>
          <cell r="I907">
            <v>124.75342465753425</v>
          </cell>
        </row>
        <row r="908">
          <cell r="C908" t="str">
            <v>0888</v>
          </cell>
          <cell r="I908">
            <v>124.75342465753425</v>
          </cell>
        </row>
        <row r="909">
          <cell r="C909" t="str">
            <v>0889</v>
          </cell>
          <cell r="I909">
            <v>124.75342465753425</v>
          </cell>
        </row>
        <row r="910">
          <cell r="C910" t="str">
            <v>0890</v>
          </cell>
          <cell r="I910">
            <v>124.75342465753425</v>
          </cell>
        </row>
        <row r="911">
          <cell r="C911" t="str">
            <v>0891</v>
          </cell>
          <cell r="I911">
            <v>124.75342465753425</v>
          </cell>
        </row>
        <row r="912">
          <cell r="C912" t="str">
            <v>0892</v>
          </cell>
          <cell r="I912">
            <v>124.75342465753425</v>
          </cell>
        </row>
        <row r="913">
          <cell r="C913" t="str">
            <v>0893</v>
          </cell>
          <cell r="I913">
            <v>124.75342465753425</v>
          </cell>
        </row>
        <row r="914">
          <cell r="C914" t="str">
            <v>0894</v>
          </cell>
          <cell r="I914">
            <v>124.75342465753425</v>
          </cell>
        </row>
        <row r="915">
          <cell r="C915" t="str">
            <v>0895</v>
          </cell>
          <cell r="I915">
            <v>124.75342465753425</v>
          </cell>
        </row>
        <row r="916">
          <cell r="C916" t="str">
            <v>0896</v>
          </cell>
          <cell r="I916">
            <v>124.75342465753425</v>
          </cell>
        </row>
        <row r="917">
          <cell r="C917" t="str">
            <v>0897</v>
          </cell>
          <cell r="I917">
            <v>124.75342465753425</v>
          </cell>
        </row>
        <row r="918">
          <cell r="C918" t="str">
            <v>0898</v>
          </cell>
          <cell r="I918">
            <v>124.75342465753425</v>
          </cell>
        </row>
        <row r="919">
          <cell r="C919" t="str">
            <v>0899</v>
          </cell>
          <cell r="I919">
            <v>124.75342465753425</v>
          </cell>
        </row>
        <row r="920">
          <cell r="C920" t="str">
            <v>0900</v>
          </cell>
          <cell r="I920">
            <v>124.75342465753425</v>
          </cell>
        </row>
        <row r="921">
          <cell r="C921" t="str">
            <v>0901</v>
          </cell>
          <cell r="I921">
            <v>124.75342465753425</v>
          </cell>
        </row>
        <row r="922">
          <cell r="C922" t="str">
            <v>0902</v>
          </cell>
          <cell r="I922">
            <v>124.75342465753425</v>
          </cell>
        </row>
        <row r="923">
          <cell r="C923" t="str">
            <v>0903</v>
          </cell>
          <cell r="I923">
            <v>124.75342465753425</v>
          </cell>
        </row>
        <row r="924">
          <cell r="C924" t="str">
            <v>0904</v>
          </cell>
          <cell r="I924">
            <v>124.75342465753425</v>
          </cell>
        </row>
        <row r="925">
          <cell r="C925" t="str">
            <v>0905</v>
          </cell>
          <cell r="I925">
            <v>124.75342465753425</v>
          </cell>
        </row>
        <row r="926">
          <cell r="C926" t="str">
            <v>0906</v>
          </cell>
          <cell r="I926">
            <v>124.75342465753425</v>
          </cell>
        </row>
        <row r="927">
          <cell r="C927" t="str">
            <v>0907</v>
          </cell>
          <cell r="I927">
            <v>124.75342465753425</v>
          </cell>
        </row>
        <row r="928">
          <cell r="C928" t="str">
            <v>0908</v>
          </cell>
          <cell r="I928">
            <v>124.75342465753425</v>
          </cell>
        </row>
        <row r="929">
          <cell r="C929" t="str">
            <v>0909</v>
          </cell>
          <cell r="I929">
            <v>124.75342465753425</v>
          </cell>
        </row>
        <row r="930">
          <cell r="C930" t="str">
            <v>0910</v>
          </cell>
          <cell r="I930">
            <v>124.75342465753425</v>
          </cell>
        </row>
        <row r="931">
          <cell r="C931" t="str">
            <v>0911</v>
          </cell>
          <cell r="I931">
            <v>124.75342465753425</v>
          </cell>
        </row>
        <row r="932">
          <cell r="C932" t="str">
            <v>0912</v>
          </cell>
          <cell r="I932">
            <v>124.75342465753425</v>
          </cell>
        </row>
        <row r="933">
          <cell r="C933" t="str">
            <v>0913</v>
          </cell>
          <cell r="I933">
            <v>124.75342465753425</v>
          </cell>
        </row>
        <row r="934">
          <cell r="C934" t="str">
            <v>0914</v>
          </cell>
          <cell r="I934">
            <v>124.75342465753425</v>
          </cell>
        </row>
        <row r="935">
          <cell r="C935" t="str">
            <v>0915</v>
          </cell>
          <cell r="I935">
            <v>124.75342465753425</v>
          </cell>
        </row>
        <row r="936">
          <cell r="C936" t="str">
            <v>0916</v>
          </cell>
          <cell r="I936">
            <v>124.75342465753425</v>
          </cell>
        </row>
        <row r="937">
          <cell r="C937" t="str">
            <v>0917</v>
          </cell>
          <cell r="I937">
            <v>124.75342465753425</v>
          </cell>
        </row>
        <row r="938">
          <cell r="C938" t="str">
            <v>0918</v>
          </cell>
          <cell r="I938">
            <v>124.75342465753425</v>
          </cell>
        </row>
        <row r="939">
          <cell r="C939" t="str">
            <v>0919</v>
          </cell>
          <cell r="I939">
            <v>124.75342465753425</v>
          </cell>
        </row>
        <row r="940">
          <cell r="C940" t="str">
            <v>0920</v>
          </cell>
          <cell r="I940">
            <v>124.75342465753425</v>
          </cell>
        </row>
        <row r="941">
          <cell r="C941" t="str">
            <v>0921</v>
          </cell>
          <cell r="I941">
            <v>124.75342465753425</v>
          </cell>
        </row>
        <row r="942">
          <cell r="C942" t="str">
            <v>0922</v>
          </cell>
          <cell r="I942">
            <v>124.75342465753425</v>
          </cell>
        </row>
        <row r="943">
          <cell r="C943" t="str">
            <v>0923</v>
          </cell>
          <cell r="I943">
            <v>124.75342465753425</v>
          </cell>
        </row>
        <row r="944">
          <cell r="C944" t="str">
            <v>0924</v>
          </cell>
          <cell r="I944">
            <v>124.75342465753425</v>
          </cell>
        </row>
        <row r="945">
          <cell r="C945" t="str">
            <v>0925</v>
          </cell>
          <cell r="I945">
            <v>124.75342465753425</v>
          </cell>
        </row>
        <row r="946">
          <cell r="C946" t="str">
            <v>0926</v>
          </cell>
          <cell r="I946">
            <v>124.75342465753425</v>
          </cell>
        </row>
        <row r="947">
          <cell r="C947" t="str">
            <v>0927</v>
          </cell>
          <cell r="I947">
            <v>124.75342465753425</v>
          </cell>
        </row>
        <row r="948">
          <cell r="C948" t="str">
            <v>0928</v>
          </cell>
          <cell r="I948">
            <v>124.75342465753425</v>
          </cell>
        </row>
        <row r="949">
          <cell r="C949" t="str">
            <v>0929</v>
          </cell>
          <cell r="I949">
            <v>124.75342465753425</v>
          </cell>
        </row>
        <row r="950">
          <cell r="C950" t="str">
            <v>0930</v>
          </cell>
          <cell r="I950">
            <v>124.75342465753425</v>
          </cell>
        </row>
        <row r="951">
          <cell r="C951" t="str">
            <v>0931</v>
          </cell>
          <cell r="I951">
            <v>124.75342465753425</v>
          </cell>
        </row>
        <row r="952">
          <cell r="C952" t="str">
            <v>0932</v>
          </cell>
          <cell r="I952">
            <v>124.75342465753425</v>
          </cell>
        </row>
        <row r="953">
          <cell r="C953" t="str">
            <v>0933</v>
          </cell>
          <cell r="I953">
            <v>124.75342465753425</v>
          </cell>
        </row>
        <row r="954">
          <cell r="C954" t="str">
            <v>0934</v>
          </cell>
          <cell r="I954">
            <v>124.75342465753425</v>
          </cell>
        </row>
        <row r="955">
          <cell r="C955" t="str">
            <v>0935</v>
          </cell>
          <cell r="I955">
            <v>124.75342465753425</v>
          </cell>
        </row>
        <row r="956">
          <cell r="C956" t="str">
            <v>0936</v>
          </cell>
          <cell r="I956">
            <v>124.75342465753425</v>
          </cell>
        </row>
        <row r="957">
          <cell r="C957" t="str">
            <v>0937</v>
          </cell>
          <cell r="I957">
            <v>124.75342465753425</v>
          </cell>
        </row>
        <row r="958">
          <cell r="C958" t="str">
            <v>0938</v>
          </cell>
          <cell r="I958">
            <v>124.75342465753425</v>
          </cell>
        </row>
        <row r="959">
          <cell r="C959" t="str">
            <v>0939</v>
          </cell>
          <cell r="I959">
            <v>124.75342465753425</v>
          </cell>
        </row>
        <row r="960">
          <cell r="C960" t="str">
            <v>0940</v>
          </cell>
          <cell r="I960">
            <v>124.75342465753425</v>
          </cell>
        </row>
        <row r="961">
          <cell r="C961" t="str">
            <v>0941</v>
          </cell>
          <cell r="I961">
            <v>124.75342465753425</v>
          </cell>
        </row>
        <row r="962">
          <cell r="C962" t="str">
            <v>0942</v>
          </cell>
          <cell r="I962">
            <v>124.75342465753425</v>
          </cell>
        </row>
        <row r="963">
          <cell r="C963" t="str">
            <v>0943</v>
          </cell>
          <cell r="I963">
            <v>124.75342465753425</v>
          </cell>
        </row>
        <row r="964">
          <cell r="C964" t="str">
            <v>0944</v>
          </cell>
          <cell r="I964">
            <v>124.75342465753425</v>
          </cell>
        </row>
        <row r="965">
          <cell r="C965" t="str">
            <v>0945</v>
          </cell>
          <cell r="I965">
            <v>124.75342465753425</v>
          </cell>
        </row>
        <row r="966">
          <cell r="C966" t="str">
            <v>0946</v>
          </cell>
          <cell r="I966">
            <v>124.75342465753425</v>
          </cell>
        </row>
        <row r="967">
          <cell r="C967" t="str">
            <v>0947</v>
          </cell>
          <cell r="I967">
            <v>124.75342465753425</v>
          </cell>
        </row>
        <row r="968">
          <cell r="C968" t="str">
            <v>0948</v>
          </cell>
          <cell r="I968">
            <v>124.75342465753425</v>
          </cell>
        </row>
        <row r="969">
          <cell r="C969" t="str">
            <v>0949</v>
          </cell>
          <cell r="I969">
            <v>124.75342465753425</v>
          </cell>
        </row>
        <row r="970">
          <cell r="C970" t="str">
            <v>0950</v>
          </cell>
          <cell r="I970">
            <v>124.75342465753425</v>
          </cell>
        </row>
        <row r="971">
          <cell r="C971" t="str">
            <v>0951</v>
          </cell>
          <cell r="I971">
            <v>124.75342465753425</v>
          </cell>
        </row>
        <row r="972">
          <cell r="C972" t="str">
            <v>0952</v>
          </cell>
          <cell r="I972">
            <v>124.75342465753425</v>
          </cell>
        </row>
        <row r="973">
          <cell r="C973" t="str">
            <v>0953</v>
          </cell>
          <cell r="I973">
            <v>124.75342465753425</v>
          </cell>
        </row>
        <row r="974">
          <cell r="C974" t="str">
            <v>0954</v>
          </cell>
          <cell r="I974">
            <v>124.75342465753425</v>
          </cell>
        </row>
        <row r="975">
          <cell r="C975" t="str">
            <v>0955</v>
          </cell>
          <cell r="I975">
            <v>124.75342465753425</v>
          </cell>
        </row>
        <row r="976">
          <cell r="C976" t="str">
            <v>0956</v>
          </cell>
          <cell r="I976">
            <v>124.75342465753425</v>
          </cell>
        </row>
        <row r="977">
          <cell r="C977" t="str">
            <v>0957</v>
          </cell>
          <cell r="I977">
            <v>124.75342465753425</v>
          </cell>
        </row>
        <row r="978">
          <cell r="C978" t="str">
            <v>0958</v>
          </cell>
          <cell r="I978">
            <v>124.75342465753425</v>
          </cell>
        </row>
        <row r="979">
          <cell r="C979" t="str">
            <v>0959</v>
          </cell>
          <cell r="I979">
            <v>124.75342465753425</v>
          </cell>
        </row>
        <row r="980">
          <cell r="C980" t="str">
            <v>0960</v>
          </cell>
          <cell r="I980">
            <v>124.75342465753425</v>
          </cell>
        </row>
        <row r="981">
          <cell r="C981" t="str">
            <v>0961</v>
          </cell>
          <cell r="I981">
            <v>124.75342465753425</v>
          </cell>
        </row>
        <row r="982">
          <cell r="C982" t="str">
            <v>0962</v>
          </cell>
          <cell r="I982">
            <v>124.75342465753425</v>
          </cell>
        </row>
        <row r="983">
          <cell r="C983" t="str">
            <v>0963</v>
          </cell>
          <cell r="I983">
            <v>124.75342465753425</v>
          </cell>
        </row>
        <row r="984">
          <cell r="C984" t="str">
            <v>0964</v>
          </cell>
          <cell r="I984">
            <v>124.75342465753425</v>
          </cell>
        </row>
        <row r="985">
          <cell r="C985" t="str">
            <v>0965</v>
          </cell>
          <cell r="I985">
            <v>124.75342465753425</v>
          </cell>
        </row>
        <row r="986">
          <cell r="C986" t="str">
            <v>0966</v>
          </cell>
          <cell r="I986">
            <v>124.75342465753425</v>
          </cell>
        </row>
        <row r="987">
          <cell r="C987" t="str">
            <v>0967</v>
          </cell>
          <cell r="I987">
            <v>124.75342465753425</v>
          </cell>
        </row>
        <row r="988">
          <cell r="C988" t="str">
            <v>0968</v>
          </cell>
          <cell r="I988">
            <v>124.75342465753425</v>
          </cell>
        </row>
        <row r="989">
          <cell r="C989" t="str">
            <v>0969</v>
          </cell>
          <cell r="I989">
            <v>124.75342465753425</v>
          </cell>
        </row>
        <row r="990">
          <cell r="C990" t="str">
            <v>0970</v>
          </cell>
          <cell r="I990">
            <v>124.75342465753425</v>
          </cell>
        </row>
        <row r="991">
          <cell r="C991" t="str">
            <v>0971</v>
          </cell>
          <cell r="I991">
            <v>124.75342465753425</v>
          </cell>
        </row>
        <row r="992">
          <cell r="C992" t="str">
            <v>0972</v>
          </cell>
          <cell r="I992">
            <v>124.75342465753425</v>
          </cell>
        </row>
        <row r="993">
          <cell r="C993" t="str">
            <v>0973</v>
          </cell>
          <cell r="I993">
            <v>124.75342465753425</v>
          </cell>
        </row>
        <row r="994">
          <cell r="C994" t="str">
            <v>0974</v>
          </cell>
          <cell r="I994">
            <v>124.75342465753425</v>
          </cell>
        </row>
        <row r="995">
          <cell r="C995" t="str">
            <v>0975</v>
          </cell>
          <cell r="I995">
            <v>124.75342465753425</v>
          </cell>
        </row>
        <row r="996">
          <cell r="C996" t="str">
            <v>0976</v>
          </cell>
          <cell r="I996">
            <v>124.75342465753425</v>
          </cell>
        </row>
        <row r="997">
          <cell r="C997" t="str">
            <v>0977</v>
          </cell>
          <cell r="I997">
            <v>124.75342465753425</v>
          </cell>
        </row>
        <row r="998">
          <cell r="C998" t="str">
            <v>0978</v>
          </cell>
          <cell r="I998">
            <v>124.75342465753425</v>
          </cell>
        </row>
        <row r="999">
          <cell r="C999" t="str">
            <v>0979</v>
          </cell>
          <cell r="I999">
            <v>124.75342465753425</v>
          </cell>
        </row>
        <row r="1000">
          <cell r="C1000" t="str">
            <v>0980</v>
          </cell>
          <cell r="I1000">
            <v>124.75342465753425</v>
          </cell>
        </row>
        <row r="1001">
          <cell r="C1001" t="str">
            <v>0981</v>
          </cell>
          <cell r="I1001">
            <v>124.75342465753425</v>
          </cell>
        </row>
        <row r="1002">
          <cell r="C1002" t="str">
            <v>0982</v>
          </cell>
          <cell r="I1002">
            <v>124.75342465753425</v>
          </cell>
        </row>
        <row r="1003">
          <cell r="C1003" t="str">
            <v>0983</v>
          </cell>
          <cell r="I1003">
            <v>124.75342465753425</v>
          </cell>
        </row>
        <row r="1004">
          <cell r="C1004" t="str">
            <v>0984</v>
          </cell>
          <cell r="I1004">
            <v>124.75342465753425</v>
          </cell>
        </row>
        <row r="1005">
          <cell r="C1005" t="str">
            <v>0985</v>
          </cell>
          <cell r="I1005">
            <v>124.75342465753425</v>
          </cell>
        </row>
        <row r="1006">
          <cell r="C1006" t="str">
            <v>0986</v>
          </cell>
          <cell r="I1006">
            <v>124.75342465753425</v>
          </cell>
        </row>
        <row r="1007">
          <cell r="C1007" t="str">
            <v>0987</v>
          </cell>
          <cell r="I1007">
            <v>124.75342465753425</v>
          </cell>
        </row>
        <row r="1008">
          <cell r="C1008" t="str">
            <v>0988</v>
          </cell>
          <cell r="I1008">
            <v>124.75342465753425</v>
          </cell>
        </row>
        <row r="1009">
          <cell r="C1009" t="str">
            <v>0989</v>
          </cell>
          <cell r="I1009">
            <v>124.75342465753425</v>
          </cell>
        </row>
        <row r="1010">
          <cell r="C1010" t="str">
            <v>0990</v>
          </cell>
          <cell r="I1010">
            <v>124.75342465753425</v>
          </cell>
        </row>
        <row r="1011">
          <cell r="C1011" t="str">
            <v>0991</v>
          </cell>
          <cell r="I1011">
            <v>124.75342465753425</v>
          </cell>
        </row>
        <row r="1012">
          <cell r="C1012" t="str">
            <v>0992</v>
          </cell>
          <cell r="I1012">
            <v>124.75342465753425</v>
          </cell>
        </row>
        <row r="1013">
          <cell r="C1013" t="str">
            <v>0993</v>
          </cell>
          <cell r="I1013">
            <v>124.75342465753425</v>
          </cell>
        </row>
        <row r="1014">
          <cell r="C1014" t="str">
            <v>0994</v>
          </cell>
          <cell r="I1014">
            <v>124.75342465753425</v>
          </cell>
        </row>
        <row r="1015">
          <cell r="C1015" t="str">
            <v>0995</v>
          </cell>
          <cell r="I1015">
            <v>124.75342465753425</v>
          </cell>
        </row>
        <row r="1016">
          <cell r="C1016" t="str">
            <v>0996</v>
          </cell>
          <cell r="I1016">
            <v>124.75342465753425</v>
          </cell>
        </row>
        <row r="1017">
          <cell r="C1017" t="str">
            <v>0997</v>
          </cell>
          <cell r="I1017">
            <v>124.75342465753425</v>
          </cell>
        </row>
        <row r="1018">
          <cell r="C1018" t="str">
            <v>0998</v>
          </cell>
          <cell r="I1018">
            <v>124.75342465753425</v>
          </cell>
        </row>
        <row r="1019">
          <cell r="C1019" t="str">
            <v>0999</v>
          </cell>
          <cell r="I1019">
            <v>124.75342465753425</v>
          </cell>
        </row>
        <row r="1020">
          <cell r="C1020" t="str">
            <v>1000</v>
          </cell>
          <cell r="I1020">
            <v>124.75342465753425</v>
          </cell>
        </row>
        <row r="1021">
          <cell r="C1021" t="str">
            <v>1001</v>
          </cell>
          <cell r="I1021">
            <v>124.75342465753425</v>
          </cell>
        </row>
        <row r="1022">
          <cell r="C1022" t="str">
            <v>1002</v>
          </cell>
          <cell r="I1022">
            <v>124.75342465753425</v>
          </cell>
        </row>
        <row r="1023">
          <cell r="C1023" t="str">
            <v>1003</v>
          </cell>
          <cell r="I1023">
            <v>124.75342465753425</v>
          </cell>
        </row>
        <row r="1024">
          <cell r="C1024" t="str">
            <v>1004</v>
          </cell>
          <cell r="I1024">
            <v>124.75342465753425</v>
          </cell>
        </row>
        <row r="1025">
          <cell r="C1025" t="str">
            <v>1005</v>
          </cell>
          <cell r="I1025">
            <v>124.75342465753425</v>
          </cell>
        </row>
        <row r="1026">
          <cell r="C1026" t="str">
            <v>1006</v>
          </cell>
          <cell r="I1026">
            <v>124.75342465753425</v>
          </cell>
        </row>
        <row r="1027">
          <cell r="C1027" t="str">
            <v>1007</v>
          </cell>
          <cell r="I1027">
            <v>124.75342465753425</v>
          </cell>
        </row>
        <row r="1028">
          <cell r="C1028" t="str">
            <v>1008</v>
          </cell>
          <cell r="I1028">
            <v>124.75342465753425</v>
          </cell>
        </row>
        <row r="1029">
          <cell r="C1029" t="str">
            <v>1009</v>
          </cell>
          <cell r="I1029">
            <v>124.75342465753425</v>
          </cell>
        </row>
        <row r="1030">
          <cell r="C1030" t="str">
            <v>1010</v>
          </cell>
          <cell r="I1030">
            <v>124.75342465753425</v>
          </cell>
        </row>
        <row r="1031">
          <cell r="C1031" t="str">
            <v>1011</v>
          </cell>
          <cell r="I1031">
            <v>124.75342465753425</v>
          </cell>
        </row>
        <row r="1032">
          <cell r="C1032" t="str">
            <v>1012</v>
          </cell>
          <cell r="I1032">
            <v>124.75342465753425</v>
          </cell>
        </row>
        <row r="1033">
          <cell r="C1033" t="str">
            <v>1013</v>
          </cell>
          <cell r="I1033">
            <v>124.75342465753425</v>
          </cell>
        </row>
        <row r="1034">
          <cell r="C1034" t="str">
            <v>1014</v>
          </cell>
          <cell r="I1034">
            <v>124.75342465753425</v>
          </cell>
        </row>
        <row r="1035">
          <cell r="C1035" t="str">
            <v>1015</v>
          </cell>
          <cell r="I1035">
            <v>124.75342465753425</v>
          </cell>
        </row>
        <row r="1036">
          <cell r="C1036" t="str">
            <v>1016</v>
          </cell>
          <cell r="I1036">
            <v>124.75342465753425</v>
          </cell>
        </row>
        <row r="1037">
          <cell r="C1037" t="str">
            <v>1017</v>
          </cell>
          <cell r="I1037">
            <v>124.75342465753425</v>
          </cell>
        </row>
        <row r="1038">
          <cell r="C1038" t="str">
            <v>1018</v>
          </cell>
          <cell r="I1038">
            <v>124.75342465753425</v>
          </cell>
        </row>
        <row r="1039">
          <cell r="C1039" t="str">
            <v>1019</v>
          </cell>
          <cell r="I1039">
            <v>124.75342465753425</v>
          </cell>
        </row>
        <row r="1040">
          <cell r="C1040" t="str">
            <v>1020</v>
          </cell>
          <cell r="I1040">
            <v>124.75342465753425</v>
          </cell>
        </row>
        <row r="1041">
          <cell r="C1041" t="str">
            <v>1021</v>
          </cell>
          <cell r="I1041">
            <v>124.75342465753425</v>
          </cell>
        </row>
        <row r="1042">
          <cell r="C1042" t="str">
            <v>1022</v>
          </cell>
          <cell r="I1042">
            <v>124.75342465753425</v>
          </cell>
        </row>
        <row r="1043">
          <cell r="C1043" t="str">
            <v>1023</v>
          </cell>
          <cell r="I1043">
            <v>124.75342465753425</v>
          </cell>
        </row>
        <row r="1044">
          <cell r="C1044" t="str">
            <v>1024</v>
          </cell>
          <cell r="I1044">
            <v>124.75342465753425</v>
          </cell>
        </row>
        <row r="1045">
          <cell r="C1045" t="str">
            <v>1025</v>
          </cell>
          <cell r="I1045">
            <v>124.75342465753425</v>
          </cell>
        </row>
        <row r="1046">
          <cell r="C1046" t="str">
            <v>1026</v>
          </cell>
          <cell r="I1046">
            <v>124.75342465753425</v>
          </cell>
        </row>
        <row r="1047">
          <cell r="C1047" t="str">
            <v>1027</v>
          </cell>
          <cell r="I1047">
            <v>124.75342465753425</v>
          </cell>
        </row>
        <row r="1048">
          <cell r="C1048" t="str">
            <v>1028</v>
          </cell>
          <cell r="I1048">
            <v>124.75342465753425</v>
          </cell>
        </row>
        <row r="1049">
          <cell r="C1049" t="str">
            <v>1029</v>
          </cell>
          <cell r="I1049">
            <v>124.75342465753425</v>
          </cell>
        </row>
        <row r="1050">
          <cell r="C1050" t="str">
            <v>1030</v>
          </cell>
          <cell r="I1050">
            <v>124.75342465753425</v>
          </cell>
        </row>
        <row r="1051">
          <cell r="C1051" t="str">
            <v>1031</v>
          </cell>
          <cell r="I1051">
            <v>124.75342465753425</v>
          </cell>
        </row>
        <row r="1052">
          <cell r="C1052" t="str">
            <v>1032</v>
          </cell>
          <cell r="I1052">
            <v>124.75342465753425</v>
          </cell>
        </row>
        <row r="1053">
          <cell r="C1053" t="str">
            <v>1033</v>
          </cell>
          <cell r="I1053">
            <v>124.75342465753425</v>
          </cell>
        </row>
        <row r="1054">
          <cell r="C1054" t="str">
            <v>1034</v>
          </cell>
          <cell r="I1054">
            <v>124.75342465753425</v>
          </cell>
        </row>
        <row r="1055">
          <cell r="C1055" t="str">
            <v>1035</v>
          </cell>
          <cell r="I1055">
            <v>124.75342465753425</v>
          </cell>
        </row>
        <row r="1056">
          <cell r="C1056" t="str">
            <v>1036</v>
          </cell>
          <cell r="I1056">
            <v>124.75342465753425</v>
          </cell>
        </row>
        <row r="1057">
          <cell r="C1057" t="str">
            <v>1037</v>
          </cell>
          <cell r="I1057">
            <v>124.75342465753425</v>
          </cell>
        </row>
        <row r="1058">
          <cell r="C1058" t="str">
            <v>1038</v>
          </cell>
          <cell r="I1058">
            <v>124.75342465753425</v>
          </cell>
        </row>
        <row r="1059">
          <cell r="C1059" t="str">
            <v>1039</v>
          </cell>
          <cell r="I1059">
            <v>124.75342465753425</v>
          </cell>
        </row>
        <row r="1060">
          <cell r="C1060" t="str">
            <v>1040</v>
          </cell>
          <cell r="I1060">
            <v>124.75342465753425</v>
          </cell>
        </row>
        <row r="1061">
          <cell r="C1061" t="str">
            <v>1041</v>
          </cell>
          <cell r="I1061">
            <v>124.75342465753425</v>
          </cell>
        </row>
        <row r="1062">
          <cell r="C1062" t="str">
            <v>1042</v>
          </cell>
          <cell r="I1062">
            <v>124.75342465753425</v>
          </cell>
        </row>
        <row r="1063">
          <cell r="C1063" t="str">
            <v>1043</v>
          </cell>
          <cell r="I1063">
            <v>124.75342465753425</v>
          </cell>
        </row>
        <row r="1064">
          <cell r="C1064" t="str">
            <v>1044</v>
          </cell>
          <cell r="I1064">
            <v>124.75342465753425</v>
          </cell>
        </row>
        <row r="1065">
          <cell r="C1065" t="str">
            <v>1045</v>
          </cell>
          <cell r="I1065">
            <v>124.75342465753425</v>
          </cell>
        </row>
        <row r="1066">
          <cell r="C1066" t="str">
            <v>1046</v>
          </cell>
          <cell r="I1066">
            <v>124.75342465753425</v>
          </cell>
        </row>
        <row r="1067">
          <cell r="C1067" t="str">
            <v>1047</v>
          </cell>
          <cell r="I1067">
            <v>124.75342465753425</v>
          </cell>
        </row>
        <row r="1068">
          <cell r="C1068" t="str">
            <v>1048</v>
          </cell>
          <cell r="I1068">
            <v>124.75342465753425</v>
          </cell>
        </row>
        <row r="1069">
          <cell r="C1069" t="str">
            <v>1049</v>
          </cell>
          <cell r="I1069">
            <v>124.75342465753425</v>
          </cell>
        </row>
        <row r="1070">
          <cell r="C1070" t="str">
            <v>1050</v>
          </cell>
          <cell r="I1070">
            <v>124.75342465753425</v>
          </cell>
        </row>
        <row r="1071">
          <cell r="C1071" t="str">
            <v>1051</v>
          </cell>
          <cell r="I1071">
            <v>124.75342465753425</v>
          </cell>
        </row>
        <row r="1072">
          <cell r="C1072" t="str">
            <v>1052</v>
          </cell>
          <cell r="I1072">
            <v>124.75342465753425</v>
          </cell>
        </row>
        <row r="1073">
          <cell r="C1073" t="str">
            <v>1053</v>
          </cell>
          <cell r="I1073">
            <v>124.75342465753425</v>
          </cell>
        </row>
        <row r="1074">
          <cell r="C1074" t="str">
            <v>1054</v>
          </cell>
          <cell r="I1074">
            <v>124.75342465753425</v>
          </cell>
        </row>
        <row r="1075">
          <cell r="C1075" t="str">
            <v>1055</v>
          </cell>
          <cell r="I1075">
            <v>124.75342465753425</v>
          </cell>
        </row>
        <row r="1076">
          <cell r="C1076" t="str">
            <v>1056</v>
          </cell>
          <cell r="I1076">
            <v>124.75342465753425</v>
          </cell>
        </row>
        <row r="1077">
          <cell r="C1077" t="str">
            <v>1057</v>
          </cell>
          <cell r="I1077">
            <v>124.75342465753425</v>
          </cell>
        </row>
        <row r="1078">
          <cell r="C1078" t="str">
            <v>1058</v>
          </cell>
          <cell r="I1078">
            <v>124.75342465753425</v>
          </cell>
        </row>
        <row r="1079">
          <cell r="C1079" t="str">
            <v>1059</v>
          </cell>
          <cell r="I1079">
            <v>124.75342465753425</v>
          </cell>
        </row>
        <row r="1080">
          <cell r="C1080" t="str">
            <v>1060</v>
          </cell>
          <cell r="I1080">
            <v>124.75342465753425</v>
          </cell>
        </row>
        <row r="1081">
          <cell r="C1081" t="str">
            <v>1061</v>
          </cell>
          <cell r="I1081">
            <v>124.75342465753425</v>
          </cell>
        </row>
        <row r="1082">
          <cell r="C1082" t="str">
            <v>1062</v>
          </cell>
          <cell r="I1082">
            <v>124.75342465753425</v>
          </cell>
        </row>
        <row r="1083">
          <cell r="C1083" t="str">
            <v>1063</v>
          </cell>
          <cell r="I1083">
            <v>124.75342465753425</v>
          </cell>
        </row>
        <row r="1084">
          <cell r="C1084" t="str">
            <v>1064</v>
          </cell>
          <cell r="I1084">
            <v>124.75342465753425</v>
          </cell>
        </row>
        <row r="1085">
          <cell r="C1085" t="str">
            <v>1065</v>
          </cell>
          <cell r="I1085">
            <v>124.75342465753425</v>
          </cell>
        </row>
        <row r="1086">
          <cell r="C1086" t="str">
            <v>1066</v>
          </cell>
          <cell r="I1086">
            <v>124.75342465753425</v>
          </cell>
        </row>
        <row r="1087">
          <cell r="C1087" t="str">
            <v>1067</v>
          </cell>
          <cell r="I1087">
            <v>124.75342465753425</v>
          </cell>
        </row>
        <row r="1088">
          <cell r="C1088" t="str">
            <v>1068</v>
          </cell>
          <cell r="I1088">
            <v>124.75342465753425</v>
          </cell>
        </row>
        <row r="1089">
          <cell r="C1089" t="str">
            <v>1069</v>
          </cell>
          <cell r="I1089">
            <v>124.75342465753425</v>
          </cell>
        </row>
        <row r="1090">
          <cell r="C1090" t="str">
            <v>1070</v>
          </cell>
          <cell r="I1090">
            <v>124.75342465753425</v>
          </cell>
        </row>
        <row r="1091">
          <cell r="C1091" t="str">
            <v>1071</v>
          </cell>
          <cell r="I1091">
            <v>124.75342465753425</v>
          </cell>
        </row>
        <row r="1092">
          <cell r="C1092" t="str">
            <v>1072</v>
          </cell>
          <cell r="I1092">
            <v>124.75342465753425</v>
          </cell>
        </row>
        <row r="1093">
          <cell r="C1093" t="str">
            <v>1073</v>
          </cell>
          <cell r="I1093">
            <v>124.75342465753425</v>
          </cell>
        </row>
        <row r="1094">
          <cell r="C1094" t="str">
            <v>1074</v>
          </cell>
          <cell r="I1094">
            <v>124.75342465753425</v>
          </cell>
        </row>
        <row r="1095">
          <cell r="C1095" t="str">
            <v>1075</v>
          </cell>
          <cell r="I1095">
            <v>124.75342465753425</v>
          </cell>
        </row>
        <row r="1096">
          <cell r="C1096" t="str">
            <v>1076</v>
          </cell>
          <cell r="I1096">
            <v>124.75342465753425</v>
          </cell>
        </row>
        <row r="1097">
          <cell r="C1097" t="str">
            <v>1077</v>
          </cell>
          <cell r="I1097">
            <v>124.75342465753425</v>
          </cell>
        </row>
        <row r="1098">
          <cell r="C1098" t="str">
            <v>1078</v>
          </cell>
          <cell r="I1098">
            <v>124.75342465753425</v>
          </cell>
        </row>
        <row r="1099">
          <cell r="C1099" t="str">
            <v>1079</v>
          </cell>
          <cell r="I1099">
            <v>124.75342465753425</v>
          </cell>
        </row>
        <row r="1100">
          <cell r="C1100" t="str">
            <v>1080</v>
          </cell>
          <cell r="I1100">
            <v>124.75342465753425</v>
          </cell>
        </row>
        <row r="1101">
          <cell r="C1101" t="str">
            <v>1081</v>
          </cell>
          <cell r="I1101">
            <v>124.75342465753425</v>
          </cell>
        </row>
        <row r="1102">
          <cell r="C1102" t="str">
            <v>1082</v>
          </cell>
          <cell r="I1102">
            <v>124.75342465753425</v>
          </cell>
        </row>
        <row r="1103">
          <cell r="C1103" t="str">
            <v>1083</v>
          </cell>
          <cell r="I1103">
            <v>124.75342465753425</v>
          </cell>
        </row>
        <row r="1104">
          <cell r="C1104" t="str">
            <v>1084</v>
          </cell>
          <cell r="I1104">
            <v>124.75342465753425</v>
          </cell>
        </row>
        <row r="1105">
          <cell r="C1105" t="str">
            <v>1085</v>
          </cell>
          <cell r="I1105">
            <v>124.75342465753425</v>
          </cell>
        </row>
        <row r="1106">
          <cell r="C1106" t="str">
            <v>1086</v>
          </cell>
          <cell r="I1106">
            <v>124.75342465753425</v>
          </cell>
        </row>
        <row r="1107">
          <cell r="C1107" t="str">
            <v>1087</v>
          </cell>
          <cell r="I1107">
            <v>124.75342465753425</v>
          </cell>
        </row>
        <row r="1108">
          <cell r="C1108" t="str">
            <v>1088</v>
          </cell>
          <cell r="I1108">
            <v>124.75342465753425</v>
          </cell>
        </row>
        <row r="1109">
          <cell r="C1109" t="str">
            <v>1089</v>
          </cell>
          <cell r="I1109">
            <v>124.75342465753425</v>
          </cell>
        </row>
        <row r="1110">
          <cell r="C1110" t="str">
            <v>1090</v>
          </cell>
          <cell r="I1110">
            <v>124.75342465753425</v>
          </cell>
        </row>
        <row r="1111">
          <cell r="C1111" t="str">
            <v>1091</v>
          </cell>
          <cell r="I1111">
            <v>124.75342465753425</v>
          </cell>
        </row>
        <row r="1112">
          <cell r="C1112" t="str">
            <v>1092</v>
          </cell>
          <cell r="I1112">
            <v>124.75342465753425</v>
          </cell>
        </row>
        <row r="1113">
          <cell r="C1113" t="str">
            <v>1093</v>
          </cell>
          <cell r="I1113">
            <v>124.75342465753425</v>
          </cell>
        </row>
        <row r="1114">
          <cell r="C1114" t="str">
            <v>1094</v>
          </cell>
          <cell r="I1114">
            <v>124.75342465753425</v>
          </cell>
        </row>
        <row r="1115">
          <cell r="C1115" t="str">
            <v>1095</v>
          </cell>
          <cell r="I1115">
            <v>124.75342465753425</v>
          </cell>
        </row>
        <row r="1116">
          <cell r="C1116" t="str">
            <v>1096</v>
          </cell>
          <cell r="I1116">
            <v>124.75342465753425</v>
          </cell>
        </row>
        <row r="1117">
          <cell r="C1117" t="str">
            <v>1097</v>
          </cell>
          <cell r="I1117">
            <v>124.75342465753425</v>
          </cell>
        </row>
        <row r="1118">
          <cell r="C1118" t="str">
            <v>1098</v>
          </cell>
          <cell r="I1118">
            <v>124.75342465753425</v>
          </cell>
        </row>
        <row r="1119">
          <cell r="C1119" t="str">
            <v>1099</v>
          </cell>
          <cell r="I1119">
            <v>124.75342465753425</v>
          </cell>
        </row>
        <row r="1120">
          <cell r="C1120" t="str">
            <v>1100</v>
          </cell>
          <cell r="I1120">
            <v>124.75342465753425</v>
          </cell>
        </row>
        <row r="1121">
          <cell r="C1121" t="str">
            <v>1101</v>
          </cell>
          <cell r="I1121">
            <v>124.75342465753425</v>
          </cell>
        </row>
        <row r="1122">
          <cell r="C1122" t="str">
            <v>1102</v>
          </cell>
          <cell r="I1122">
            <v>124.75342465753425</v>
          </cell>
        </row>
        <row r="1123">
          <cell r="C1123" t="str">
            <v>1103</v>
          </cell>
          <cell r="I1123">
            <v>124.75342465753425</v>
          </cell>
        </row>
        <row r="1124">
          <cell r="C1124" t="str">
            <v>1104</v>
          </cell>
          <cell r="I1124">
            <v>124.75342465753425</v>
          </cell>
        </row>
        <row r="1125">
          <cell r="C1125" t="str">
            <v>1105</v>
          </cell>
          <cell r="I1125">
            <v>124.75342465753425</v>
          </cell>
        </row>
        <row r="1126">
          <cell r="C1126" t="str">
            <v>1106</v>
          </cell>
          <cell r="I1126">
            <v>124.75342465753425</v>
          </cell>
        </row>
        <row r="1127">
          <cell r="C1127" t="str">
            <v>1107</v>
          </cell>
          <cell r="I1127">
            <v>124.75342465753425</v>
          </cell>
        </row>
        <row r="1128">
          <cell r="C1128" t="str">
            <v>1108</v>
          </cell>
          <cell r="I1128">
            <v>124.75342465753425</v>
          </cell>
        </row>
        <row r="1129">
          <cell r="C1129" t="str">
            <v>1109</v>
          </cell>
          <cell r="I1129">
            <v>124.75342465753425</v>
          </cell>
        </row>
        <row r="1130">
          <cell r="C1130" t="str">
            <v>1110</v>
          </cell>
          <cell r="I1130">
            <v>124.75342465753425</v>
          </cell>
        </row>
        <row r="1131">
          <cell r="C1131" t="str">
            <v>1111</v>
          </cell>
          <cell r="I1131">
            <v>124.75342465753425</v>
          </cell>
        </row>
        <row r="1132">
          <cell r="C1132" t="str">
            <v>1112</v>
          </cell>
          <cell r="I1132">
            <v>124.75342465753425</v>
          </cell>
        </row>
        <row r="1133">
          <cell r="C1133" t="str">
            <v>1113</v>
          </cell>
          <cell r="I1133">
            <v>124.75342465753425</v>
          </cell>
        </row>
        <row r="1134">
          <cell r="C1134" t="str">
            <v>1114</v>
          </cell>
          <cell r="I1134">
            <v>124.75342465753425</v>
          </cell>
        </row>
        <row r="1135">
          <cell r="C1135" t="str">
            <v>1115</v>
          </cell>
          <cell r="I1135">
            <v>124.75342465753425</v>
          </cell>
        </row>
        <row r="1136">
          <cell r="C1136" t="str">
            <v>1116</v>
          </cell>
          <cell r="I1136">
            <v>124.75342465753425</v>
          </cell>
        </row>
        <row r="1137">
          <cell r="C1137" t="str">
            <v>1117</v>
          </cell>
          <cell r="I1137">
            <v>124.75342465753425</v>
          </cell>
        </row>
        <row r="1138">
          <cell r="C1138" t="str">
            <v>1118</v>
          </cell>
          <cell r="I1138">
            <v>124.75342465753425</v>
          </cell>
        </row>
        <row r="1139">
          <cell r="C1139" t="str">
            <v>1119</v>
          </cell>
          <cell r="I1139">
            <v>124.75342465753425</v>
          </cell>
        </row>
        <row r="1140">
          <cell r="C1140" t="str">
            <v>1120</v>
          </cell>
          <cell r="I1140">
            <v>124.75342465753425</v>
          </cell>
        </row>
        <row r="1141">
          <cell r="C1141" t="str">
            <v>1121</v>
          </cell>
          <cell r="I1141">
            <v>124.75342465753425</v>
          </cell>
        </row>
        <row r="1142">
          <cell r="C1142" t="str">
            <v>1122</v>
          </cell>
          <cell r="I1142">
            <v>124.75342465753425</v>
          </cell>
        </row>
        <row r="1143">
          <cell r="C1143" t="str">
            <v>1123</v>
          </cell>
          <cell r="I1143">
            <v>124.75342465753425</v>
          </cell>
        </row>
        <row r="1144">
          <cell r="C1144" t="str">
            <v>1124</v>
          </cell>
          <cell r="I1144">
            <v>124.75342465753425</v>
          </cell>
        </row>
        <row r="1145">
          <cell r="C1145" t="str">
            <v>1125</v>
          </cell>
          <cell r="I1145">
            <v>124.75342465753425</v>
          </cell>
        </row>
        <row r="1146">
          <cell r="C1146" t="str">
            <v>1126</v>
          </cell>
          <cell r="I1146">
            <v>124.75342465753425</v>
          </cell>
        </row>
        <row r="1147">
          <cell r="C1147" t="str">
            <v>1127</v>
          </cell>
          <cell r="I1147">
            <v>124.75342465753425</v>
          </cell>
        </row>
        <row r="1148">
          <cell r="C1148" t="str">
            <v>1128</v>
          </cell>
          <cell r="I1148">
            <v>124.75342465753425</v>
          </cell>
        </row>
        <row r="1149">
          <cell r="C1149" t="str">
            <v>1129</v>
          </cell>
          <cell r="I1149">
            <v>124.75342465753425</v>
          </cell>
        </row>
        <row r="1150">
          <cell r="C1150" t="str">
            <v>1130</v>
          </cell>
          <cell r="I1150">
            <v>124.75342465753425</v>
          </cell>
        </row>
        <row r="1151">
          <cell r="C1151" t="str">
            <v>1131</v>
          </cell>
          <cell r="I1151">
            <v>124.75342465753425</v>
          </cell>
        </row>
        <row r="1152">
          <cell r="C1152" t="str">
            <v>1132</v>
          </cell>
          <cell r="I1152">
            <v>124.75342465753425</v>
          </cell>
        </row>
        <row r="1153">
          <cell r="C1153" t="str">
            <v>1133</v>
          </cell>
          <cell r="I1153">
            <v>124.75342465753425</v>
          </cell>
        </row>
        <row r="1154">
          <cell r="C1154" t="str">
            <v>1134</v>
          </cell>
          <cell r="I1154">
            <v>124.75342465753425</v>
          </cell>
        </row>
        <row r="1155">
          <cell r="C1155" t="str">
            <v>1135</v>
          </cell>
          <cell r="I1155">
            <v>124.75342465753425</v>
          </cell>
        </row>
        <row r="1156">
          <cell r="C1156" t="str">
            <v>1136</v>
          </cell>
          <cell r="I1156">
            <v>124.75342465753425</v>
          </cell>
        </row>
        <row r="1157">
          <cell r="C1157" t="str">
            <v>1137</v>
          </cell>
          <cell r="I1157">
            <v>124.75342465753425</v>
          </cell>
        </row>
        <row r="1158">
          <cell r="C1158" t="str">
            <v>1138</v>
          </cell>
          <cell r="I1158">
            <v>124.75342465753425</v>
          </cell>
        </row>
        <row r="1159">
          <cell r="C1159" t="str">
            <v>1139</v>
          </cell>
          <cell r="I1159">
            <v>124.75342465753425</v>
          </cell>
        </row>
        <row r="1160">
          <cell r="C1160" t="str">
            <v>1140</v>
          </cell>
          <cell r="I1160">
            <v>124.75342465753425</v>
          </cell>
        </row>
        <row r="1161">
          <cell r="C1161" t="str">
            <v>1141</v>
          </cell>
          <cell r="I1161">
            <v>124.75342465753425</v>
          </cell>
        </row>
        <row r="1162">
          <cell r="C1162" t="str">
            <v>1142</v>
          </cell>
          <cell r="I1162">
            <v>124.75342465753425</v>
          </cell>
        </row>
        <row r="1163">
          <cell r="C1163" t="str">
            <v>1143</v>
          </cell>
          <cell r="I1163">
            <v>124.75342465753425</v>
          </cell>
        </row>
        <row r="1164">
          <cell r="C1164" t="str">
            <v>1144</v>
          </cell>
          <cell r="I1164">
            <v>124.75342465753425</v>
          </cell>
        </row>
        <row r="1165">
          <cell r="C1165" t="str">
            <v>1145</v>
          </cell>
          <cell r="I1165">
            <v>124.75342465753425</v>
          </cell>
        </row>
        <row r="1166">
          <cell r="C1166" t="str">
            <v>1146</v>
          </cell>
          <cell r="I1166">
            <v>124.75342465753425</v>
          </cell>
        </row>
        <row r="1167">
          <cell r="C1167" t="str">
            <v>1147</v>
          </cell>
          <cell r="I1167">
            <v>124.75342465753425</v>
          </cell>
        </row>
        <row r="1168">
          <cell r="C1168" t="str">
            <v>1148</v>
          </cell>
          <cell r="I1168">
            <v>124.75342465753425</v>
          </cell>
        </row>
        <row r="1169">
          <cell r="C1169" t="str">
            <v>1149</v>
          </cell>
          <cell r="I1169">
            <v>124.75342465753425</v>
          </cell>
        </row>
        <row r="1170">
          <cell r="C1170" t="str">
            <v>1150</v>
          </cell>
          <cell r="I1170">
            <v>124.75342465753425</v>
          </cell>
        </row>
        <row r="1171">
          <cell r="C1171" t="str">
            <v>1151</v>
          </cell>
          <cell r="I1171">
            <v>124.75342465753425</v>
          </cell>
        </row>
        <row r="1172">
          <cell r="C1172" t="str">
            <v>1152</v>
          </cell>
          <cell r="I1172">
            <v>124.75342465753425</v>
          </cell>
        </row>
        <row r="1173">
          <cell r="C1173" t="str">
            <v>1153</v>
          </cell>
          <cell r="I1173">
            <v>124.75342465753425</v>
          </cell>
        </row>
        <row r="1174">
          <cell r="C1174" t="str">
            <v>1154</v>
          </cell>
          <cell r="I1174">
            <v>124.75342465753425</v>
          </cell>
        </row>
        <row r="1175">
          <cell r="C1175" t="str">
            <v>1155</v>
          </cell>
          <cell r="I1175">
            <v>124.75342465753425</v>
          </cell>
        </row>
        <row r="1176">
          <cell r="C1176" t="str">
            <v>1156</v>
          </cell>
          <cell r="I1176">
            <v>124.75342465753425</v>
          </cell>
        </row>
        <row r="1177">
          <cell r="C1177" t="str">
            <v>1157</v>
          </cell>
          <cell r="I1177">
            <v>124.75342465753425</v>
          </cell>
        </row>
        <row r="1178">
          <cell r="C1178" t="str">
            <v>1158</v>
          </cell>
          <cell r="I1178">
            <v>124.75342465753425</v>
          </cell>
        </row>
        <row r="1179">
          <cell r="C1179" t="str">
            <v>1159</v>
          </cell>
          <cell r="I1179">
            <v>124.75342465753425</v>
          </cell>
        </row>
        <row r="1180">
          <cell r="C1180" t="str">
            <v>1160</v>
          </cell>
          <cell r="I1180">
            <v>124.75342465753425</v>
          </cell>
        </row>
        <row r="1181">
          <cell r="C1181" t="str">
            <v>1161</v>
          </cell>
          <cell r="I1181">
            <v>124.75342465753425</v>
          </cell>
        </row>
        <row r="1182">
          <cell r="C1182" t="str">
            <v>1162</v>
          </cell>
          <cell r="I1182">
            <v>124.75342465753425</v>
          </cell>
        </row>
        <row r="1183">
          <cell r="C1183" t="str">
            <v>1163</v>
          </cell>
          <cell r="I1183">
            <v>124.75342465753425</v>
          </cell>
        </row>
        <row r="1184">
          <cell r="C1184" t="str">
            <v>1164</v>
          </cell>
          <cell r="I1184">
            <v>124.75342465753425</v>
          </cell>
        </row>
        <row r="1185">
          <cell r="C1185" t="str">
            <v>1165</v>
          </cell>
          <cell r="I1185">
            <v>124.75342465753425</v>
          </cell>
        </row>
        <row r="1186">
          <cell r="C1186" t="str">
            <v>1166</v>
          </cell>
          <cell r="I1186">
            <v>124.75342465753425</v>
          </cell>
        </row>
        <row r="1187">
          <cell r="C1187" t="str">
            <v>1167</v>
          </cell>
          <cell r="I1187">
            <v>124.75342465753425</v>
          </cell>
        </row>
        <row r="1188">
          <cell r="C1188" t="str">
            <v>1168</v>
          </cell>
          <cell r="I1188">
            <v>124.75342465753425</v>
          </cell>
        </row>
        <row r="1189">
          <cell r="C1189" t="str">
            <v>1169</v>
          </cell>
          <cell r="I1189">
            <v>124.75342465753425</v>
          </cell>
        </row>
        <row r="1190">
          <cell r="C1190" t="str">
            <v>1170</v>
          </cell>
          <cell r="I1190">
            <v>124.75342465753425</v>
          </cell>
        </row>
        <row r="1191">
          <cell r="C1191" t="str">
            <v>1171</v>
          </cell>
          <cell r="I1191">
            <v>124.75342465753425</v>
          </cell>
        </row>
        <row r="1192">
          <cell r="C1192" t="str">
            <v>1172</v>
          </cell>
          <cell r="I1192">
            <v>124.75342465753425</v>
          </cell>
        </row>
        <row r="1193">
          <cell r="C1193" t="str">
            <v>1173</v>
          </cell>
          <cell r="I1193">
            <v>124.75342465753425</v>
          </cell>
        </row>
        <row r="1194">
          <cell r="C1194" t="str">
            <v>1174</v>
          </cell>
          <cell r="I1194">
            <v>124.75342465753425</v>
          </cell>
        </row>
        <row r="1195">
          <cell r="C1195" t="str">
            <v>1175</v>
          </cell>
          <cell r="I1195">
            <v>124.75342465753425</v>
          </cell>
        </row>
        <row r="1196">
          <cell r="C1196" t="str">
            <v>1176</v>
          </cell>
          <cell r="I1196">
            <v>124.75342465753425</v>
          </cell>
        </row>
        <row r="1197">
          <cell r="C1197" t="str">
            <v>1177</v>
          </cell>
          <cell r="I1197">
            <v>124.75342465753425</v>
          </cell>
        </row>
        <row r="1198">
          <cell r="C1198" t="str">
            <v>1178</v>
          </cell>
          <cell r="I1198">
            <v>124.75342465753425</v>
          </cell>
        </row>
        <row r="1199">
          <cell r="C1199" t="str">
            <v>1179</v>
          </cell>
          <cell r="I1199">
            <v>124.75342465753425</v>
          </cell>
        </row>
        <row r="1200">
          <cell r="C1200" t="str">
            <v>1180</v>
          </cell>
          <cell r="I1200">
            <v>124.75342465753425</v>
          </cell>
        </row>
        <row r="1201">
          <cell r="C1201" t="str">
            <v>1181</v>
          </cell>
          <cell r="I1201">
            <v>124.75342465753425</v>
          </cell>
        </row>
        <row r="1202">
          <cell r="C1202" t="str">
            <v>1182</v>
          </cell>
          <cell r="I1202">
            <v>124.75342465753425</v>
          </cell>
        </row>
        <row r="1203">
          <cell r="C1203" t="str">
            <v>1183</v>
          </cell>
          <cell r="I1203">
            <v>124.75342465753425</v>
          </cell>
        </row>
        <row r="1204">
          <cell r="C1204" t="str">
            <v>1184</v>
          </cell>
          <cell r="I1204">
            <v>124.75342465753425</v>
          </cell>
        </row>
        <row r="1205">
          <cell r="C1205" t="str">
            <v>1185</v>
          </cell>
          <cell r="I1205">
            <v>124.75342465753425</v>
          </cell>
        </row>
        <row r="1206">
          <cell r="C1206" t="str">
            <v>1186</v>
          </cell>
          <cell r="I1206">
            <v>124.75342465753425</v>
          </cell>
        </row>
        <row r="1207">
          <cell r="C1207" t="str">
            <v>1187</v>
          </cell>
          <cell r="I1207">
            <v>124.75342465753425</v>
          </cell>
        </row>
        <row r="1208">
          <cell r="C1208" t="str">
            <v>1188</v>
          </cell>
          <cell r="I1208">
            <v>124.75342465753425</v>
          </cell>
        </row>
        <row r="1209">
          <cell r="C1209" t="str">
            <v>1189</v>
          </cell>
          <cell r="I1209">
            <v>124.75342465753425</v>
          </cell>
        </row>
        <row r="1210">
          <cell r="C1210" t="str">
            <v>1190</v>
          </cell>
          <cell r="I1210">
            <v>124.75342465753425</v>
          </cell>
        </row>
        <row r="1211">
          <cell r="C1211" t="str">
            <v>1191</v>
          </cell>
          <cell r="I1211">
            <v>124.75342465753425</v>
          </cell>
        </row>
        <row r="1212">
          <cell r="C1212" t="str">
            <v>1192</v>
          </cell>
          <cell r="I1212">
            <v>124.75342465753425</v>
          </cell>
        </row>
        <row r="1213">
          <cell r="C1213" t="str">
            <v>1193</v>
          </cell>
          <cell r="I1213">
            <v>124.75342465753425</v>
          </cell>
        </row>
        <row r="1214">
          <cell r="C1214" t="str">
            <v>1194</v>
          </cell>
          <cell r="I1214">
            <v>124.75342465753425</v>
          </cell>
        </row>
        <row r="1215">
          <cell r="C1215" t="str">
            <v>1195</v>
          </cell>
          <cell r="I1215">
            <v>124.75342465753425</v>
          </cell>
        </row>
        <row r="1216">
          <cell r="C1216" t="str">
            <v>1196</v>
          </cell>
          <cell r="I1216">
            <v>124.75342465753425</v>
          </cell>
        </row>
        <row r="1217">
          <cell r="C1217" t="str">
            <v>1197</v>
          </cell>
          <cell r="I1217">
            <v>124.75342465753425</v>
          </cell>
        </row>
        <row r="1218">
          <cell r="C1218" t="str">
            <v>1198</v>
          </cell>
          <cell r="I1218">
            <v>124.75342465753425</v>
          </cell>
        </row>
        <row r="1219">
          <cell r="C1219" t="str">
            <v>1199</v>
          </cell>
          <cell r="I1219">
            <v>124.75342465753425</v>
          </cell>
        </row>
        <row r="1220">
          <cell r="C1220" t="str">
            <v>1200</v>
          </cell>
          <cell r="I1220">
            <v>124.75342465753425</v>
          </cell>
        </row>
        <row r="1221">
          <cell r="C1221" t="str">
            <v>1201</v>
          </cell>
          <cell r="I1221">
            <v>124.75342465753425</v>
          </cell>
        </row>
        <row r="1222">
          <cell r="C1222" t="str">
            <v>1202</v>
          </cell>
          <cell r="I1222">
            <v>124.75342465753425</v>
          </cell>
        </row>
        <row r="1223">
          <cell r="C1223" t="str">
            <v>1203</v>
          </cell>
          <cell r="I1223">
            <v>124.75342465753425</v>
          </cell>
        </row>
        <row r="1224">
          <cell r="C1224" t="str">
            <v>1204</v>
          </cell>
          <cell r="I1224">
            <v>124.75342465753425</v>
          </cell>
        </row>
        <row r="1225">
          <cell r="C1225" t="str">
            <v>1205</v>
          </cell>
          <cell r="I1225">
            <v>124.75342465753425</v>
          </cell>
        </row>
        <row r="1226">
          <cell r="C1226" t="str">
            <v>1206</v>
          </cell>
          <cell r="I1226">
            <v>124.75342465753425</v>
          </cell>
        </row>
        <row r="1227">
          <cell r="C1227" t="str">
            <v>1207</v>
          </cell>
          <cell r="I1227">
            <v>124.75342465753425</v>
          </cell>
        </row>
        <row r="1228">
          <cell r="C1228" t="str">
            <v>1208</v>
          </cell>
          <cell r="I1228">
            <v>124.75342465753425</v>
          </cell>
        </row>
        <row r="1229">
          <cell r="C1229" t="str">
            <v>1209</v>
          </cell>
          <cell r="I1229">
            <v>124.75342465753425</v>
          </cell>
        </row>
        <row r="1230">
          <cell r="C1230" t="str">
            <v>1210</v>
          </cell>
          <cell r="I1230">
            <v>124.75342465753425</v>
          </cell>
        </row>
        <row r="1231">
          <cell r="C1231" t="str">
            <v>1211</v>
          </cell>
          <cell r="I1231">
            <v>124.75342465753425</v>
          </cell>
        </row>
        <row r="1232">
          <cell r="C1232" t="str">
            <v>1212</v>
          </cell>
          <cell r="I1232">
            <v>124.75342465753425</v>
          </cell>
        </row>
        <row r="1233">
          <cell r="C1233" t="str">
            <v>1213</v>
          </cell>
          <cell r="I1233">
            <v>124.75342465753425</v>
          </cell>
        </row>
        <row r="1234">
          <cell r="C1234" t="str">
            <v>1214</v>
          </cell>
          <cell r="I1234">
            <v>124.75342465753425</v>
          </cell>
        </row>
        <row r="1235">
          <cell r="C1235" t="str">
            <v>1215</v>
          </cell>
          <cell r="I1235">
            <v>124.75342465753425</v>
          </cell>
        </row>
        <row r="1236">
          <cell r="C1236" t="str">
            <v>1216</v>
          </cell>
          <cell r="I1236">
            <v>124.75342465753425</v>
          </cell>
        </row>
        <row r="1237">
          <cell r="C1237" t="str">
            <v>1217</v>
          </cell>
          <cell r="I1237">
            <v>124.75342465753425</v>
          </cell>
        </row>
        <row r="1238">
          <cell r="C1238" t="str">
            <v>1218</v>
          </cell>
          <cell r="I1238">
            <v>124.75342465753425</v>
          </cell>
        </row>
        <row r="1239">
          <cell r="C1239" t="str">
            <v>1219</v>
          </cell>
          <cell r="I1239">
            <v>124.75342465753425</v>
          </cell>
        </row>
        <row r="1240">
          <cell r="C1240" t="str">
            <v>1220</v>
          </cell>
          <cell r="I1240">
            <v>124.75342465753425</v>
          </cell>
        </row>
        <row r="1241">
          <cell r="C1241" t="str">
            <v>1221</v>
          </cell>
          <cell r="I1241">
            <v>124.75342465753425</v>
          </cell>
        </row>
        <row r="1242">
          <cell r="C1242" t="str">
            <v>1222</v>
          </cell>
          <cell r="I1242">
            <v>124.75342465753425</v>
          </cell>
        </row>
        <row r="1243">
          <cell r="C1243" t="str">
            <v>1223</v>
          </cell>
          <cell r="I1243">
            <v>124.75342465753425</v>
          </cell>
        </row>
        <row r="1244">
          <cell r="C1244" t="str">
            <v>1224</v>
          </cell>
          <cell r="I1244">
            <v>124.75342465753425</v>
          </cell>
        </row>
        <row r="1245">
          <cell r="C1245" t="str">
            <v>1225</v>
          </cell>
          <cell r="I1245">
            <v>124.75342465753425</v>
          </cell>
        </row>
        <row r="1246">
          <cell r="C1246" t="str">
            <v>1226</v>
          </cell>
          <cell r="I1246">
            <v>124.75342465753425</v>
          </cell>
        </row>
        <row r="1247">
          <cell r="C1247" t="str">
            <v>1227</v>
          </cell>
          <cell r="I1247">
            <v>124.75342465753425</v>
          </cell>
        </row>
        <row r="1248">
          <cell r="C1248" t="str">
            <v>1228</v>
          </cell>
          <cell r="I1248">
            <v>124.75342465753425</v>
          </cell>
        </row>
        <row r="1249">
          <cell r="C1249" t="str">
            <v>1229</v>
          </cell>
          <cell r="I1249">
            <v>124.75342465753425</v>
          </cell>
        </row>
        <row r="1250">
          <cell r="C1250" t="str">
            <v>1230</v>
          </cell>
          <cell r="I1250">
            <v>124.75342465753425</v>
          </cell>
        </row>
        <row r="1251">
          <cell r="C1251" t="str">
            <v>1231</v>
          </cell>
          <cell r="I1251">
            <v>124.75342465753425</v>
          </cell>
        </row>
        <row r="1252">
          <cell r="C1252" t="str">
            <v>1232</v>
          </cell>
          <cell r="I1252">
            <v>124.75342465753425</v>
          </cell>
        </row>
        <row r="1253">
          <cell r="C1253" t="str">
            <v>1233</v>
          </cell>
          <cell r="I1253">
            <v>124.75342465753425</v>
          </cell>
        </row>
        <row r="1254">
          <cell r="C1254" t="str">
            <v>1234</v>
          </cell>
          <cell r="I1254">
            <v>124.75342465753425</v>
          </cell>
        </row>
        <row r="1255">
          <cell r="C1255" t="str">
            <v>1235</v>
          </cell>
          <cell r="I1255">
            <v>124.75342465753425</v>
          </cell>
        </row>
        <row r="1256">
          <cell r="C1256" t="str">
            <v>1236</v>
          </cell>
          <cell r="I1256">
            <v>124.75342465753425</v>
          </cell>
        </row>
        <row r="1257">
          <cell r="C1257" t="str">
            <v>1237</v>
          </cell>
          <cell r="I1257">
            <v>124.75342465753425</v>
          </cell>
        </row>
        <row r="1258">
          <cell r="C1258" t="str">
            <v>1238</v>
          </cell>
          <cell r="I1258">
            <v>124.75342465753425</v>
          </cell>
        </row>
        <row r="1259">
          <cell r="C1259" t="str">
            <v>1239</v>
          </cell>
          <cell r="I1259">
            <v>124.75342465753425</v>
          </cell>
        </row>
        <row r="1260">
          <cell r="C1260" t="str">
            <v>1240</v>
          </cell>
          <cell r="I1260">
            <v>124.75342465753425</v>
          </cell>
        </row>
        <row r="1261">
          <cell r="C1261" t="str">
            <v>1241</v>
          </cell>
          <cell r="I1261">
            <v>124.75342465753425</v>
          </cell>
        </row>
        <row r="1262">
          <cell r="C1262" t="str">
            <v>1242</v>
          </cell>
          <cell r="I1262">
            <v>124.75342465753425</v>
          </cell>
        </row>
        <row r="1263">
          <cell r="C1263" t="str">
            <v>1243</v>
          </cell>
          <cell r="I1263">
            <v>124.75342465753425</v>
          </cell>
        </row>
        <row r="1264">
          <cell r="C1264" t="str">
            <v>1244</v>
          </cell>
          <cell r="I1264">
            <v>124.75342465753425</v>
          </cell>
        </row>
        <row r="1265">
          <cell r="C1265" t="str">
            <v>1245</v>
          </cell>
          <cell r="I1265">
            <v>124.75342465753425</v>
          </cell>
        </row>
        <row r="1266">
          <cell r="C1266" t="str">
            <v>1246</v>
          </cell>
          <cell r="I1266">
            <v>124.75342465753425</v>
          </cell>
        </row>
        <row r="1267">
          <cell r="C1267" t="str">
            <v>1247</v>
          </cell>
          <cell r="I1267">
            <v>124.75342465753425</v>
          </cell>
        </row>
        <row r="1268">
          <cell r="C1268" t="str">
            <v>1248</v>
          </cell>
          <cell r="I1268">
            <v>124.75342465753425</v>
          </cell>
        </row>
        <row r="1269">
          <cell r="C1269" t="str">
            <v>1249</v>
          </cell>
          <cell r="I1269">
            <v>124.75342465753425</v>
          </cell>
        </row>
        <row r="1270">
          <cell r="C1270" t="str">
            <v>1250</v>
          </cell>
          <cell r="I1270">
            <v>124.75342465753425</v>
          </cell>
        </row>
        <row r="1271">
          <cell r="C1271" t="str">
            <v>1251</v>
          </cell>
          <cell r="I1271">
            <v>124.75342465753425</v>
          </cell>
        </row>
        <row r="1272">
          <cell r="C1272" t="str">
            <v>1252</v>
          </cell>
          <cell r="I1272">
            <v>124.75342465753425</v>
          </cell>
        </row>
        <row r="1273">
          <cell r="C1273" t="str">
            <v>1253</v>
          </cell>
          <cell r="I1273">
            <v>124.75342465753425</v>
          </cell>
        </row>
        <row r="1274">
          <cell r="C1274" t="str">
            <v>1254</v>
          </cell>
          <cell r="I1274">
            <v>124.75342465753425</v>
          </cell>
        </row>
        <row r="1275">
          <cell r="C1275" t="str">
            <v>1255</v>
          </cell>
          <cell r="I1275">
            <v>124.75342465753425</v>
          </cell>
        </row>
        <row r="1276">
          <cell r="C1276" t="str">
            <v>1256</v>
          </cell>
          <cell r="I1276">
            <v>124.75342465753425</v>
          </cell>
        </row>
        <row r="1277">
          <cell r="C1277" t="str">
            <v>1257</v>
          </cell>
          <cell r="I1277">
            <v>124.75342465753425</v>
          </cell>
        </row>
        <row r="1278">
          <cell r="C1278" t="str">
            <v>1258</v>
          </cell>
          <cell r="I1278">
            <v>124.75342465753425</v>
          </cell>
        </row>
        <row r="1279">
          <cell r="C1279" t="str">
            <v>1259</v>
          </cell>
          <cell r="I1279">
            <v>124.75342465753425</v>
          </cell>
        </row>
        <row r="1280">
          <cell r="C1280" t="str">
            <v>1260</v>
          </cell>
          <cell r="I1280">
            <v>124.75342465753425</v>
          </cell>
        </row>
        <row r="1281">
          <cell r="C1281" t="str">
            <v>1261</v>
          </cell>
          <cell r="I1281">
            <v>124.75342465753425</v>
          </cell>
        </row>
        <row r="1282">
          <cell r="C1282" t="str">
            <v>1262</v>
          </cell>
          <cell r="I1282">
            <v>124.75342465753425</v>
          </cell>
        </row>
        <row r="1283">
          <cell r="C1283" t="str">
            <v>1263</v>
          </cell>
          <cell r="I1283">
            <v>124.75342465753425</v>
          </cell>
        </row>
        <row r="1284">
          <cell r="C1284" t="str">
            <v>1264</v>
          </cell>
          <cell r="I1284">
            <v>124.75342465753425</v>
          </cell>
        </row>
        <row r="1285">
          <cell r="C1285" t="str">
            <v>1265</v>
          </cell>
          <cell r="I1285">
            <v>124.75342465753425</v>
          </cell>
        </row>
        <row r="1286">
          <cell r="C1286" t="str">
            <v>1266</v>
          </cell>
          <cell r="I1286">
            <v>124.75342465753425</v>
          </cell>
        </row>
        <row r="1287">
          <cell r="C1287" t="str">
            <v>1267</v>
          </cell>
          <cell r="I1287">
            <v>124.75342465753425</v>
          </cell>
        </row>
        <row r="1288">
          <cell r="C1288" t="str">
            <v>1268</v>
          </cell>
          <cell r="I1288">
            <v>124.75342465753425</v>
          </cell>
        </row>
        <row r="1289">
          <cell r="C1289" t="str">
            <v>1269</v>
          </cell>
          <cell r="I1289">
            <v>124.75342465753425</v>
          </cell>
        </row>
        <row r="1290">
          <cell r="C1290" t="str">
            <v>1270</v>
          </cell>
          <cell r="I1290">
            <v>124.75342465753425</v>
          </cell>
        </row>
        <row r="1291">
          <cell r="C1291" t="str">
            <v>1271</v>
          </cell>
          <cell r="I1291">
            <v>124.75342465753425</v>
          </cell>
        </row>
        <row r="1292">
          <cell r="C1292" t="str">
            <v>1272</v>
          </cell>
          <cell r="I1292">
            <v>124.75342465753425</v>
          </cell>
        </row>
        <row r="1293">
          <cell r="C1293" t="str">
            <v>1273</v>
          </cell>
          <cell r="I1293">
            <v>124.75342465753425</v>
          </cell>
        </row>
        <row r="1294">
          <cell r="C1294" t="str">
            <v>1274</v>
          </cell>
          <cell r="I1294">
            <v>124.75342465753425</v>
          </cell>
        </row>
        <row r="1295">
          <cell r="C1295" t="str">
            <v>1275</v>
          </cell>
          <cell r="I1295">
            <v>124.75342465753425</v>
          </cell>
        </row>
        <row r="1296">
          <cell r="C1296" t="str">
            <v>1276</v>
          </cell>
          <cell r="I1296">
            <v>124.75342465753425</v>
          </cell>
        </row>
        <row r="1297">
          <cell r="C1297" t="str">
            <v>1277</v>
          </cell>
          <cell r="I1297">
            <v>124.75342465753425</v>
          </cell>
        </row>
        <row r="1298">
          <cell r="C1298" t="str">
            <v>1278</v>
          </cell>
          <cell r="I1298">
            <v>124.75342465753425</v>
          </cell>
        </row>
        <row r="1299">
          <cell r="C1299" t="str">
            <v>1279</v>
          </cell>
          <cell r="I1299">
            <v>124.75342465753425</v>
          </cell>
        </row>
        <row r="1300">
          <cell r="C1300" t="str">
            <v>1280</v>
          </cell>
          <cell r="I1300">
            <v>124.75342465753425</v>
          </cell>
        </row>
        <row r="1301">
          <cell r="C1301" t="str">
            <v>1281</v>
          </cell>
          <cell r="I1301">
            <v>124.75342465753425</v>
          </cell>
        </row>
        <row r="1302">
          <cell r="C1302" t="str">
            <v>1282</v>
          </cell>
          <cell r="I1302">
            <v>124.75342465753425</v>
          </cell>
        </row>
        <row r="1303">
          <cell r="C1303" t="str">
            <v>1283</v>
          </cell>
          <cell r="I1303">
            <v>124.75342465753425</v>
          </cell>
        </row>
        <row r="1304">
          <cell r="C1304" t="str">
            <v>1284</v>
          </cell>
          <cell r="I1304">
            <v>124.75342465753425</v>
          </cell>
        </row>
        <row r="1305">
          <cell r="C1305" t="str">
            <v>1285</v>
          </cell>
          <cell r="I1305">
            <v>124.75342465753425</v>
          </cell>
        </row>
        <row r="1306">
          <cell r="C1306" t="str">
            <v>1286</v>
          </cell>
          <cell r="I1306">
            <v>124.75342465753425</v>
          </cell>
        </row>
        <row r="1307">
          <cell r="C1307" t="str">
            <v>1287</v>
          </cell>
          <cell r="I1307">
            <v>124.75342465753425</v>
          </cell>
        </row>
        <row r="1308">
          <cell r="C1308" t="str">
            <v>1288</v>
          </cell>
          <cell r="I1308">
            <v>124.75342465753425</v>
          </cell>
        </row>
        <row r="1309">
          <cell r="C1309" t="str">
            <v>1289</v>
          </cell>
          <cell r="I1309">
            <v>124.75342465753425</v>
          </cell>
        </row>
        <row r="1310">
          <cell r="C1310" t="str">
            <v>1290</v>
          </cell>
          <cell r="I1310">
            <v>124.75342465753425</v>
          </cell>
        </row>
        <row r="1311">
          <cell r="C1311" t="str">
            <v>1291</v>
          </cell>
          <cell r="I1311">
            <v>124.75342465753425</v>
          </cell>
        </row>
        <row r="1312">
          <cell r="C1312" t="str">
            <v>1292</v>
          </cell>
          <cell r="I1312">
            <v>124.75342465753425</v>
          </cell>
        </row>
        <row r="1313">
          <cell r="C1313" t="str">
            <v>1293</v>
          </cell>
          <cell r="I1313">
            <v>124.75342465753425</v>
          </cell>
        </row>
        <row r="1314">
          <cell r="C1314" t="str">
            <v>1294</v>
          </cell>
          <cell r="I1314">
            <v>124.75342465753425</v>
          </cell>
        </row>
        <row r="1315">
          <cell r="C1315" t="str">
            <v>1295</v>
          </cell>
          <cell r="I1315">
            <v>124.75342465753425</v>
          </cell>
        </row>
        <row r="1316">
          <cell r="C1316" t="str">
            <v>1296</v>
          </cell>
          <cell r="I1316">
            <v>124.75342465753425</v>
          </cell>
        </row>
        <row r="1317">
          <cell r="C1317" t="str">
            <v>1297</v>
          </cell>
          <cell r="I1317">
            <v>124.75342465753425</v>
          </cell>
        </row>
        <row r="1318">
          <cell r="C1318" t="str">
            <v>1298</v>
          </cell>
          <cell r="I1318">
            <v>124.75342465753425</v>
          </cell>
        </row>
        <row r="1319">
          <cell r="C1319" t="str">
            <v>1299</v>
          </cell>
          <cell r="I1319">
            <v>124.75342465753425</v>
          </cell>
        </row>
        <row r="1320">
          <cell r="C1320" t="str">
            <v>1300</v>
          </cell>
          <cell r="I1320">
            <v>124.75342465753425</v>
          </cell>
        </row>
        <row r="1321">
          <cell r="C1321" t="str">
            <v>1301</v>
          </cell>
          <cell r="I1321">
            <v>124.75342465753425</v>
          </cell>
        </row>
        <row r="1322">
          <cell r="C1322" t="str">
            <v>1302</v>
          </cell>
          <cell r="I1322">
            <v>124.75342465753425</v>
          </cell>
        </row>
        <row r="1323">
          <cell r="C1323" t="str">
            <v>1303</v>
          </cell>
          <cell r="I1323">
            <v>124.75342465753425</v>
          </cell>
        </row>
        <row r="1324">
          <cell r="C1324" t="str">
            <v>1304</v>
          </cell>
          <cell r="I1324">
            <v>124.75342465753425</v>
          </cell>
        </row>
        <row r="1325">
          <cell r="C1325" t="str">
            <v>1305</v>
          </cell>
          <cell r="I1325">
            <v>124.75342465753425</v>
          </cell>
        </row>
        <row r="1326">
          <cell r="C1326" t="str">
            <v>1306</v>
          </cell>
          <cell r="I1326">
            <v>124.75342465753425</v>
          </cell>
        </row>
        <row r="1327">
          <cell r="C1327" t="str">
            <v>1307</v>
          </cell>
          <cell r="I1327">
            <v>124.75342465753425</v>
          </cell>
        </row>
        <row r="1328">
          <cell r="C1328" t="str">
            <v>1308</v>
          </cell>
          <cell r="I1328">
            <v>124.75342465753425</v>
          </cell>
        </row>
        <row r="1329">
          <cell r="C1329" t="str">
            <v>1309</v>
          </cell>
          <cell r="I1329">
            <v>124.75342465753425</v>
          </cell>
        </row>
        <row r="1330">
          <cell r="C1330" t="str">
            <v>1310</v>
          </cell>
          <cell r="I1330">
            <v>124.75342465753425</v>
          </cell>
        </row>
        <row r="1331">
          <cell r="C1331" t="str">
            <v>1311</v>
          </cell>
          <cell r="I1331">
            <v>124.75342465753425</v>
          </cell>
        </row>
        <row r="1332">
          <cell r="C1332" t="str">
            <v>1312</v>
          </cell>
          <cell r="I1332">
            <v>124.75342465753425</v>
          </cell>
        </row>
        <row r="1333">
          <cell r="C1333" t="str">
            <v>1313</v>
          </cell>
          <cell r="I1333">
            <v>124.75342465753425</v>
          </cell>
        </row>
        <row r="1334">
          <cell r="C1334" t="str">
            <v>1314</v>
          </cell>
          <cell r="I1334">
            <v>124.75342465753425</v>
          </cell>
        </row>
        <row r="1335">
          <cell r="C1335" t="str">
            <v>1315</v>
          </cell>
          <cell r="I1335">
            <v>124.75342465753425</v>
          </cell>
        </row>
        <row r="1336">
          <cell r="C1336" t="str">
            <v>1316</v>
          </cell>
          <cell r="I1336">
            <v>124.75342465753425</v>
          </cell>
        </row>
        <row r="1337">
          <cell r="C1337" t="str">
            <v>1317</v>
          </cell>
          <cell r="I1337">
            <v>124.75342465753425</v>
          </cell>
        </row>
        <row r="1338">
          <cell r="C1338" t="str">
            <v>1318</v>
          </cell>
          <cell r="I1338">
            <v>124.75342465753425</v>
          </cell>
        </row>
        <row r="1339">
          <cell r="C1339" t="str">
            <v>1319</v>
          </cell>
          <cell r="I1339">
            <v>124.75342465753425</v>
          </cell>
        </row>
        <row r="1340">
          <cell r="C1340" t="str">
            <v>1320</v>
          </cell>
          <cell r="I1340">
            <v>124.75342465753425</v>
          </cell>
        </row>
        <row r="1341">
          <cell r="C1341" t="str">
            <v>1321</v>
          </cell>
          <cell r="I1341">
            <v>124.75342465753425</v>
          </cell>
        </row>
        <row r="1342">
          <cell r="C1342" t="str">
            <v>1322</v>
          </cell>
          <cell r="I1342">
            <v>124.75342465753425</v>
          </cell>
        </row>
        <row r="1343">
          <cell r="C1343" t="str">
            <v>1323</v>
          </cell>
          <cell r="I1343">
            <v>124.75342465753425</v>
          </cell>
        </row>
        <row r="1344">
          <cell r="C1344" t="str">
            <v>1324</v>
          </cell>
          <cell r="I1344">
            <v>124.75342465753425</v>
          </cell>
        </row>
        <row r="1345">
          <cell r="C1345" t="str">
            <v>1325</v>
          </cell>
          <cell r="I1345">
            <v>124.75342465753425</v>
          </cell>
        </row>
        <row r="1346">
          <cell r="C1346" t="str">
            <v>1326</v>
          </cell>
          <cell r="I1346">
            <v>124.75342465753425</v>
          </cell>
        </row>
        <row r="1347">
          <cell r="C1347" t="str">
            <v>1327</v>
          </cell>
          <cell r="I1347">
            <v>124.75342465753425</v>
          </cell>
        </row>
        <row r="1348">
          <cell r="C1348" t="str">
            <v>1328</v>
          </cell>
          <cell r="I1348">
            <v>124.75342465753425</v>
          </cell>
        </row>
        <row r="1349">
          <cell r="C1349" t="str">
            <v>1329</v>
          </cell>
          <cell r="I1349">
            <v>124.75342465753425</v>
          </cell>
        </row>
        <row r="1350">
          <cell r="C1350" t="str">
            <v>1330</v>
          </cell>
          <cell r="I1350">
            <v>124.75342465753425</v>
          </cell>
        </row>
        <row r="1351">
          <cell r="C1351" t="str">
            <v>1331</v>
          </cell>
          <cell r="I1351">
            <v>124.75342465753425</v>
          </cell>
        </row>
        <row r="1352">
          <cell r="C1352" t="str">
            <v>1332</v>
          </cell>
          <cell r="I1352">
            <v>124.75342465753425</v>
          </cell>
        </row>
        <row r="1353">
          <cell r="C1353" t="str">
            <v>1333</v>
          </cell>
          <cell r="I1353">
            <v>124.75342465753425</v>
          </cell>
        </row>
        <row r="1354">
          <cell r="C1354" t="str">
            <v>1334</v>
          </cell>
          <cell r="I1354">
            <v>124.75342465753425</v>
          </cell>
        </row>
        <row r="1355">
          <cell r="C1355" t="str">
            <v>1335</v>
          </cell>
          <cell r="I1355">
            <v>124.75342465753425</v>
          </cell>
        </row>
        <row r="1356">
          <cell r="C1356" t="str">
            <v>1336</v>
          </cell>
          <cell r="I1356">
            <v>124.75342465753425</v>
          </cell>
        </row>
        <row r="1357">
          <cell r="C1357" t="str">
            <v>1337</v>
          </cell>
          <cell r="I1357">
            <v>124.75342465753425</v>
          </cell>
        </row>
        <row r="1358">
          <cell r="C1358" t="str">
            <v>1338</v>
          </cell>
          <cell r="I1358">
            <v>124.75342465753425</v>
          </cell>
        </row>
        <row r="1359">
          <cell r="C1359" t="str">
            <v>1339</v>
          </cell>
          <cell r="I1359">
            <v>124.75342465753425</v>
          </cell>
        </row>
        <row r="1360">
          <cell r="C1360" t="str">
            <v>1340</v>
          </cell>
          <cell r="I1360">
            <v>124.75342465753425</v>
          </cell>
        </row>
        <row r="1361">
          <cell r="C1361" t="str">
            <v>1341</v>
          </cell>
          <cell r="I1361">
            <v>124.75342465753425</v>
          </cell>
        </row>
        <row r="1362">
          <cell r="C1362" t="str">
            <v>1342</v>
          </cell>
          <cell r="I1362">
            <v>124.75342465753425</v>
          </cell>
        </row>
        <row r="1363">
          <cell r="C1363" t="str">
            <v>1343</v>
          </cell>
          <cell r="I1363">
            <v>124.75342465753425</v>
          </cell>
        </row>
        <row r="1364">
          <cell r="C1364" t="str">
            <v>1344</v>
          </cell>
          <cell r="I1364">
            <v>124.75342465753425</v>
          </cell>
        </row>
        <row r="1365">
          <cell r="C1365" t="str">
            <v>1345</v>
          </cell>
          <cell r="I1365">
            <v>124.75342465753425</v>
          </cell>
        </row>
        <row r="1366">
          <cell r="C1366" t="str">
            <v>1346</v>
          </cell>
          <cell r="I1366">
            <v>124.75342465753425</v>
          </cell>
        </row>
        <row r="1367">
          <cell r="C1367" t="str">
            <v>1347</v>
          </cell>
          <cell r="I1367">
            <v>124.75342465753425</v>
          </cell>
        </row>
        <row r="1368">
          <cell r="C1368" t="str">
            <v>1348</v>
          </cell>
          <cell r="I1368">
            <v>124.75342465753425</v>
          </cell>
        </row>
        <row r="1369">
          <cell r="C1369" t="str">
            <v>1349</v>
          </cell>
          <cell r="I1369">
            <v>124.75342465753425</v>
          </cell>
        </row>
        <row r="1370">
          <cell r="C1370" t="str">
            <v>1350</v>
          </cell>
          <cell r="I1370">
            <v>124.75342465753425</v>
          </cell>
        </row>
        <row r="1371">
          <cell r="C1371" t="str">
            <v>1351</v>
          </cell>
          <cell r="I1371">
            <v>124.75342465753425</v>
          </cell>
        </row>
        <row r="1372">
          <cell r="C1372" t="str">
            <v>1352</v>
          </cell>
          <cell r="I1372">
            <v>124.75342465753425</v>
          </cell>
        </row>
        <row r="1373">
          <cell r="C1373" t="str">
            <v>1353</v>
          </cell>
          <cell r="I1373">
            <v>124.75342465753425</v>
          </cell>
        </row>
        <row r="1374">
          <cell r="C1374" t="str">
            <v>1354</v>
          </cell>
          <cell r="I1374">
            <v>124.75342465753425</v>
          </cell>
        </row>
        <row r="1375">
          <cell r="C1375" t="str">
            <v>1355</v>
          </cell>
          <cell r="I1375">
            <v>124.75342465753425</v>
          </cell>
        </row>
        <row r="1376">
          <cell r="C1376" t="str">
            <v>1356</v>
          </cell>
          <cell r="I1376">
            <v>124.75342465753425</v>
          </cell>
        </row>
        <row r="1377">
          <cell r="C1377" t="str">
            <v>1357</v>
          </cell>
          <cell r="I1377">
            <v>124.75342465753425</v>
          </cell>
        </row>
        <row r="1378">
          <cell r="C1378" t="str">
            <v>1358</v>
          </cell>
          <cell r="I1378">
            <v>124.75342465753425</v>
          </cell>
        </row>
        <row r="1379">
          <cell r="C1379" t="str">
            <v>1359</v>
          </cell>
          <cell r="I1379">
            <v>124.75342465753425</v>
          </cell>
        </row>
        <row r="1380">
          <cell r="C1380" t="str">
            <v>1360</v>
          </cell>
          <cell r="I1380">
            <v>124.75342465753425</v>
          </cell>
        </row>
        <row r="1381">
          <cell r="C1381" t="str">
            <v>1361</v>
          </cell>
          <cell r="I1381">
            <v>124.75342465753425</v>
          </cell>
        </row>
        <row r="1382">
          <cell r="C1382" t="str">
            <v>1362</v>
          </cell>
          <cell r="I1382">
            <v>124.75342465753425</v>
          </cell>
        </row>
        <row r="1383">
          <cell r="C1383" t="str">
            <v>1363</v>
          </cell>
          <cell r="I1383">
            <v>124.75342465753425</v>
          </cell>
        </row>
        <row r="1384">
          <cell r="C1384" t="str">
            <v>1364</v>
          </cell>
          <cell r="I1384">
            <v>124.75342465753425</v>
          </cell>
        </row>
        <row r="1385">
          <cell r="C1385" t="str">
            <v>1365</v>
          </cell>
          <cell r="I1385">
            <v>124.75342465753425</v>
          </cell>
        </row>
        <row r="1386">
          <cell r="C1386" t="str">
            <v>1366</v>
          </cell>
          <cell r="I1386">
            <v>124.75342465753425</v>
          </cell>
        </row>
        <row r="1387">
          <cell r="C1387" t="str">
            <v>1367</v>
          </cell>
          <cell r="I1387">
            <v>124.75342465753425</v>
          </cell>
        </row>
        <row r="1388">
          <cell r="C1388" t="str">
            <v>1368</v>
          </cell>
          <cell r="I1388">
            <v>124.75342465753425</v>
          </cell>
        </row>
        <row r="1389">
          <cell r="C1389" t="str">
            <v>1369</v>
          </cell>
          <cell r="I1389">
            <v>124.75342465753425</v>
          </cell>
        </row>
        <row r="1390">
          <cell r="C1390" t="str">
            <v>1370</v>
          </cell>
          <cell r="I1390">
            <v>124.75342465753425</v>
          </cell>
        </row>
        <row r="1391">
          <cell r="C1391" t="str">
            <v>1371</v>
          </cell>
          <cell r="I1391">
            <v>124.75342465753425</v>
          </cell>
        </row>
        <row r="1392">
          <cell r="C1392" t="str">
            <v>1372</v>
          </cell>
          <cell r="I1392">
            <v>124.75342465753425</v>
          </cell>
        </row>
        <row r="1393">
          <cell r="C1393" t="str">
            <v>1373</v>
          </cell>
          <cell r="I1393">
            <v>124.75342465753425</v>
          </cell>
        </row>
        <row r="1394">
          <cell r="C1394" t="str">
            <v>1374</v>
          </cell>
          <cell r="I1394">
            <v>124.75342465753425</v>
          </cell>
        </row>
        <row r="1395">
          <cell r="C1395" t="str">
            <v>1375</v>
          </cell>
          <cell r="I1395">
            <v>124.75342465753425</v>
          </cell>
        </row>
        <row r="1396">
          <cell r="C1396" t="str">
            <v>1376</v>
          </cell>
          <cell r="I1396">
            <v>124.75342465753425</v>
          </cell>
        </row>
        <row r="1397">
          <cell r="C1397" t="str">
            <v>1377</v>
          </cell>
          <cell r="I1397">
            <v>124.75342465753425</v>
          </cell>
        </row>
        <row r="1398">
          <cell r="C1398" t="str">
            <v>1378</v>
          </cell>
          <cell r="I1398">
            <v>124.75342465753425</v>
          </cell>
        </row>
        <row r="1399">
          <cell r="C1399" t="str">
            <v>1379</v>
          </cell>
          <cell r="I1399">
            <v>124.75342465753425</v>
          </cell>
        </row>
        <row r="1400">
          <cell r="C1400" t="str">
            <v>1380</v>
          </cell>
          <cell r="I1400">
            <v>124.75342465753425</v>
          </cell>
        </row>
        <row r="1401">
          <cell r="C1401" t="str">
            <v>1381</v>
          </cell>
          <cell r="I1401">
            <v>124.75342465753425</v>
          </cell>
        </row>
        <row r="1402">
          <cell r="C1402" t="str">
            <v>1382</v>
          </cell>
          <cell r="I1402">
            <v>124.75342465753425</v>
          </cell>
        </row>
        <row r="1403">
          <cell r="C1403" t="str">
            <v>1383</v>
          </cell>
          <cell r="I1403">
            <v>124.75342465753425</v>
          </cell>
        </row>
        <row r="1404">
          <cell r="C1404" t="str">
            <v>1384</v>
          </cell>
          <cell r="I1404">
            <v>124.75342465753425</v>
          </cell>
        </row>
        <row r="1405">
          <cell r="C1405" t="str">
            <v>1385</v>
          </cell>
          <cell r="I1405">
            <v>124.75342465753425</v>
          </cell>
        </row>
        <row r="1406">
          <cell r="C1406" t="str">
            <v>1386</v>
          </cell>
          <cell r="I1406">
            <v>124.75342465753425</v>
          </cell>
        </row>
        <row r="1407">
          <cell r="C1407" t="str">
            <v>1387</v>
          </cell>
          <cell r="I1407">
            <v>124.75342465753425</v>
          </cell>
        </row>
        <row r="1408">
          <cell r="C1408" t="str">
            <v>1388</v>
          </cell>
          <cell r="I1408">
            <v>124.75342465753425</v>
          </cell>
        </row>
        <row r="1409">
          <cell r="C1409" t="str">
            <v>1389</v>
          </cell>
          <cell r="I1409">
            <v>124.75342465753425</v>
          </cell>
        </row>
        <row r="1410">
          <cell r="C1410" t="str">
            <v>1390</v>
          </cell>
          <cell r="I1410">
            <v>124.75342465753425</v>
          </cell>
        </row>
        <row r="1411">
          <cell r="C1411" t="str">
            <v>1391</v>
          </cell>
          <cell r="I1411">
            <v>124.75342465753425</v>
          </cell>
        </row>
        <row r="1412">
          <cell r="C1412" t="str">
            <v>1392</v>
          </cell>
          <cell r="I1412">
            <v>124.75342465753425</v>
          </cell>
        </row>
        <row r="1413">
          <cell r="C1413" t="str">
            <v>1393</v>
          </cell>
          <cell r="I1413">
            <v>124.75342465753425</v>
          </cell>
        </row>
        <row r="1414">
          <cell r="C1414" t="str">
            <v>1394</v>
          </cell>
          <cell r="I1414">
            <v>124.75342465753425</v>
          </cell>
        </row>
        <row r="1415">
          <cell r="C1415" t="str">
            <v>1395</v>
          </cell>
          <cell r="I1415">
            <v>124.75342465753425</v>
          </cell>
        </row>
        <row r="1416">
          <cell r="C1416" t="str">
            <v>1396</v>
          </cell>
          <cell r="I1416">
            <v>124.75342465753425</v>
          </cell>
        </row>
        <row r="1417">
          <cell r="C1417" t="str">
            <v>1397</v>
          </cell>
          <cell r="I1417">
            <v>124.75342465753425</v>
          </cell>
        </row>
        <row r="1418">
          <cell r="C1418" t="str">
            <v>1398</v>
          </cell>
          <cell r="I1418">
            <v>124.75342465753425</v>
          </cell>
        </row>
        <row r="1419">
          <cell r="C1419" t="str">
            <v>1399</v>
          </cell>
          <cell r="I1419">
            <v>124.75342465753425</v>
          </cell>
        </row>
        <row r="1420">
          <cell r="C1420" t="str">
            <v>1400</v>
          </cell>
          <cell r="I1420">
            <v>124.75342465753425</v>
          </cell>
        </row>
        <row r="1421">
          <cell r="C1421" t="str">
            <v>1401</v>
          </cell>
          <cell r="I1421">
            <v>124.75342465753425</v>
          </cell>
        </row>
        <row r="1422">
          <cell r="C1422" t="str">
            <v>1402</v>
          </cell>
          <cell r="I1422">
            <v>124.75342465753425</v>
          </cell>
        </row>
        <row r="1423">
          <cell r="C1423" t="str">
            <v>1403</v>
          </cell>
          <cell r="I1423">
            <v>124.75342465753425</v>
          </cell>
        </row>
        <row r="1424">
          <cell r="C1424" t="str">
            <v>1404</v>
          </cell>
          <cell r="I1424">
            <v>124.75342465753425</v>
          </cell>
        </row>
        <row r="1425">
          <cell r="C1425" t="str">
            <v>1405</v>
          </cell>
          <cell r="I1425">
            <v>124.75342465753425</v>
          </cell>
        </row>
        <row r="1426">
          <cell r="C1426" t="str">
            <v>1406</v>
          </cell>
          <cell r="I1426">
            <v>124.75342465753425</v>
          </cell>
        </row>
        <row r="1427">
          <cell r="C1427" t="str">
            <v>1407</v>
          </cell>
          <cell r="I1427">
            <v>124.75342465753425</v>
          </cell>
        </row>
        <row r="1428">
          <cell r="C1428" t="str">
            <v>1408</v>
          </cell>
          <cell r="I1428">
            <v>124.75342465753425</v>
          </cell>
        </row>
        <row r="1429">
          <cell r="C1429" t="str">
            <v>1409</v>
          </cell>
          <cell r="I1429">
            <v>124.75342465753425</v>
          </cell>
        </row>
        <row r="1430">
          <cell r="C1430" t="str">
            <v>1410</v>
          </cell>
          <cell r="I1430">
            <v>124.75342465753425</v>
          </cell>
        </row>
        <row r="1431">
          <cell r="C1431" t="str">
            <v>1411</v>
          </cell>
          <cell r="I1431">
            <v>124.75342465753425</v>
          </cell>
        </row>
        <row r="1432">
          <cell r="C1432" t="str">
            <v>1412</v>
          </cell>
          <cell r="I1432">
            <v>124.75342465753425</v>
          </cell>
        </row>
        <row r="1433">
          <cell r="C1433" t="str">
            <v>1413</v>
          </cell>
          <cell r="I1433">
            <v>124.75342465753425</v>
          </cell>
        </row>
        <row r="1434">
          <cell r="C1434" t="str">
            <v>1414</v>
          </cell>
          <cell r="I1434">
            <v>124.75342465753425</v>
          </cell>
        </row>
        <row r="1435">
          <cell r="C1435" t="str">
            <v>1415</v>
          </cell>
          <cell r="I1435">
            <v>124.75342465753425</v>
          </cell>
        </row>
        <row r="1436">
          <cell r="C1436" t="str">
            <v>1416</v>
          </cell>
          <cell r="I1436">
            <v>124.75342465753425</v>
          </cell>
        </row>
        <row r="1437">
          <cell r="C1437" t="str">
            <v>1417</v>
          </cell>
          <cell r="I1437">
            <v>124.75342465753425</v>
          </cell>
        </row>
        <row r="1438">
          <cell r="C1438" t="str">
            <v>1418</v>
          </cell>
          <cell r="I1438">
            <v>124.75342465753425</v>
          </cell>
        </row>
        <row r="1439">
          <cell r="C1439" t="str">
            <v>1419</v>
          </cell>
          <cell r="I1439">
            <v>124.75342465753425</v>
          </cell>
        </row>
        <row r="1440">
          <cell r="C1440" t="str">
            <v>1420</v>
          </cell>
          <cell r="I1440">
            <v>124.75342465753425</v>
          </cell>
        </row>
        <row r="1441">
          <cell r="C1441" t="str">
            <v>1421</v>
          </cell>
          <cell r="I1441">
            <v>124.75342465753425</v>
          </cell>
        </row>
        <row r="1442">
          <cell r="C1442" t="str">
            <v>1422</v>
          </cell>
          <cell r="I1442">
            <v>124.75342465753425</v>
          </cell>
        </row>
        <row r="1443">
          <cell r="C1443" t="str">
            <v>1423</v>
          </cell>
          <cell r="I1443">
            <v>124.75342465753425</v>
          </cell>
        </row>
        <row r="1444">
          <cell r="C1444" t="str">
            <v>1424</v>
          </cell>
          <cell r="I1444">
            <v>124.75342465753425</v>
          </cell>
        </row>
        <row r="1445">
          <cell r="C1445" t="str">
            <v>1425</v>
          </cell>
          <cell r="I1445">
            <v>124.75342465753425</v>
          </cell>
        </row>
        <row r="1446">
          <cell r="C1446" t="str">
            <v>1426</v>
          </cell>
          <cell r="I1446">
            <v>124.75342465753425</v>
          </cell>
        </row>
        <row r="1447">
          <cell r="C1447" t="str">
            <v>1427</v>
          </cell>
          <cell r="I1447">
            <v>124.75342465753425</v>
          </cell>
        </row>
        <row r="1448">
          <cell r="C1448" t="str">
            <v>1428</v>
          </cell>
          <cell r="I1448">
            <v>124.75342465753425</v>
          </cell>
        </row>
        <row r="1449">
          <cell r="C1449" t="str">
            <v>1429</v>
          </cell>
          <cell r="I1449">
            <v>124.75342465753425</v>
          </cell>
        </row>
        <row r="1450">
          <cell r="C1450" t="str">
            <v>1430</v>
          </cell>
          <cell r="I1450">
            <v>124.75342465753425</v>
          </cell>
        </row>
        <row r="1451">
          <cell r="C1451" t="str">
            <v>1431</v>
          </cell>
          <cell r="I1451">
            <v>124.75342465753425</v>
          </cell>
        </row>
        <row r="1452">
          <cell r="C1452" t="str">
            <v>1432</v>
          </cell>
          <cell r="I1452">
            <v>124.75342465753425</v>
          </cell>
        </row>
        <row r="1453">
          <cell r="C1453" t="str">
            <v>1433</v>
          </cell>
          <cell r="I1453">
            <v>124.75342465753425</v>
          </cell>
        </row>
        <row r="1454">
          <cell r="C1454" t="str">
            <v>1434</v>
          </cell>
          <cell r="I1454">
            <v>124.75342465753425</v>
          </cell>
        </row>
        <row r="1455">
          <cell r="C1455" t="str">
            <v>1435</v>
          </cell>
          <cell r="I1455">
            <v>124.75342465753425</v>
          </cell>
        </row>
        <row r="1456">
          <cell r="C1456" t="str">
            <v>1436</v>
          </cell>
          <cell r="I1456">
            <v>124.75342465753425</v>
          </cell>
        </row>
        <row r="1457">
          <cell r="C1457" t="str">
            <v>1437</v>
          </cell>
          <cell r="I1457">
            <v>124.75342465753425</v>
          </cell>
        </row>
        <row r="1458">
          <cell r="C1458" t="str">
            <v>1438</v>
          </cell>
          <cell r="I1458">
            <v>124.75342465753425</v>
          </cell>
        </row>
        <row r="1459">
          <cell r="C1459" t="str">
            <v>1439</v>
          </cell>
          <cell r="I1459">
            <v>124.75342465753425</v>
          </cell>
        </row>
        <row r="1460">
          <cell r="C1460" t="str">
            <v>1440</v>
          </cell>
          <cell r="I1460">
            <v>124.75342465753425</v>
          </cell>
        </row>
        <row r="1461">
          <cell r="C1461" t="str">
            <v>1441</v>
          </cell>
          <cell r="I1461">
            <v>124.75342465753425</v>
          </cell>
        </row>
        <row r="1462">
          <cell r="C1462" t="str">
            <v>1442</v>
          </cell>
          <cell r="I1462">
            <v>124.75342465753425</v>
          </cell>
        </row>
        <row r="1463">
          <cell r="C1463" t="str">
            <v>1443</v>
          </cell>
          <cell r="I1463">
            <v>124.75342465753425</v>
          </cell>
        </row>
        <row r="1464">
          <cell r="C1464" t="str">
            <v>1444</v>
          </cell>
          <cell r="I1464">
            <v>124.75342465753425</v>
          </cell>
        </row>
        <row r="1465">
          <cell r="C1465" t="str">
            <v>1445</v>
          </cell>
          <cell r="I1465">
            <v>124.75342465753425</v>
          </cell>
        </row>
        <row r="1466">
          <cell r="C1466" t="str">
            <v>1446</v>
          </cell>
          <cell r="I1466">
            <v>124.75342465753425</v>
          </cell>
        </row>
        <row r="1467">
          <cell r="C1467" t="str">
            <v>1447</v>
          </cell>
          <cell r="I1467">
            <v>124.75342465753425</v>
          </cell>
        </row>
        <row r="1468">
          <cell r="C1468" t="str">
            <v>1448</v>
          </cell>
          <cell r="I1468">
            <v>124.75342465753425</v>
          </cell>
        </row>
        <row r="1469">
          <cell r="C1469" t="str">
            <v>1449</v>
          </cell>
          <cell r="I1469">
            <v>124.75342465753425</v>
          </cell>
        </row>
        <row r="1470">
          <cell r="C1470" t="str">
            <v>1450</v>
          </cell>
          <cell r="I1470">
            <v>124.75342465753425</v>
          </cell>
        </row>
        <row r="1471">
          <cell r="C1471" t="str">
            <v>1451</v>
          </cell>
          <cell r="I1471">
            <v>124.75342465753425</v>
          </cell>
        </row>
        <row r="1472">
          <cell r="C1472" t="str">
            <v>1452</v>
          </cell>
          <cell r="I1472">
            <v>124.75342465753425</v>
          </cell>
        </row>
        <row r="1473">
          <cell r="C1473" t="str">
            <v>1453</v>
          </cell>
          <cell r="I1473">
            <v>124.75342465753425</v>
          </cell>
        </row>
        <row r="1474">
          <cell r="C1474" t="str">
            <v>1454</v>
          </cell>
          <cell r="I1474">
            <v>124.75342465753425</v>
          </cell>
        </row>
        <row r="1475">
          <cell r="C1475" t="str">
            <v>1455</v>
          </cell>
          <cell r="I1475">
            <v>124.75342465753425</v>
          </cell>
        </row>
        <row r="1476">
          <cell r="C1476" t="str">
            <v>1456</v>
          </cell>
          <cell r="I1476">
            <v>124.75342465753425</v>
          </cell>
        </row>
        <row r="1477">
          <cell r="C1477" t="str">
            <v>1457</v>
          </cell>
          <cell r="I1477">
            <v>124.75342465753425</v>
          </cell>
        </row>
        <row r="1478">
          <cell r="C1478" t="str">
            <v>1458</v>
          </cell>
          <cell r="I1478">
            <v>124.75342465753425</v>
          </cell>
        </row>
        <row r="1479">
          <cell r="C1479" t="str">
            <v>1459</v>
          </cell>
          <cell r="I1479">
            <v>124.75342465753425</v>
          </cell>
        </row>
        <row r="1480">
          <cell r="C1480" t="str">
            <v>1460</v>
          </cell>
          <cell r="I1480">
            <v>124.75342465753425</v>
          </cell>
        </row>
        <row r="1481">
          <cell r="C1481" t="str">
            <v>1461</v>
          </cell>
          <cell r="I1481">
            <v>124.75342465753425</v>
          </cell>
        </row>
        <row r="1482">
          <cell r="C1482" t="str">
            <v>1462</v>
          </cell>
          <cell r="I1482">
            <v>124.75342465753425</v>
          </cell>
        </row>
        <row r="1483">
          <cell r="C1483" t="str">
            <v>1463</v>
          </cell>
          <cell r="I1483">
            <v>124.75342465753425</v>
          </cell>
        </row>
        <row r="1484">
          <cell r="C1484" t="str">
            <v>1464</v>
          </cell>
          <cell r="I1484">
            <v>124.75342465753425</v>
          </cell>
        </row>
        <row r="1485">
          <cell r="C1485" t="str">
            <v>1465</v>
          </cell>
          <cell r="I1485">
            <v>124.75342465753425</v>
          </cell>
        </row>
        <row r="1486">
          <cell r="C1486" t="str">
            <v>1466</v>
          </cell>
          <cell r="I1486">
            <v>124.75342465753425</v>
          </cell>
        </row>
        <row r="1487">
          <cell r="C1487" t="str">
            <v>1467</v>
          </cell>
          <cell r="I1487">
            <v>124.75342465753425</v>
          </cell>
        </row>
        <row r="1488">
          <cell r="C1488" t="str">
            <v>1468</v>
          </cell>
          <cell r="I1488">
            <v>124.75342465753425</v>
          </cell>
        </row>
        <row r="1489">
          <cell r="C1489" t="str">
            <v>1469</v>
          </cell>
          <cell r="I1489">
            <v>124.75342465753425</v>
          </cell>
        </row>
        <row r="1490">
          <cell r="C1490" t="str">
            <v>1470</v>
          </cell>
          <cell r="I1490">
            <v>124.75342465753425</v>
          </cell>
        </row>
        <row r="1491">
          <cell r="C1491" t="str">
            <v>1471</v>
          </cell>
          <cell r="I1491">
            <v>124.75342465753425</v>
          </cell>
        </row>
        <row r="1492">
          <cell r="C1492" t="str">
            <v>1472</v>
          </cell>
          <cell r="I1492">
            <v>124.75342465753425</v>
          </cell>
        </row>
        <row r="1493">
          <cell r="C1493" t="str">
            <v>1473</v>
          </cell>
          <cell r="I1493">
            <v>124.75342465753425</v>
          </cell>
        </row>
        <row r="1494">
          <cell r="C1494" t="str">
            <v>1474</v>
          </cell>
          <cell r="I1494">
            <v>124.75342465753425</v>
          </cell>
        </row>
        <row r="1495">
          <cell r="C1495" t="str">
            <v>1475</v>
          </cell>
          <cell r="I1495">
            <v>124.75342465753425</v>
          </cell>
        </row>
        <row r="1496">
          <cell r="C1496" t="str">
            <v>1476</v>
          </cell>
          <cell r="I1496">
            <v>124.75342465753425</v>
          </cell>
        </row>
        <row r="1497">
          <cell r="C1497" t="str">
            <v>1477</v>
          </cell>
          <cell r="I1497">
            <v>124.75342465753425</v>
          </cell>
        </row>
        <row r="1498">
          <cell r="C1498" t="str">
            <v>1478</v>
          </cell>
          <cell r="I1498">
            <v>124.75342465753425</v>
          </cell>
        </row>
        <row r="1499">
          <cell r="C1499" t="str">
            <v>1479</v>
          </cell>
          <cell r="I1499">
            <v>124.75342465753425</v>
          </cell>
        </row>
        <row r="1500">
          <cell r="C1500" t="str">
            <v>1480</v>
          </cell>
          <cell r="I1500">
            <v>124.75342465753425</v>
          </cell>
        </row>
        <row r="1501">
          <cell r="C1501" t="str">
            <v>1481</v>
          </cell>
          <cell r="I1501">
            <v>124.75342465753425</v>
          </cell>
        </row>
        <row r="1502">
          <cell r="C1502" t="str">
            <v>1482</v>
          </cell>
          <cell r="I1502">
            <v>124.75342465753425</v>
          </cell>
        </row>
        <row r="1503">
          <cell r="C1503" t="str">
            <v>1483</v>
          </cell>
          <cell r="I1503">
            <v>124.75342465753425</v>
          </cell>
        </row>
        <row r="1504">
          <cell r="C1504" t="str">
            <v>1484</v>
          </cell>
          <cell r="I1504">
            <v>124.75342465753425</v>
          </cell>
        </row>
        <row r="1505">
          <cell r="C1505" t="str">
            <v>1485</v>
          </cell>
          <cell r="I1505">
            <v>124.75342465753425</v>
          </cell>
        </row>
        <row r="1506">
          <cell r="C1506" t="str">
            <v>1486</v>
          </cell>
          <cell r="I1506">
            <v>124.75342465753425</v>
          </cell>
        </row>
        <row r="1507">
          <cell r="C1507" t="str">
            <v>1487</v>
          </cell>
          <cell r="I1507">
            <v>124.75342465753425</v>
          </cell>
        </row>
        <row r="1508">
          <cell r="C1508" t="str">
            <v>1488</v>
          </cell>
          <cell r="I1508">
            <v>124.75342465753425</v>
          </cell>
        </row>
        <row r="1509">
          <cell r="C1509" t="str">
            <v>1489</v>
          </cell>
          <cell r="I1509">
            <v>124.75342465753425</v>
          </cell>
        </row>
        <row r="1510">
          <cell r="C1510" t="str">
            <v>1490</v>
          </cell>
          <cell r="I1510">
            <v>124.75342465753425</v>
          </cell>
        </row>
        <row r="1511">
          <cell r="C1511" t="str">
            <v>1491</v>
          </cell>
          <cell r="I1511">
            <v>124.75342465753425</v>
          </cell>
        </row>
        <row r="1512">
          <cell r="C1512" t="str">
            <v>1492</v>
          </cell>
          <cell r="I1512">
            <v>124.75342465753425</v>
          </cell>
        </row>
        <row r="1513">
          <cell r="C1513" t="str">
            <v>1493</v>
          </cell>
          <cell r="I1513">
            <v>124.75342465753425</v>
          </cell>
        </row>
        <row r="1514">
          <cell r="C1514" t="str">
            <v>1494</v>
          </cell>
          <cell r="I1514">
            <v>124.75342465753425</v>
          </cell>
        </row>
        <row r="1515">
          <cell r="C1515" t="str">
            <v>1495</v>
          </cell>
          <cell r="I1515">
            <v>124.75342465753425</v>
          </cell>
        </row>
        <row r="1516">
          <cell r="C1516" t="str">
            <v>1496</v>
          </cell>
          <cell r="I1516">
            <v>124.75342465753425</v>
          </cell>
        </row>
        <row r="1517">
          <cell r="C1517" t="str">
            <v>1497</v>
          </cell>
          <cell r="I1517">
            <v>124.75342465753425</v>
          </cell>
        </row>
        <row r="1518">
          <cell r="C1518" t="str">
            <v>1498</v>
          </cell>
          <cell r="I1518">
            <v>124.75342465753425</v>
          </cell>
        </row>
        <row r="1519">
          <cell r="C1519" t="str">
            <v>1499</v>
          </cell>
          <cell r="I1519">
            <v>124.75342465753425</v>
          </cell>
        </row>
        <row r="1520">
          <cell r="C1520" t="str">
            <v>1500</v>
          </cell>
          <cell r="I1520">
            <v>124.75342465753425</v>
          </cell>
        </row>
        <row r="1521">
          <cell r="C1521" t="str">
            <v>1501</v>
          </cell>
          <cell r="I1521">
            <v>124.75342465753425</v>
          </cell>
        </row>
        <row r="1522">
          <cell r="C1522" t="str">
            <v>1502</v>
          </cell>
          <cell r="I1522">
            <v>124.75342465753425</v>
          </cell>
        </row>
        <row r="1523">
          <cell r="C1523" t="str">
            <v>1503</v>
          </cell>
          <cell r="I1523">
            <v>124.75342465753425</v>
          </cell>
        </row>
        <row r="1524">
          <cell r="C1524" t="str">
            <v>1504</v>
          </cell>
          <cell r="I1524">
            <v>124.75342465753425</v>
          </cell>
        </row>
        <row r="1525">
          <cell r="C1525" t="str">
            <v>1505</v>
          </cell>
          <cell r="I1525">
            <v>124.75342465753425</v>
          </cell>
        </row>
        <row r="1526">
          <cell r="C1526" t="str">
            <v>1506</v>
          </cell>
          <cell r="I1526">
            <v>124.75342465753425</v>
          </cell>
        </row>
        <row r="1527">
          <cell r="C1527" t="str">
            <v>1507</v>
          </cell>
          <cell r="I1527">
            <v>124.75342465753425</v>
          </cell>
        </row>
        <row r="1528">
          <cell r="C1528" t="str">
            <v>1508</v>
          </cell>
          <cell r="I1528">
            <v>124.75342465753425</v>
          </cell>
        </row>
        <row r="1529">
          <cell r="C1529" t="str">
            <v>1509</v>
          </cell>
          <cell r="I1529">
            <v>124.75342465753425</v>
          </cell>
        </row>
        <row r="1530">
          <cell r="C1530" t="str">
            <v>1510</v>
          </cell>
          <cell r="I1530">
            <v>124.75342465753425</v>
          </cell>
        </row>
        <row r="1531">
          <cell r="C1531" t="str">
            <v>1511</v>
          </cell>
          <cell r="I1531">
            <v>124.75342465753425</v>
          </cell>
        </row>
        <row r="1532">
          <cell r="C1532" t="str">
            <v>1512</v>
          </cell>
          <cell r="I1532">
            <v>124.75342465753425</v>
          </cell>
        </row>
        <row r="1533">
          <cell r="C1533" t="str">
            <v>1513</v>
          </cell>
          <cell r="I1533">
            <v>124.75342465753425</v>
          </cell>
        </row>
        <row r="1534">
          <cell r="C1534" t="str">
            <v>1514</v>
          </cell>
          <cell r="I1534">
            <v>124.75342465753425</v>
          </cell>
        </row>
        <row r="1535">
          <cell r="C1535" t="str">
            <v>1515</v>
          </cell>
          <cell r="I1535">
            <v>124.75342465753425</v>
          </cell>
        </row>
        <row r="1536">
          <cell r="C1536" t="str">
            <v>1516</v>
          </cell>
          <cell r="I1536">
            <v>124.75342465753425</v>
          </cell>
        </row>
        <row r="1537">
          <cell r="C1537" t="str">
            <v>1517</v>
          </cell>
          <cell r="I1537">
            <v>124.75342465753425</v>
          </cell>
        </row>
        <row r="1538">
          <cell r="C1538" t="str">
            <v>1518</v>
          </cell>
          <cell r="I1538">
            <v>124.75342465753425</v>
          </cell>
        </row>
        <row r="1539">
          <cell r="C1539" t="str">
            <v>1519</v>
          </cell>
          <cell r="I1539">
            <v>124.75342465753425</v>
          </cell>
        </row>
        <row r="1540">
          <cell r="C1540" t="str">
            <v>1520</v>
          </cell>
          <cell r="I1540">
            <v>124.75342465753425</v>
          </cell>
        </row>
        <row r="1541">
          <cell r="C1541" t="str">
            <v>1521</v>
          </cell>
          <cell r="I1541">
            <v>124.75342465753425</v>
          </cell>
        </row>
        <row r="1542">
          <cell r="C1542" t="str">
            <v>1522</v>
          </cell>
          <cell r="I1542">
            <v>124.75342465753425</v>
          </cell>
        </row>
        <row r="1543">
          <cell r="C1543" t="str">
            <v>1523</v>
          </cell>
          <cell r="I1543">
            <v>124.75342465753425</v>
          </cell>
        </row>
        <row r="1544">
          <cell r="C1544" t="str">
            <v>1524</v>
          </cell>
          <cell r="I1544">
            <v>124.75342465753425</v>
          </cell>
        </row>
        <row r="1545">
          <cell r="C1545" t="str">
            <v>1525</v>
          </cell>
          <cell r="I1545">
            <v>124.75342465753425</v>
          </cell>
        </row>
        <row r="1546">
          <cell r="C1546" t="str">
            <v>1526</v>
          </cell>
          <cell r="I1546">
            <v>124.75342465753425</v>
          </cell>
        </row>
        <row r="1547">
          <cell r="C1547" t="str">
            <v>1527</v>
          </cell>
          <cell r="I1547">
            <v>124.75342465753425</v>
          </cell>
        </row>
        <row r="1548">
          <cell r="C1548" t="str">
            <v>1528</v>
          </cell>
          <cell r="I1548">
            <v>124.75342465753425</v>
          </cell>
        </row>
        <row r="1549">
          <cell r="C1549" t="str">
            <v>1529</v>
          </cell>
          <cell r="I1549">
            <v>124.75342465753425</v>
          </cell>
        </row>
        <row r="1550">
          <cell r="C1550" t="str">
            <v>1530</v>
          </cell>
          <cell r="I1550">
            <v>124.75342465753425</v>
          </cell>
        </row>
        <row r="1551">
          <cell r="C1551" t="str">
            <v>1531</v>
          </cell>
          <cell r="I1551">
            <v>124.75342465753425</v>
          </cell>
        </row>
        <row r="1552">
          <cell r="C1552" t="str">
            <v>1532</v>
          </cell>
          <cell r="I1552">
            <v>124.75342465753425</v>
          </cell>
        </row>
        <row r="1553">
          <cell r="C1553" t="str">
            <v>1533</v>
          </cell>
          <cell r="I1553">
            <v>124.75342465753425</v>
          </cell>
        </row>
        <row r="1554">
          <cell r="C1554" t="str">
            <v>1534</v>
          </cell>
          <cell r="I1554">
            <v>124.75342465753425</v>
          </cell>
        </row>
        <row r="1555">
          <cell r="C1555" t="str">
            <v>1535</v>
          </cell>
          <cell r="I1555">
            <v>124.75342465753425</v>
          </cell>
        </row>
        <row r="1556">
          <cell r="C1556" t="str">
            <v>1536</v>
          </cell>
          <cell r="I1556">
            <v>124.75342465753425</v>
          </cell>
        </row>
        <row r="1557">
          <cell r="C1557" t="str">
            <v>1537</v>
          </cell>
          <cell r="I1557">
            <v>124.75342465753425</v>
          </cell>
        </row>
        <row r="1558">
          <cell r="C1558" t="str">
            <v>1538</v>
          </cell>
          <cell r="I1558">
            <v>124.75342465753425</v>
          </cell>
        </row>
        <row r="1559">
          <cell r="C1559" t="str">
            <v>1539</v>
          </cell>
          <cell r="I1559">
            <v>124.75342465753425</v>
          </cell>
        </row>
        <row r="1560">
          <cell r="C1560" t="str">
            <v>1540</v>
          </cell>
          <cell r="I1560">
            <v>124.75342465753425</v>
          </cell>
        </row>
        <row r="1561">
          <cell r="C1561" t="str">
            <v>1541</v>
          </cell>
          <cell r="I1561">
            <v>124.75342465753425</v>
          </cell>
        </row>
        <row r="1562">
          <cell r="C1562" t="str">
            <v>1542</v>
          </cell>
          <cell r="I1562">
            <v>124.75342465753425</v>
          </cell>
        </row>
        <row r="1563">
          <cell r="C1563" t="str">
            <v>1543</v>
          </cell>
          <cell r="I1563">
            <v>124.75342465753425</v>
          </cell>
        </row>
        <row r="1564">
          <cell r="C1564" t="str">
            <v>1544</v>
          </cell>
          <cell r="I1564">
            <v>124.75342465753425</v>
          </cell>
        </row>
        <row r="1565">
          <cell r="C1565" t="str">
            <v>1545</v>
          </cell>
          <cell r="I1565">
            <v>124.75342465753425</v>
          </cell>
        </row>
        <row r="1566">
          <cell r="C1566" t="str">
            <v>1546</v>
          </cell>
          <cell r="I1566">
            <v>124.75342465753425</v>
          </cell>
        </row>
        <row r="1567">
          <cell r="C1567" t="str">
            <v>1547</v>
          </cell>
          <cell r="I1567">
            <v>124.75342465753425</v>
          </cell>
        </row>
        <row r="1568">
          <cell r="C1568" t="str">
            <v>1548</v>
          </cell>
          <cell r="I1568">
            <v>124.75342465753425</v>
          </cell>
        </row>
        <row r="1569">
          <cell r="C1569" t="str">
            <v>1549</v>
          </cell>
          <cell r="I1569">
            <v>124.75342465753425</v>
          </cell>
        </row>
        <row r="1570">
          <cell r="C1570" t="str">
            <v>1550</v>
          </cell>
          <cell r="I1570">
            <v>124.75342465753425</v>
          </cell>
        </row>
        <row r="1571">
          <cell r="C1571" t="str">
            <v>1551</v>
          </cell>
          <cell r="I1571">
            <v>124.75342465753425</v>
          </cell>
        </row>
        <row r="1572">
          <cell r="C1572" t="str">
            <v>1552</v>
          </cell>
          <cell r="I1572">
            <v>124.75342465753425</v>
          </cell>
        </row>
        <row r="1573">
          <cell r="C1573" t="str">
            <v>1553</v>
          </cell>
          <cell r="I1573">
            <v>124.75342465753425</v>
          </cell>
        </row>
        <row r="1574">
          <cell r="C1574" t="str">
            <v>1554</v>
          </cell>
          <cell r="I1574">
            <v>124.75342465753425</v>
          </cell>
        </row>
        <row r="1575">
          <cell r="C1575" t="str">
            <v>1555</v>
          </cell>
          <cell r="I1575">
            <v>124.75342465753425</v>
          </cell>
        </row>
        <row r="1576">
          <cell r="C1576" t="str">
            <v>1556</v>
          </cell>
          <cell r="I1576">
            <v>124.75342465753425</v>
          </cell>
        </row>
        <row r="1577">
          <cell r="C1577" t="str">
            <v>1557</v>
          </cell>
          <cell r="I1577">
            <v>124.75342465753425</v>
          </cell>
        </row>
        <row r="1578">
          <cell r="C1578" t="str">
            <v>1558</v>
          </cell>
          <cell r="I1578">
            <v>124.75342465753425</v>
          </cell>
        </row>
        <row r="1579">
          <cell r="C1579" t="str">
            <v>1559</v>
          </cell>
          <cell r="I1579">
            <v>124.75342465753425</v>
          </cell>
        </row>
        <row r="1580">
          <cell r="C1580" t="str">
            <v>1560</v>
          </cell>
          <cell r="I1580">
            <v>124.75342465753425</v>
          </cell>
        </row>
        <row r="1581">
          <cell r="C1581" t="str">
            <v>1561</v>
          </cell>
          <cell r="I1581">
            <v>124.75342465753425</v>
          </cell>
        </row>
        <row r="1582">
          <cell r="C1582" t="str">
            <v>1562</v>
          </cell>
          <cell r="I1582">
            <v>124.75342465753425</v>
          </cell>
        </row>
        <row r="1583">
          <cell r="C1583" t="str">
            <v>1563</v>
          </cell>
          <cell r="I1583">
            <v>124.75342465753425</v>
          </cell>
        </row>
        <row r="1584">
          <cell r="C1584" t="str">
            <v>1564</v>
          </cell>
          <cell r="I1584">
            <v>124.75342465753425</v>
          </cell>
        </row>
        <row r="1585">
          <cell r="C1585" t="str">
            <v>1565</v>
          </cell>
          <cell r="I1585">
            <v>124.75342465753425</v>
          </cell>
        </row>
        <row r="1586">
          <cell r="C1586" t="str">
            <v>1566</v>
          </cell>
          <cell r="I1586">
            <v>124.75342465753425</v>
          </cell>
        </row>
        <row r="1587">
          <cell r="C1587" t="str">
            <v>1567</v>
          </cell>
          <cell r="I1587">
            <v>124.75342465753425</v>
          </cell>
        </row>
        <row r="1588">
          <cell r="C1588" t="str">
            <v>1568</v>
          </cell>
          <cell r="I1588">
            <v>124.75342465753425</v>
          </cell>
        </row>
        <row r="1589">
          <cell r="C1589" t="str">
            <v>1569</v>
          </cell>
          <cell r="I1589">
            <v>124.75342465753425</v>
          </cell>
        </row>
        <row r="1590">
          <cell r="C1590" t="str">
            <v>1570</v>
          </cell>
          <cell r="I1590">
            <v>124.75342465753425</v>
          </cell>
        </row>
        <row r="1591">
          <cell r="C1591" t="str">
            <v>1571</v>
          </cell>
          <cell r="I1591">
            <v>124.75342465753425</v>
          </cell>
        </row>
        <row r="1592">
          <cell r="C1592" t="str">
            <v>1572</v>
          </cell>
          <cell r="I1592">
            <v>124.75342465753425</v>
          </cell>
        </row>
        <row r="1593">
          <cell r="C1593" t="str">
            <v>1573</v>
          </cell>
          <cell r="I1593">
            <v>124.75342465753425</v>
          </cell>
        </row>
        <row r="1594">
          <cell r="C1594" t="str">
            <v>1574</v>
          </cell>
          <cell r="I1594">
            <v>124.75342465753425</v>
          </cell>
        </row>
        <row r="1595">
          <cell r="C1595" t="str">
            <v>1575</v>
          </cell>
          <cell r="I1595">
            <v>124.75342465753425</v>
          </cell>
        </row>
        <row r="1596">
          <cell r="C1596" t="str">
            <v>1576</v>
          </cell>
          <cell r="I1596">
            <v>124.75342465753425</v>
          </cell>
        </row>
        <row r="1597">
          <cell r="C1597" t="str">
            <v>1577</v>
          </cell>
          <cell r="I1597">
            <v>124.75342465753425</v>
          </cell>
        </row>
        <row r="1598">
          <cell r="C1598" t="str">
            <v>1578</v>
          </cell>
          <cell r="I1598">
            <v>124.75342465753425</v>
          </cell>
        </row>
        <row r="1599">
          <cell r="C1599" t="str">
            <v>1579</v>
          </cell>
          <cell r="I1599">
            <v>124.75342465753425</v>
          </cell>
        </row>
        <row r="1600">
          <cell r="C1600" t="str">
            <v>1580</v>
          </cell>
          <cell r="I1600">
            <v>124.75342465753425</v>
          </cell>
        </row>
        <row r="1601">
          <cell r="C1601" t="str">
            <v>1581</v>
          </cell>
          <cell r="I1601">
            <v>124.75342465753425</v>
          </cell>
        </row>
        <row r="1602">
          <cell r="C1602" t="str">
            <v>1582</v>
          </cell>
          <cell r="I1602">
            <v>124.75342465753425</v>
          </cell>
        </row>
        <row r="1603">
          <cell r="C1603" t="str">
            <v>1583</v>
          </cell>
          <cell r="I1603">
            <v>124.75342465753425</v>
          </cell>
        </row>
        <row r="1604">
          <cell r="C1604" t="str">
            <v>1584</v>
          </cell>
          <cell r="I1604">
            <v>124.75342465753425</v>
          </cell>
        </row>
        <row r="1605">
          <cell r="C1605" t="str">
            <v>1585</v>
          </cell>
          <cell r="I1605">
            <v>124.75342465753425</v>
          </cell>
        </row>
        <row r="1606">
          <cell r="C1606" t="str">
            <v>1586</v>
          </cell>
          <cell r="I1606">
            <v>124.75342465753425</v>
          </cell>
        </row>
        <row r="1607">
          <cell r="C1607" t="str">
            <v>1587</v>
          </cell>
          <cell r="I1607">
            <v>124.75342465753425</v>
          </cell>
        </row>
        <row r="1608">
          <cell r="C1608" t="str">
            <v>1588</v>
          </cell>
          <cell r="I1608">
            <v>124.75342465753425</v>
          </cell>
        </row>
        <row r="1609">
          <cell r="C1609" t="str">
            <v>1589</v>
          </cell>
          <cell r="I1609">
            <v>124.75342465753425</v>
          </cell>
        </row>
        <row r="1610">
          <cell r="C1610" t="str">
            <v>1590</v>
          </cell>
          <cell r="I1610">
            <v>124.75342465753425</v>
          </cell>
        </row>
        <row r="1611">
          <cell r="C1611" t="str">
            <v>1591</v>
          </cell>
          <cell r="I1611">
            <v>124.75342465753425</v>
          </cell>
        </row>
        <row r="1612">
          <cell r="C1612" t="str">
            <v>1592</v>
          </cell>
          <cell r="I1612">
            <v>124.75342465753425</v>
          </cell>
        </row>
        <row r="1613">
          <cell r="C1613" t="str">
            <v>1593</v>
          </cell>
          <cell r="I1613">
            <v>124.75342465753425</v>
          </cell>
        </row>
        <row r="1614">
          <cell r="C1614" t="str">
            <v>1594</v>
          </cell>
          <cell r="I1614">
            <v>124.75342465753425</v>
          </cell>
        </row>
        <row r="1615">
          <cell r="C1615" t="str">
            <v>1595</v>
          </cell>
          <cell r="I1615">
            <v>124.75342465753425</v>
          </cell>
        </row>
        <row r="1616">
          <cell r="C1616" t="str">
            <v>1596</v>
          </cell>
          <cell r="I1616">
            <v>124.75342465753425</v>
          </cell>
        </row>
        <row r="1617">
          <cell r="C1617" t="str">
            <v>1597</v>
          </cell>
          <cell r="I1617">
            <v>124.75342465753425</v>
          </cell>
        </row>
        <row r="1618">
          <cell r="C1618" t="str">
            <v>1598</v>
          </cell>
          <cell r="I1618">
            <v>124.75342465753425</v>
          </cell>
        </row>
        <row r="1619">
          <cell r="C1619" t="str">
            <v>1599</v>
          </cell>
          <cell r="I1619">
            <v>124.75342465753425</v>
          </cell>
        </row>
        <row r="1620">
          <cell r="C1620" t="str">
            <v>1600</v>
          </cell>
          <cell r="I1620">
            <v>124.75342465753425</v>
          </cell>
        </row>
        <row r="1621">
          <cell r="C1621" t="str">
            <v>1601</v>
          </cell>
          <cell r="I1621">
            <v>124.75342465753425</v>
          </cell>
        </row>
        <row r="1622">
          <cell r="C1622" t="str">
            <v>1602</v>
          </cell>
          <cell r="I1622">
            <v>124.75342465753425</v>
          </cell>
        </row>
        <row r="1623">
          <cell r="C1623" t="str">
            <v>1603</v>
          </cell>
          <cell r="I1623">
            <v>124.75342465753425</v>
          </cell>
        </row>
        <row r="1624">
          <cell r="C1624" t="str">
            <v>1604</v>
          </cell>
          <cell r="I1624">
            <v>124.75342465753425</v>
          </cell>
        </row>
        <row r="1625">
          <cell r="C1625" t="str">
            <v>1605</v>
          </cell>
          <cell r="I1625">
            <v>124.75342465753425</v>
          </cell>
        </row>
        <row r="1626">
          <cell r="C1626" t="str">
            <v>1606</v>
          </cell>
          <cell r="I1626">
            <v>124.75342465753425</v>
          </cell>
        </row>
        <row r="1627">
          <cell r="C1627" t="str">
            <v>1607</v>
          </cell>
          <cell r="I1627">
            <v>124.75342465753425</v>
          </cell>
        </row>
        <row r="1628">
          <cell r="C1628" t="str">
            <v>1608</v>
          </cell>
          <cell r="I1628">
            <v>124.75342465753425</v>
          </cell>
        </row>
        <row r="1629">
          <cell r="C1629" t="str">
            <v>1609</v>
          </cell>
          <cell r="I1629">
            <v>124.75342465753425</v>
          </cell>
        </row>
        <row r="1630">
          <cell r="C1630" t="str">
            <v>1610</v>
          </cell>
          <cell r="I1630">
            <v>124.75342465753425</v>
          </cell>
        </row>
        <row r="1631">
          <cell r="C1631" t="str">
            <v>1611</v>
          </cell>
          <cell r="I1631">
            <v>124.75342465753425</v>
          </cell>
        </row>
        <row r="1632">
          <cell r="C1632" t="str">
            <v>1612</v>
          </cell>
          <cell r="I1632">
            <v>124.75342465753425</v>
          </cell>
        </row>
        <row r="1633">
          <cell r="C1633" t="str">
            <v>1613</v>
          </cell>
          <cell r="I1633">
            <v>124.75342465753425</v>
          </cell>
        </row>
        <row r="1634">
          <cell r="C1634" t="str">
            <v>1614</v>
          </cell>
          <cell r="I1634">
            <v>124.75342465753425</v>
          </cell>
        </row>
        <row r="1635">
          <cell r="C1635" t="str">
            <v>1615</v>
          </cell>
          <cell r="I1635">
            <v>124.75342465753425</v>
          </cell>
        </row>
        <row r="1636">
          <cell r="C1636" t="str">
            <v>1616</v>
          </cell>
          <cell r="I1636">
            <v>124.75342465753425</v>
          </cell>
        </row>
        <row r="1637">
          <cell r="C1637" t="str">
            <v>1617</v>
          </cell>
          <cell r="I1637">
            <v>124.75342465753425</v>
          </cell>
        </row>
        <row r="1638">
          <cell r="C1638" t="str">
            <v>1618</v>
          </cell>
          <cell r="I1638">
            <v>124.75342465753425</v>
          </cell>
        </row>
        <row r="1639">
          <cell r="C1639" t="str">
            <v>1619</v>
          </cell>
          <cell r="I1639">
            <v>124.75342465753425</v>
          </cell>
        </row>
        <row r="1640">
          <cell r="C1640" t="str">
            <v>1620</v>
          </cell>
          <cell r="I1640">
            <v>124.75342465753425</v>
          </cell>
        </row>
        <row r="1641">
          <cell r="C1641" t="str">
            <v>1621</v>
          </cell>
          <cell r="I1641">
            <v>124.75342465753425</v>
          </cell>
        </row>
        <row r="1642">
          <cell r="C1642" t="str">
            <v>1622</v>
          </cell>
          <cell r="I1642">
            <v>124.75342465753425</v>
          </cell>
        </row>
        <row r="1643">
          <cell r="C1643" t="str">
            <v>1623</v>
          </cell>
          <cell r="I1643">
            <v>124.75342465753425</v>
          </cell>
        </row>
        <row r="1644">
          <cell r="C1644" t="str">
            <v>1624</v>
          </cell>
          <cell r="I1644">
            <v>124.75342465753425</v>
          </cell>
        </row>
        <row r="1645">
          <cell r="C1645" t="str">
            <v>1625</v>
          </cell>
          <cell r="I1645">
            <v>124.75342465753425</v>
          </cell>
        </row>
        <row r="1646">
          <cell r="C1646" t="str">
            <v>1626</v>
          </cell>
          <cell r="I1646">
            <v>124.75342465753425</v>
          </cell>
        </row>
        <row r="1647">
          <cell r="C1647" t="str">
            <v>1627</v>
          </cell>
          <cell r="I1647">
            <v>124.75342465753425</v>
          </cell>
        </row>
        <row r="1648">
          <cell r="C1648" t="str">
            <v>1628</v>
          </cell>
          <cell r="I1648">
            <v>124.75342465753425</v>
          </cell>
        </row>
        <row r="1649">
          <cell r="C1649" t="str">
            <v>1629</v>
          </cell>
          <cell r="I1649">
            <v>124.75342465753425</v>
          </cell>
        </row>
        <row r="1650">
          <cell r="C1650" t="str">
            <v>1630</v>
          </cell>
          <cell r="I1650">
            <v>124.75342465753425</v>
          </cell>
        </row>
        <row r="1651">
          <cell r="C1651" t="str">
            <v>1631</v>
          </cell>
          <cell r="I1651">
            <v>124.75342465753425</v>
          </cell>
        </row>
        <row r="1652">
          <cell r="C1652" t="str">
            <v>1632</v>
          </cell>
          <cell r="I1652">
            <v>124.75342465753425</v>
          </cell>
        </row>
        <row r="1653">
          <cell r="C1653" t="str">
            <v>1633</v>
          </cell>
          <cell r="I1653">
            <v>124.75342465753425</v>
          </cell>
        </row>
        <row r="1654">
          <cell r="C1654" t="str">
            <v>1634</v>
          </cell>
          <cell r="I1654">
            <v>124.75342465753425</v>
          </cell>
        </row>
        <row r="1655">
          <cell r="C1655" t="str">
            <v>1635</v>
          </cell>
          <cell r="I1655">
            <v>124.75342465753425</v>
          </cell>
        </row>
        <row r="1656">
          <cell r="C1656" t="str">
            <v>1636</v>
          </cell>
          <cell r="I1656">
            <v>124.75342465753425</v>
          </cell>
        </row>
        <row r="1657">
          <cell r="C1657" t="str">
            <v>1637</v>
          </cell>
          <cell r="I1657">
            <v>124.75342465753425</v>
          </cell>
        </row>
        <row r="1658">
          <cell r="C1658" t="str">
            <v>1638</v>
          </cell>
          <cell r="I1658">
            <v>124.75342465753425</v>
          </cell>
        </row>
        <row r="1659">
          <cell r="C1659" t="str">
            <v>1639</v>
          </cell>
          <cell r="I1659">
            <v>124.75342465753425</v>
          </cell>
        </row>
        <row r="1660">
          <cell r="C1660" t="str">
            <v>1640</v>
          </cell>
          <cell r="I1660">
            <v>124.75342465753425</v>
          </cell>
        </row>
        <row r="1661">
          <cell r="C1661" t="str">
            <v>1641</v>
          </cell>
          <cell r="I1661">
            <v>124.75342465753425</v>
          </cell>
        </row>
        <row r="1662">
          <cell r="C1662" t="str">
            <v>1642</v>
          </cell>
          <cell r="I1662">
            <v>124.75342465753425</v>
          </cell>
        </row>
        <row r="1663">
          <cell r="C1663" t="str">
            <v>1643</v>
          </cell>
          <cell r="I1663">
            <v>124.75342465753425</v>
          </cell>
        </row>
        <row r="1664">
          <cell r="C1664" t="str">
            <v>1644</v>
          </cell>
          <cell r="I1664">
            <v>124.75342465753425</v>
          </cell>
        </row>
        <row r="1665">
          <cell r="C1665" t="str">
            <v>1645</v>
          </cell>
          <cell r="I1665">
            <v>124.75342465753425</v>
          </cell>
        </row>
        <row r="1666">
          <cell r="C1666" t="str">
            <v>1646</v>
          </cell>
          <cell r="I1666">
            <v>124.75342465753425</v>
          </cell>
        </row>
        <row r="1667">
          <cell r="C1667" t="str">
            <v>1647</v>
          </cell>
          <cell r="I1667">
            <v>124.75342465753425</v>
          </cell>
        </row>
        <row r="1668">
          <cell r="C1668" t="str">
            <v>1648</v>
          </cell>
          <cell r="I1668">
            <v>124.75342465753425</v>
          </cell>
        </row>
        <row r="1669">
          <cell r="C1669" t="str">
            <v>1649</v>
          </cell>
          <cell r="I1669">
            <v>124.75342465753425</v>
          </cell>
        </row>
        <row r="1670">
          <cell r="C1670" t="str">
            <v>1650</v>
          </cell>
          <cell r="I1670">
            <v>124.75342465753425</v>
          </cell>
        </row>
        <row r="1671">
          <cell r="C1671" t="str">
            <v>1651</v>
          </cell>
          <cell r="I1671">
            <v>124.75342465753425</v>
          </cell>
        </row>
        <row r="1672">
          <cell r="C1672" t="str">
            <v>1652</v>
          </cell>
          <cell r="I1672">
            <v>124.75342465753425</v>
          </cell>
        </row>
        <row r="1673">
          <cell r="C1673" t="str">
            <v>1653</v>
          </cell>
          <cell r="I1673">
            <v>124.75342465753425</v>
          </cell>
        </row>
        <row r="1674">
          <cell r="C1674" t="str">
            <v>1654</v>
          </cell>
          <cell r="I1674">
            <v>124.75342465753425</v>
          </cell>
        </row>
        <row r="1675">
          <cell r="C1675" t="str">
            <v>1655</v>
          </cell>
          <cell r="I1675">
            <v>124.75342465753425</v>
          </cell>
        </row>
        <row r="1676">
          <cell r="C1676" t="str">
            <v>1656</v>
          </cell>
          <cell r="I1676">
            <v>124.75342465753425</v>
          </cell>
        </row>
        <row r="1677">
          <cell r="C1677" t="str">
            <v>1657</v>
          </cell>
          <cell r="I1677">
            <v>124.75342465753425</v>
          </cell>
        </row>
        <row r="1678">
          <cell r="C1678" t="str">
            <v>1658</v>
          </cell>
          <cell r="I1678">
            <v>124.75342465753425</v>
          </cell>
        </row>
        <row r="1679">
          <cell r="C1679" t="str">
            <v>1659</v>
          </cell>
          <cell r="I1679">
            <v>124.75342465753425</v>
          </cell>
        </row>
        <row r="1680">
          <cell r="C1680" t="str">
            <v>1660</v>
          </cell>
          <cell r="I1680">
            <v>124.75342465753425</v>
          </cell>
        </row>
        <row r="1681">
          <cell r="C1681" t="str">
            <v>1661</v>
          </cell>
          <cell r="I1681">
            <v>124.75342465753425</v>
          </cell>
        </row>
        <row r="1682">
          <cell r="C1682" t="str">
            <v>1662</v>
          </cell>
          <cell r="I1682">
            <v>124.75342465753425</v>
          </cell>
        </row>
        <row r="1683">
          <cell r="C1683" t="str">
            <v>1663</v>
          </cell>
          <cell r="I1683">
            <v>124.75342465753425</v>
          </cell>
        </row>
        <row r="1684">
          <cell r="C1684" t="str">
            <v>1664</v>
          </cell>
          <cell r="I1684">
            <v>124.75342465753425</v>
          </cell>
        </row>
        <row r="1685">
          <cell r="C1685" t="str">
            <v>1665</v>
          </cell>
          <cell r="I1685">
            <v>124.75342465753425</v>
          </cell>
        </row>
        <row r="1686">
          <cell r="C1686" t="str">
            <v>1666</v>
          </cell>
          <cell r="I1686">
            <v>124.75342465753425</v>
          </cell>
        </row>
        <row r="1687">
          <cell r="C1687" t="str">
            <v>1667</v>
          </cell>
          <cell r="I1687">
            <v>124.75342465753425</v>
          </cell>
        </row>
        <row r="1688">
          <cell r="C1688" t="str">
            <v>1668</v>
          </cell>
          <cell r="I1688">
            <v>124.75342465753425</v>
          </cell>
        </row>
        <row r="1689">
          <cell r="C1689" t="str">
            <v>1669</v>
          </cell>
          <cell r="I1689">
            <v>124.75342465753425</v>
          </cell>
        </row>
        <row r="1690">
          <cell r="C1690" t="str">
            <v>1670</v>
          </cell>
          <cell r="I1690">
            <v>124.75342465753425</v>
          </cell>
        </row>
        <row r="1691">
          <cell r="C1691" t="str">
            <v>1671</v>
          </cell>
          <cell r="I1691">
            <v>124.75342465753425</v>
          </cell>
        </row>
        <row r="1692">
          <cell r="C1692" t="str">
            <v>1672</v>
          </cell>
          <cell r="I1692">
            <v>124.75342465753425</v>
          </cell>
        </row>
        <row r="1693">
          <cell r="C1693" t="str">
            <v>1673</v>
          </cell>
          <cell r="I1693">
            <v>124.75342465753425</v>
          </cell>
        </row>
        <row r="1694">
          <cell r="C1694" t="str">
            <v>1674</v>
          </cell>
          <cell r="I1694">
            <v>124.75342465753425</v>
          </cell>
        </row>
        <row r="1695">
          <cell r="C1695" t="str">
            <v>1675</v>
          </cell>
          <cell r="I1695">
            <v>124.75342465753425</v>
          </cell>
        </row>
        <row r="1696">
          <cell r="C1696" t="str">
            <v>1676</v>
          </cell>
          <cell r="I1696">
            <v>124.75342465753425</v>
          </cell>
        </row>
        <row r="1697">
          <cell r="C1697" t="str">
            <v>1677</v>
          </cell>
          <cell r="I1697">
            <v>124.75342465753425</v>
          </cell>
        </row>
        <row r="1698">
          <cell r="C1698" t="str">
            <v>1678</v>
          </cell>
          <cell r="I1698">
            <v>124.75342465753425</v>
          </cell>
        </row>
        <row r="1699">
          <cell r="C1699" t="str">
            <v>1679</v>
          </cell>
          <cell r="I1699">
            <v>124.75342465753425</v>
          </cell>
        </row>
        <row r="1700">
          <cell r="C1700" t="str">
            <v>1680</v>
          </cell>
          <cell r="I1700">
            <v>124.75342465753425</v>
          </cell>
        </row>
        <row r="1701">
          <cell r="C1701" t="str">
            <v>1681</v>
          </cell>
          <cell r="I1701">
            <v>124.75342465753425</v>
          </cell>
        </row>
        <row r="1702">
          <cell r="C1702" t="str">
            <v>1682</v>
          </cell>
          <cell r="I1702">
            <v>124.75342465753425</v>
          </cell>
        </row>
        <row r="1703">
          <cell r="C1703" t="str">
            <v>1683</v>
          </cell>
          <cell r="I1703">
            <v>124.75342465753425</v>
          </cell>
        </row>
        <row r="1704">
          <cell r="C1704" t="str">
            <v>1684</v>
          </cell>
          <cell r="I1704">
            <v>124.75342465753425</v>
          </cell>
        </row>
        <row r="1705">
          <cell r="C1705" t="str">
            <v>1685</v>
          </cell>
          <cell r="I1705">
            <v>124.75342465753425</v>
          </cell>
        </row>
        <row r="1706">
          <cell r="C1706" t="str">
            <v>1686</v>
          </cell>
          <cell r="I1706">
            <v>124.75342465753425</v>
          </cell>
        </row>
        <row r="1707">
          <cell r="C1707" t="str">
            <v>1687</v>
          </cell>
          <cell r="I1707">
            <v>124.75342465753425</v>
          </cell>
        </row>
        <row r="1708">
          <cell r="C1708" t="str">
            <v>1688</v>
          </cell>
          <cell r="I1708">
            <v>124.75342465753425</v>
          </cell>
        </row>
        <row r="1709">
          <cell r="C1709" t="str">
            <v>1689</v>
          </cell>
          <cell r="I1709">
            <v>124.75342465753425</v>
          </cell>
        </row>
        <row r="1710">
          <cell r="C1710" t="str">
            <v>1690</v>
          </cell>
          <cell r="I1710">
            <v>124.75342465753425</v>
          </cell>
        </row>
        <row r="1711">
          <cell r="C1711" t="str">
            <v>1691</v>
          </cell>
          <cell r="I1711">
            <v>124.75342465753425</v>
          </cell>
        </row>
        <row r="1712">
          <cell r="C1712" t="str">
            <v>1692</v>
          </cell>
          <cell r="I1712">
            <v>124.75342465753425</v>
          </cell>
        </row>
        <row r="1713">
          <cell r="C1713" t="str">
            <v>1693</v>
          </cell>
          <cell r="I1713">
            <v>124.75342465753425</v>
          </cell>
        </row>
        <row r="1714">
          <cell r="C1714" t="str">
            <v>1694</v>
          </cell>
          <cell r="I1714">
            <v>124.75342465753425</v>
          </cell>
        </row>
        <row r="1715">
          <cell r="C1715" t="str">
            <v>1695</v>
          </cell>
          <cell r="I1715">
            <v>124.75342465753425</v>
          </cell>
        </row>
        <row r="1716">
          <cell r="C1716" t="str">
            <v>1696</v>
          </cell>
          <cell r="I1716">
            <v>124.75342465753425</v>
          </cell>
        </row>
        <row r="1717">
          <cell r="C1717" t="str">
            <v>1697</v>
          </cell>
          <cell r="I1717">
            <v>124.75342465753425</v>
          </cell>
        </row>
        <row r="1718">
          <cell r="C1718" t="str">
            <v>1698</v>
          </cell>
          <cell r="I1718">
            <v>124.75342465753425</v>
          </cell>
        </row>
        <row r="1719">
          <cell r="C1719" t="str">
            <v>1699</v>
          </cell>
          <cell r="I1719">
            <v>124.75342465753425</v>
          </cell>
        </row>
        <row r="1720">
          <cell r="C1720" t="str">
            <v>1700</v>
          </cell>
          <cell r="I1720">
            <v>124.75342465753425</v>
          </cell>
        </row>
        <row r="1721">
          <cell r="C1721" t="str">
            <v>1701</v>
          </cell>
          <cell r="I1721">
            <v>124.75342465753425</v>
          </cell>
        </row>
        <row r="1722">
          <cell r="C1722" t="str">
            <v>1702</v>
          </cell>
          <cell r="I1722">
            <v>124.75342465753425</v>
          </cell>
        </row>
        <row r="1723">
          <cell r="C1723" t="str">
            <v>1703</v>
          </cell>
          <cell r="I1723">
            <v>124.75342465753425</v>
          </cell>
        </row>
        <row r="1724">
          <cell r="C1724" t="str">
            <v>1704</v>
          </cell>
          <cell r="I1724">
            <v>124.75342465753425</v>
          </cell>
        </row>
        <row r="1725">
          <cell r="C1725" t="str">
            <v>1705</v>
          </cell>
          <cell r="I1725">
            <v>124.75342465753425</v>
          </cell>
        </row>
        <row r="1726">
          <cell r="C1726" t="str">
            <v>1706</v>
          </cell>
          <cell r="I1726">
            <v>124.75342465753425</v>
          </cell>
        </row>
        <row r="1727">
          <cell r="C1727" t="str">
            <v>1707</v>
          </cell>
          <cell r="I1727">
            <v>124.75342465753425</v>
          </cell>
        </row>
        <row r="1728">
          <cell r="C1728" t="str">
            <v>1708</v>
          </cell>
          <cell r="I1728">
            <v>124.75342465753425</v>
          </cell>
        </row>
        <row r="1729">
          <cell r="C1729" t="str">
            <v>1709</v>
          </cell>
          <cell r="I1729">
            <v>124.75342465753425</v>
          </cell>
        </row>
        <row r="1730">
          <cell r="C1730" t="str">
            <v>1710</v>
          </cell>
          <cell r="I1730">
            <v>124.75342465753425</v>
          </cell>
        </row>
        <row r="1731">
          <cell r="C1731" t="str">
            <v>1711</v>
          </cell>
          <cell r="I1731">
            <v>124.75342465753425</v>
          </cell>
        </row>
        <row r="1732">
          <cell r="C1732" t="str">
            <v>1712</v>
          </cell>
          <cell r="I1732">
            <v>124.75342465753425</v>
          </cell>
        </row>
        <row r="1733">
          <cell r="C1733" t="str">
            <v>1713</v>
          </cell>
          <cell r="I1733">
            <v>124.75342465753425</v>
          </cell>
        </row>
        <row r="1734">
          <cell r="C1734" t="str">
            <v>1714</v>
          </cell>
          <cell r="I1734">
            <v>124.75342465753425</v>
          </cell>
        </row>
        <row r="1735">
          <cell r="C1735" t="str">
            <v>1715</v>
          </cell>
          <cell r="I1735">
            <v>124.75342465753425</v>
          </cell>
        </row>
        <row r="1736">
          <cell r="C1736" t="str">
            <v>1716</v>
          </cell>
          <cell r="I1736">
            <v>124.75342465753425</v>
          </cell>
        </row>
        <row r="1737">
          <cell r="C1737" t="str">
            <v>1717</v>
          </cell>
          <cell r="I1737">
            <v>124.75342465753425</v>
          </cell>
        </row>
        <row r="1738">
          <cell r="C1738" t="str">
            <v>1718</v>
          </cell>
          <cell r="I1738">
            <v>124.75342465753425</v>
          </cell>
        </row>
        <row r="1739">
          <cell r="C1739" t="str">
            <v>1719</v>
          </cell>
          <cell r="I1739">
            <v>124.75342465753425</v>
          </cell>
        </row>
        <row r="1740">
          <cell r="C1740" t="str">
            <v>1720</v>
          </cell>
          <cell r="I1740">
            <v>124.75342465753425</v>
          </cell>
        </row>
        <row r="1741">
          <cell r="C1741" t="str">
            <v>1721</v>
          </cell>
          <cell r="I1741">
            <v>124.75342465753425</v>
          </cell>
        </row>
        <row r="1742">
          <cell r="C1742" t="str">
            <v>1722</v>
          </cell>
          <cell r="I1742">
            <v>124.75342465753425</v>
          </cell>
        </row>
        <row r="1743">
          <cell r="C1743" t="str">
            <v>1723</v>
          </cell>
          <cell r="I1743">
            <v>124.75342465753425</v>
          </cell>
        </row>
        <row r="1744">
          <cell r="C1744">
            <v>0</v>
          </cell>
          <cell r="I1744">
            <v>0</v>
          </cell>
        </row>
        <row r="1745">
          <cell r="C1745">
            <v>0</v>
          </cell>
          <cell r="I174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ame"/>
      <sheetName val="SalaryChart"/>
      <sheetName val="Emp Data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 PF tO PD"/>
      <sheetName val="List"/>
      <sheetName val="List2"/>
      <sheetName val="tell"/>
      <sheetName val="ជីវះប្រវតត្តិ"/>
      <sheetName val="Certificate"/>
      <sheetName val="Application for Ecard"/>
      <sheetName val="Recom"/>
      <sheetName val="CertificatePhysicalAptitude"/>
      <sheetName val="Moto"/>
      <sheetName val="MotoCard"/>
      <sheetName val="PD staff Confirm "/>
      <sheetName val="Sheet1"/>
      <sheetName val="Black list"/>
      <sheetName val="Annaul L"/>
      <sheetName val="Employee Data"/>
      <sheetName val="Health Check"/>
      <sheetName val="VisitorCard"/>
      <sheetName val="Forget ID"/>
      <sheetName val="Out Side Labor"/>
      <sheetName val="Survey Night Sift"/>
      <sheetName val="OTRFD"/>
      <sheetName val="OTRFN"/>
      <sheetName val="NSW"/>
      <sheetName val="Confirm"/>
      <sheetName val="Sheet2"/>
      <sheetName val="Sheet3"/>
      <sheetName val="Sheet4"/>
      <sheetName val="Attendant"/>
    </sheetNames>
    <sheetDataSet>
      <sheetData sheetId="0" refreshError="1">
        <row r="5">
          <cell r="C5" t="str">
            <v>អត្តលេខ</v>
          </cell>
        </row>
        <row r="6">
          <cell r="C6" t="str">
            <v>工號</v>
          </cell>
          <cell r="D6" t="str">
            <v>名字1</v>
          </cell>
          <cell r="E6" t="str">
            <v>名字-英文</v>
          </cell>
          <cell r="F6" t="str">
            <v xml:space="preserve">
性別</v>
          </cell>
          <cell r="G6" t="str">
            <v xml:space="preserve">
國籍</v>
          </cell>
          <cell r="H6" t="str">
            <v>出生日期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str">
            <v>到職日</v>
          </cell>
        </row>
        <row r="7">
          <cell r="C7" t="str">
            <v>A001</v>
          </cell>
          <cell r="D7" t="str">
            <v>HSIEH CHIH HUA</v>
          </cell>
          <cell r="E7" t="str">
            <v>HSIEH CHIH HUA</v>
          </cell>
          <cell r="F7" t="str">
            <v>ប្រុស</v>
          </cell>
          <cell r="G7" t="str">
            <v>តៃវ៉ាន់</v>
          </cell>
          <cell r="H7">
            <v>30405</v>
          </cell>
          <cell r="I7">
            <v>41.238356164383561</v>
          </cell>
          <cell r="J7" t="str">
            <v>FWP00008818</v>
          </cell>
          <cell r="K7">
            <v>900</v>
          </cell>
          <cell r="L7" t="str">
            <v>មួយខែ២ដង</v>
          </cell>
          <cell r="M7">
            <v>42736</v>
          </cell>
        </row>
        <row r="8">
          <cell r="C8" t="str">
            <v>A002</v>
          </cell>
          <cell r="D8" t="str">
            <v>WU CHUN JUNG</v>
          </cell>
          <cell r="E8" t="str">
            <v>WU CHUN JUNG</v>
          </cell>
          <cell r="F8" t="str">
            <v>ប្រុស</v>
          </cell>
          <cell r="G8" t="str">
            <v>តៃវ៉ាន់</v>
          </cell>
          <cell r="H8">
            <v>32559</v>
          </cell>
          <cell r="I8">
            <v>35.336986301369862</v>
          </cell>
          <cell r="J8" t="str">
            <v>FWP00008817</v>
          </cell>
          <cell r="K8">
            <v>1200</v>
          </cell>
          <cell r="L8" t="str">
            <v>មួយខែ២ដង</v>
          </cell>
          <cell r="M8">
            <v>43009</v>
          </cell>
        </row>
        <row r="9">
          <cell r="C9" t="str">
            <v>A003</v>
          </cell>
          <cell r="D9" t="str">
            <v>FANG XIAOFEI</v>
          </cell>
          <cell r="E9" t="str">
            <v>FANG XIAOFEI</v>
          </cell>
          <cell r="F9" t="str">
            <v>ប្រុស</v>
          </cell>
          <cell r="G9" t="str">
            <v>ចិន</v>
          </cell>
          <cell r="H9">
            <v>28462</v>
          </cell>
          <cell r="I9">
            <v>46.561643835616437</v>
          </cell>
          <cell r="J9" t="str">
            <v>FWP00008815</v>
          </cell>
          <cell r="K9">
            <v>600</v>
          </cell>
          <cell r="L9" t="str">
            <v>មួយខែ២ដង</v>
          </cell>
          <cell r="M9">
            <v>42736</v>
          </cell>
        </row>
        <row r="10">
          <cell r="C10" t="str">
            <v>A004</v>
          </cell>
          <cell r="D10" t="str">
            <v>ZHU YISHUN</v>
          </cell>
          <cell r="E10" t="str">
            <v>ZHU YISHUN</v>
          </cell>
          <cell r="F10" t="str">
            <v>ប្រុស</v>
          </cell>
          <cell r="G10" t="str">
            <v>ចិន</v>
          </cell>
          <cell r="H10">
            <v>27613</v>
          </cell>
          <cell r="I10">
            <v>48.887671232876713</v>
          </cell>
          <cell r="J10" t="str">
            <v>FWP00008816</v>
          </cell>
          <cell r="K10">
            <v>900</v>
          </cell>
          <cell r="L10" t="str">
            <v>មួយខែ២ដង</v>
          </cell>
          <cell r="M10">
            <v>42736</v>
          </cell>
        </row>
        <row r="11">
          <cell r="C11" t="str">
            <v>A005</v>
          </cell>
          <cell r="D11" t="str">
            <v>YU, WEN-CHIEN</v>
          </cell>
          <cell r="E11" t="str">
            <v>YU, WEN-CHIEN</v>
          </cell>
          <cell r="F11" t="str">
            <v>ស្រី</v>
          </cell>
          <cell r="G11" t="str">
            <v>តៃវ៉ាន់</v>
          </cell>
          <cell r="H11">
            <v>24907</v>
          </cell>
          <cell r="I11">
            <v>56.301369863013697</v>
          </cell>
          <cell r="J11" t="str">
            <v>FWP00043126</v>
          </cell>
          <cell r="K11">
            <v>900</v>
          </cell>
          <cell r="L11" t="str">
            <v>មួយខែ២ដង</v>
          </cell>
          <cell r="M11">
            <v>42879</v>
          </cell>
        </row>
        <row r="12">
          <cell r="C12" t="str">
            <v>A006</v>
          </cell>
          <cell r="D12" t="str">
            <v>WU CHENG HUNG</v>
          </cell>
          <cell r="E12" t="str">
            <v>WU CHENG​ HUNG</v>
          </cell>
          <cell r="F12" t="str">
            <v>ប្រុស</v>
          </cell>
          <cell r="G12" t="str">
            <v>តៃវ៉ាន់</v>
          </cell>
          <cell r="H12">
            <v>32113</v>
          </cell>
          <cell r="I12">
            <v>36.558904109589044</v>
          </cell>
          <cell r="J12" t="str">
            <v>FWP00091567</v>
          </cell>
          <cell r="K12">
            <v>1200</v>
          </cell>
          <cell r="L12" t="str">
            <v>មួយខែ២ដង</v>
          </cell>
          <cell r="M12">
            <v>43088</v>
          </cell>
        </row>
        <row r="13">
          <cell r="C13" t="str">
            <v>A007</v>
          </cell>
          <cell r="D13" t="str">
            <v>WANG GONGSHUI</v>
          </cell>
          <cell r="E13" t="str">
            <v>WANG GONGSHUI</v>
          </cell>
          <cell r="F13" t="str">
            <v>ប្រុស</v>
          </cell>
          <cell r="G13" t="str">
            <v>ចិន</v>
          </cell>
          <cell r="H13">
            <v>25695</v>
          </cell>
          <cell r="I13">
            <v>54.142465753424659</v>
          </cell>
          <cell r="J13" t="str">
            <v>FWP00091566</v>
          </cell>
          <cell r="K13">
            <v>900</v>
          </cell>
          <cell r="L13" t="str">
            <v>មួយខែ២ដង</v>
          </cell>
          <cell r="M13">
            <v>43157</v>
          </cell>
        </row>
        <row r="14">
          <cell r="C14" t="str">
            <v>A008</v>
          </cell>
          <cell r="D14" t="str">
            <v>PAN CHUN CHIEH</v>
          </cell>
          <cell r="E14" t="str">
            <v>PAN CHUN CHIEH</v>
          </cell>
          <cell r="F14" t="str">
            <v>ប្រុស</v>
          </cell>
          <cell r="G14" t="str">
            <v>តៃវ៉ាន់</v>
          </cell>
          <cell r="H14">
            <v>32325</v>
          </cell>
          <cell r="I14">
            <v>35.978082191780821</v>
          </cell>
          <cell r="J14" t="str">
            <v>FWP00297786</v>
          </cell>
          <cell r="K14">
            <v>1100</v>
          </cell>
          <cell r="L14" t="str">
            <v>មួយខែ២ដង</v>
          </cell>
          <cell r="M14">
            <v>43405</v>
          </cell>
        </row>
        <row r="15">
          <cell r="C15" t="str">
            <v>A009</v>
          </cell>
          <cell r="D15" t="str">
            <v>TANG JIAYONG</v>
          </cell>
          <cell r="E15" t="str">
            <v>TANG JIAYONG</v>
          </cell>
          <cell r="F15" t="str">
            <v>ប្រុស</v>
          </cell>
          <cell r="G15" t="str">
            <v>ចិន</v>
          </cell>
          <cell r="H15">
            <v>27567</v>
          </cell>
          <cell r="I15">
            <v>49.013698630136986</v>
          </cell>
          <cell r="J15" t="str">
            <v>FWP00297787</v>
          </cell>
          <cell r="K15">
            <v>900</v>
          </cell>
          <cell r="L15" t="str">
            <v>មួយខែ២ដង</v>
          </cell>
          <cell r="M15">
            <v>43445</v>
          </cell>
        </row>
        <row r="16">
          <cell r="C16" t="str">
            <v>A010</v>
          </cell>
          <cell r="D16" t="str">
            <v>LIOU SHU-HUEI</v>
          </cell>
          <cell r="E16" t="str">
            <v>LIOU SHU-HUEI</v>
          </cell>
          <cell r="F16" t="str">
            <v>ស្រី</v>
          </cell>
          <cell r="G16" t="str">
            <v>តៃវ៉ាន់</v>
          </cell>
          <cell r="H16">
            <v>27100</v>
          </cell>
          <cell r="I16">
            <v>50.293150684931504</v>
          </cell>
          <cell r="J16" t="str">
            <v>FWP00297788</v>
          </cell>
          <cell r="K16">
            <v>1100</v>
          </cell>
          <cell r="L16" t="str">
            <v>មួយខែ២ដង</v>
          </cell>
          <cell r="M16">
            <v>43514</v>
          </cell>
        </row>
        <row r="17">
          <cell r="C17" t="str">
            <v>A011</v>
          </cell>
          <cell r="D17" t="str">
            <v>WANG PAO-PING</v>
          </cell>
          <cell r="E17" t="str">
            <v>WANG PAO-PING</v>
          </cell>
          <cell r="F17" t="str">
            <v>ប្រុស</v>
          </cell>
          <cell r="G17" t="str">
            <v>តៃវ៉ាន់</v>
          </cell>
          <cell r="H17">
            <v>22462</v>
          </cell>
          <cell r="I17">
            <v>63</v>
          </cell>
          <cell r="J17" t="str">
            <v>FWP00318318</v>
          </cell>
          <cell r="K17">
            <v>900</v>
          </cell>
          <cell r="L17" t="str">
            <v>មួយខែ២ដង</v>
          </cell>
          <cell r="M17">
            <v>43546</v>
          </cell>
        </row>
        <row r="18">
          <cell r="C18" t="str">
            <v>A012</v>
          </cell>
          <cell r="D18" t="str">
            <v>SU YU-LI</v>
          </cell>
          <cell r="E18" t="str">
            <v>SU YU-LI</v>
          </cell>
          <cell r="F18" t="str">
            <v>ស្រី</v>
          </cell>
          <cell r="G18" t="str">
            <v>តៃវ៉ាន់</v>
          </cell>
          <cell r="H18">
            <v>25810</v>
          </cell>
          <cell r="I18">
            <v>53.827397260273976</v>
          </cell>
          <cell r="J18" t="str">
            <v>FWP00342905</v>
          </cell>
          <cell r="K18">
            <v>1100</v>
          </cell>
          <cell r="L18" t="str">
            <v>មួយខែ២ដង</v>
          </cell>
          <cell r="M18">
            <v>43586</v>
          </cell>
        </row>
        <row r="19">
          <cell r="C19" t="str">
            <v>A013</v>
          </cell>
          <cell r="D19" t="str">
            <v>LIANG HUI-JIE</v>
          </cell>
          <cell r="E19" t="str">
            <v>LIANG HUI-JIE</v>
          </cell>
          <cell r="F19" t="str">
            <v>ស្រី</v>
          </cell>
          <cell r="G19" t="str">
            <v>តៃវ៉ាន់</v>
          </cell>
          <cell r="H19">
            <v>34706</v>
          </cell>
          <cell r="I19">
            <v>29.454794520547946</v>
          </cell>
          <cell r="J19" t="str">
            <v>FWP00342903</v>
          </cell>
          <cell r="K19">
            <v>1100</v>
          </cell>
          <cell r="L19" t="str">
            <v>មួយខែ២ដង</v>
          </cell>
          <cell r="M19">
            <v>43586</v>
          </cell>
        </row>
        <row r="20">
          <cell r="C20" t="str">
            <v>A014</v>
          </cell>
          <cell r="D20" t="str">
            <v>HUANG LUN-CHANG</v>
          </cell>
          <cell r="E20" t="str">
            <v>HUANG LUN-CHANG</v>
          </cell>
          <cell r="F20" t="str">
            <v>ប្រុស</v>
          </cell>
          <cell r="G20" t="str">
            <v>តៃវ៉ាន់</v>
          </cell>
          <cell r="H20">
            <v>35241</v>
          </cell>
          <cell r="I20">
            <v>27.989041095890411</v>
          </cell>
          <cell r="J20" t="str">
            <v>FWP00456025</v>
          </cell>
          <cell r="K20">
            <v>900</v>
          </cell>
          <cell r="L20" t="str">
            <v>មួយខែ២ដង</v>
          </cell>
          <cell r="M20">
            <v>43862</v>
          </cell>
        </row>
        <row r="21">
          <cell r="C21" t="str">
            <v>A015</v>
          </cell>
          <cell r="D21" t="str">
            <v>LIU ZHONGLIANG</v>
          </cell>
          <cell r="E21" t="str">
            <v>LIU ZHONGLIANG</v>
          </cell>
          <cell r="F21" t="str">
            <v>ប្រុស</v>
          </cell>
          <cell r="G21" t="str">
            <v>ចិន</v>
          </cell>
          <cell r="H21">
            <v>27910</v>
          </cell>
          <cell r="I21">
            <v>48.073972602739723</v>
          </cell>
          <cell r="J21" t="str">
            <v>FWP00488853</v>
          </cell>
          <cell r="K21">
            <v>900</v>
          </cell>
          <cell r="L21" t="str">
            <v>មួយខែ២ដង</v>
          </cell>
          <cell r="M21">
            <v>43891</v>
          </cell>
        </row>
        <row r="22">
          <cell r="C22" t="str">
            <v>A017</v>
          </cell>
          <cell r="D22" t="str">
            <v>CHIU NIEN YU</v>
          </cell>
          <cell r="E22" t="str">
            <v>CHIU NIEN YU</v>
          </cell>
          <cell r="F22" t="str">
            <v>ស្រី</v>
          </cell>
          <cell r="G22" t="str">
            <v>តៃវ៉ាន់</v>
          </cell>
          <cell r="H22">
            <v>25837</v>
          </cell>
          <cell r="I22">
            <v>53.753424657534246</v>
          </cell>
          <cell r="J22" t="str">
            <v>FWP00507686</v>
          </cell>
          <cell r="K22">
            <v>900</v>
          </cell>
          <cell r="L22" t="str">
            <v>មួយខែ២ដង</v>
          </cell>
          <cell r="M22">
            <v>44562</v>
          </cell>
        </row>
        <row r="23">
          <cell r="C23" t="str">
            <v>A018</v>
          </cell>
          <cell r="D23" t="str">
            <v>SU MENG-HUI</v>
          </cell>
          <cell r="E23" t="str">
            <v>SU MENG-HUI</v>
          </cell>
          <cell r="F23" t="str">
            <v>ស្រី</v>
          </cell>
          <cell r="G23" t="str">
            <v>តៃវ៉ាន់</v>
          </cell>
          <cell r="H23">
            <v>30420</v>
          </cell>
          <cell r="I23">
            <v>41.197260273972603</v>
          </cell>
          <cell r="J23" t="str">
            <v>FWP00690678</v>
          </cell>
          <cell r="K23">
            <v>1000</v>
          </cell>
          <cell r="L23" t="str">
            <v>មួយខែ២ដង</v>
          </cell>
          <cell r="M23">
            <v>44630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0001</v>
          </cell>
          <cell r="D27" t="str">
            <v>ហាស់​ តាក់</v>
          </cell>
          <cell r="E27" t="str">
            <v>HAS TAK</v>
          </cell>
          <cell r="F27" t="str">
            <v>ប្រុស</v>
          </cell>
          <cell r="G27" t="str">
            <v>ខ្មែរ</v>
          </cell>
          <cell r="H27">
            <v>33255</v>
          </cell>
          <cell r="I27">
            <v>33.43013698630137</v>
          </cell>
          <cell r="J27" t="str">
            <v>គ្មានលេខ</v>
          </cell>
          <cell r="K27">
            <v>180</v>
          </cell>
          <cell r="L27" t="str">
            <v>មួយខែ២ដង</v>
          </cell>
          <cell r="M27">
            <v>42681</v>
          </cell>
        </row>
        <row r="28">
          <cell r="C28" t="str">
            <v>0002</v>
          </cell>
          <cell r="D28" t="str">
            <v>សេក​ សាមឿន</v>
          </cell>
          <cell r="E28" t="str">
            <v>SEK SAMEOUN</v>
          </cell>
          <cell r="F28" t="str">
            <v>ស្រី</v>
          </cell>
          <cell r="G28" t="str">
            <v>ខ្មែរ</v>
          </cell>
          <cell r="H28">
            <v>30071</v>
          </cell>
          <cell r="I28">
            <v>42.153424657534245</v>
          </cell>
          <cell r="J28" t="str">
            <v>គ្មាន</v>
          </cell>
          <cell r="K28">
            <v>136</v>
          </cell>
          <cell r="L28" t="str">
            <v>មួយខែ២ដង</v>
          </cell>
          <cell r="M28">
            <v>42720</v>
          </cell>
        </row>
        <row r="29">
          <cell r="C29" t="str">
            <v>0003</v>
          </cell>
          <cell r="D29" t="str">
            <v>សួន​ ផាន</v>
          </cell>
          <cell r="E29" t="str">
            <v>SUN PHAN</v>
          </cell>
          <cell r="F29" t="str">
            <v>ប្រុស</v>
          </cell>
          <cell r="G29" t="str">
            <v>ខ្មែរ</v>
          </cell>
          <cell r="H29">
            <v>34395</v>
          </cell>
          <cell r="I29">
            <v>30.306849315068494</v>
          </cell>
          <cell r="J29" t="str">
            <v>គ្មាន</v>
          </cell>
          <cell r="K29">
            <v>136</v>
          </cell>
          <cell r="L29" t="str">
            <v>មួយខែ២ដង</v>
          </cell>
          <cell r="M29">
            <v>42723</v>
          </cell>
        </row>
        <row r="30">
          <cell r="C30" t="str">
            <v>0004</v>
          </cell>
          <cell r="D30" t="str">
            <v>ពុត​ បូរ៉ា</v>
          </cell>
          <cell r="E30" t="str">
            <v>PUT BORA</v>
          </cell>
          <cell r="F30" t="str">
            <v>ប្រុស</v>
          </cell>
          <cell r="G30" t="str">
            <v>ខ្មែរ</v>
          </cell>
          <cell r="H30">
            <v>34629</v>
          </cell>
          <cell r="I30">
            <v>29.665753424657535</v>
          </cell>
          <cell r="J30" t="str">
            <v>គ្មានលេខ</v>
          </cell>
          <cell r="K30">
            <v>136</v>
          </cell>
          <cell r="L30" t="str">
            <v>មួយខែ២ដង</v>
          </cell>
          <cell r="M30">
            <v>42723</v>
          </cell>
        </row>
        <row r="31">
          <cell r="C31" t="str">
            <v>0005</v>
          </cell>
          <cell r="D31" t="str">
            <v>ហាស់ ហង់រី</v>
          </cell>
          <cell r="E31" t="str">
            <v>HAS HONGRY</v>
          </cell>
          <cell r="F31" t="str">
            <v>ប្រុស</v>
          </cell>
          <cell r="G31" t="str">
            <v>ខ្មែរ</v>
          </cell>
          <cell r="H31">
            <v>30764</v>
          </cell>
          <cell r="I31">
            <v>40.254794520547946</v>
          </cell>
          <cell r="J31" t="str">
            <v>គ្មានលេខ</v>
          </cell>
          <cell r="K31">
            <v>136</v>
          </cell>
          <cell r="L31" t="str">
            <v>មួយខែ២ដង</v>
          </cell>
          <cell r="M31">
            <v>42723</v>
          </cell>
        </row>
        <row r="32">
          <cell r="C32" t="str">
            <v>0006</v>
          </cell>
          <cell r="D32" t="str">
            <v>សោម ប៊ុនណាវី</v>
          </cell>
          <cell r="E32" t="str">
            <v>SOUM BUNAVY</v>
          </cell>
          <cell r="F32" t="str">
            <v>ប្រុស</v>
          </cell>
          <cell r="G32" t="str">
            <v>ខ្មែរ</v>
          </cell>
          <cell r="H32">
            <v>33059</v>
          </cell>
          <cell r="I32">
            <v>33.967123287671235</v>
          </cell>
          <cell r="J32" t="str">
            <v>គ្មាន</v>
          </cell>
          <cell r="K32">
            <v>136</v>
          </cell>
          <cell r="L32" t="str">
            <v>មួយខែ២ដង</v>
          </cell>
          <cell r="M32">
            <v>42723</v>
          </cell>
        </row>
        <row r="33">
          <cell r="C33" t="str">
            <v>0007</v>
          </cell>
          <cell r="D33" t="str">
            <v>សូរ ធីដា</v>
          </cell>
          <cell r="E33" t="str">
            <v>SO THIDA</v>
          </cell>
          <cell r="F33" t="str">
            <v>ប្រុស</v>
          </cell>
          <cell r="G33" t="str">
            <v>ខ្មែរ</v>
          </cell>
          <cell r="H33">
            <v>30785</v>
          </cell>
          <cell r="I33">
            <v>40.197260273972603</v>
          </cell>
          <cell r="J33" t="str">
            <v>គ្មានលេខ</v>
          </cell>
          <cell r="K33">
            <v>136</v>
          </cell>
          <cell r="L33" t="str">
            <v>មួយខែ២ដង</v>
          </cell>
          <cell r="M33">
            <v>42723</v>
          </cell>
        </row>
        <row r="34">
          <cell r="C34" t="str">
            <v>0008</v>
          </cell>
          <cell r="D34" t="str">
            <v>ពាញ​ ជុំនោ</v>
          </cell>
          <cell r="E34" t="str">
            <v>PEANH CHOMNOR</v>
          </cell>
          <cell r="F34" t="str">
            <v>ប្រុស</v>
          </cell>
          <cell r="G34" t="str">
            <v>ខ្មែរ</v>
          </cell>
          <cell r="H34">
            <v>33631</v>
          </cell>
          <cell r="I34">
            <v>32.4</v>
          </cell>
          <cell r="J34" t="str">
            <v>គ្មានលេខ</v>
          </cell>
          <cell r="K34">
            <v>136</v>
          </cell>
          <cell r="L34" t="str">
            <v>មួយខែ២ដង</v>
          </cell>
          <cell r="M34">
            <v>42723</v>
          </cell>
        </row>
        <row r="35">
          <cell r="C35" t="str">
            <v>0009</v>
          </cell>
          <cell r="D35" t="str">
            <v>មាស​ ផាលុច្ស</v>
          </cell>
          <cell r="E35" t="str">
            <v>MEAS PHALUCH</v>
          </cell>
          <cell r="F35" t="str">
            <v>ប្រុស</v>
          </cell>
          <cell r="G35" t="str">
            <v>ខ្មែរ</v>
          </cell>
          <cell r="H35">
            <v>31778</v>
          </cell>
          <cell r="I35">
            <v>37.476712328767121</v>
          </cell>
          <cell r="J35">
            <v>11900</v>
          </cell>
          <cell r="K35">
            <v>180</v>
          </cell>
          <cell r="L35" t="str">
            <v>មួយខែ២ដង</v>
          </cell>
          <cell r="M35">
            <v>42723</v>
          </cell>
        </row>
        <row r="36">
          <cell r="C36" t="str">
            <v>0010</v>
          </cell>
          <cell r="D36" t="str">
            <v>មាស សុផាន្នី</v>
          </cell>
          <cell r="E36" t="str">
            <v>MEAS SOPHANY</v>
          </cell>
          <cell r="F36" t="str">
            <v>ប្រុស</v>
          </cell>
          <cell r="G36" t="str">
            <v>ខ្មែរ</v>
          </cell>
          <cell r="H36">
            <v>32532</v>
          </cell>
          <cell r="I36">
            <v>35.410958904109592</v>
          </cell>
          <cell r="J36" t="str">
            <v>គ្មាន</v>
          </cell>
          <cell r="K36">
            <v>136</v>
          </cell>
          <cell r="L36" t="str">
            <v>មួយខែ២ដង</v>
          </cell>
          <cell r="M36">
            <v>42723</v>
          </cell>
        </row>
        <row r="37">
          <cell r="C37" t="str">
            <v>0011</v>
          </cell>
          <cell r="D37" t="str">
            <v>វ៉ាន វិជ្ជរ៉ា</v>
          </cell>
          <cell r="E37" t="str">
            <v>VAN VICHARA</v>
          </cell>
          <cell r="F37" t="str">
            <v>ប្រុស</v>
          </cell>
          <cell r="G37" t="str">
            <v>ខ្មែរ</v>
          </cell>
          <cell r="H37">
            <v>34004</v>
          </cell>
          <cell r="I37">
            <v>31.378082191780823</v>
          </cell>
          <cell r="J37" t="str">
            <v>គ្មាន</v>
          </cell>
          <cell r="K37">
            <v>136</v>
          </cell>
          <cell r="L37" t="str">
            <v>មួយខែ២ដង</v>
          </cell>
          <cell r="M37">
            <v>42723</v>
          </cell>
        </row>
        <row r="38">
          <cell r="C38" t="str">
            <v>0012</v>
          </cell>
          <cell r="D38" t="str">
            <v>សួន រ៉ូនប៊ន</v>
          </cell>
          <cell r="E38" t="str">
            <v>SUON RONBARN</v>
          </cell>
          <cell r="F38" t="str">
            <v>ប្រុស</v>
          </cell>
          <cell r="G38" t="str">
            <v>ខ្មែរ</v>
          </cell>
          <cell r="H38">
            <v>35718</v>
          </cell>
          <cell r="I38">
            <v>26.682191780821917</v>
          </cell>
          <cell r="J38" t="str">
            <v>គ្មាន</v>
          </cell>
          <cell r="K38">
            <v>136</v>
          </cell>
          <cell r="L38" t="str">
            <v>មួយខែ២ដង</v>
          </cell>
          <cell r="M38">
            <v>42723</v>
          </cell>
        </row>
        <row r="39">
          <cell r="C39" t="str">
            <v>0013</v>
          </cell>
          <cell r="D39" t="str">
            <v>ភី សេត្រា</v>
          </cell>
          <cell r="E39" t="str">
            <v>PHY SETRA</v>
          </cell>
          <cell r="F39" t="str">
            <v>ប្រុស</v>
          </cell>
          <cell r="G39" t="str">
            <v>ខ្មែរ</v>
          </cell>
          <cell r="H39">
            <v>29774</v>
          </cell>
          <cell r="I39">
            <v>42.967123287671235</v>
          </cell>
          <cell r="J39" t="str">
            <v>គ្មានលេខ</v>
          </cell>
          <cell r="K39">
            <v>141</v>
          </cell>
          <cell r="L39" t="str">
            <v>មួយខែ២ដង</v>
          </cell>
          <cell r="M39">
            <v>42723</v>
          </cell>
        </row>
        <row r="40">
          <cell r="C40" t="str">
            <v>0014</v>
          </cell>
          <cell r="D40" t="str">
            <v>ជា ចាន់ណារី</v>
          </cell>
          <cell r="E40" t="str">
            <v>CHEA CHANNARY</v>
          </cell>
          <cell r="F40" t="str">
            <v>ស្រី</v>
          </cell>
          <cell r="G40" t="str">
            <v>ខ្មែរ</v>
          </cell>
          <cell r="H40">
            <v>34747</v>
          </cell>
          <cell r="I40">
            <v>29.342465753424658</v>
          </cell>
          <cell r="J40" t="str">
            <v>គ្មានលេខ</v>
          </cell>
          <cell r="K40">
            <v>136</v>
          </cell>
          <cell r="L40" t="str">
            <v>មួយខែ២ដង</v>
          </cell>
          <cell r="M40">
            <v>42723</v>
          </cell>
        </row>
        <row r="41">
          <cell r="C41" t="str">
            <v>0015</v>
          </cell>
          <cell r="D41" t="str">
            <v>កែន ឌីណា</v>
          </cell>
          <cell r="E41" t="str">
            <v>KEN DINA</v>
          </cell>
          <cell r="F41" t="str">
            <v>ស្រី</v>
          </cell>
          <cell r="G41" t="str">
            <v>ខ្មែរ</v>
          </cell>
          <cell r="H41">
            <v>36075</v>
          </cell>
          <cell r="I41">
            <v>25.704109589041096</v>
          </cell>
          <cell r="J41" t="str">
            <v>គ្មានលេខ</v>
          </cell>
          <cell r="K41">
            <v>136</v>
          </cell>
          <cell r="L41" t="str">
            <v>មួយខែ២ដង</v>
          </cell>
          <cell r="M41">
            <v>42723</v>
          </cell>
        </row>
        <row r="42">
          <cell r="C42" t="str">
            <v>0016</v>
          </cell>
          <cell r="D42" t="str">
            <v>សុខ​ ហួង</v>
          </cell>
          <cell r="E42" t="str">
            <v>SOK HOUNG</v>
          </cell>
          <cell r="F42" t="str">
            <v>ស្រី</v>
          </cell>
          <cell r="G42" t="str">
            <v>ខ្មែរ</v>
          </cell>
          <cell r="H42">
            <v>30568</v>
          </cell>
          <cell r="I42">
            <v>40.791780821917811</v>
          </cell>
          <cell r="J42" t="str">
            <v>គ្មាន</v>
          </cell>
          <cell r="K42">
            <v>141</v>
          </cell>
          <cell r="L42" t="str">
            <v>មួយខែ២ដង</v>
          </cell>
          <cell r="M42">
            <v>42723</v>
          </cell>
        </row>
        <row r="43">
          <cell r="C43" t="str">
            <v>0017</v>
          </cell>
          <cell r="D43" t="str">
            <v>សាញ់ ប្រសាល</v>
          </cell>
          <cell r="E43" t="str">
            <v>SANHH BROSAL</v>
          </cell>
          <cell r="F43" t="str">
            <v>ប្រុស</v>
          </cell>
          <cell r="G43" t="str">
            <v>ខ្មែរ</v>
          </cell>
          <cell r="H43">
            <v>34291</v>
          </cell>
          <cell r="I43">
            <v>30.591780821917808</v>
          </cell>
          <cell r="J43" t="str">
            <v>គ្មាន</v>
          </cell>
          <cell r="K43">
            <v>148</v>
          </cell>
          <cell r="L43" t="str">
            <v>មួយខែ២ដង</v>
          </cell>
          <cell r="M43">
            <v>42739</v>
          </cell>
        </row>
        <row r="44">
          <cell r="C44" t="str">
            <v>0018</v>
          </cell>
          <cell r="D44" t="str">
            <v>ចាន់ រិទ្ធី</v>
          </cell>
          <cell r="E44" t="str">
            <v>CHAN RITHY</v>
          </cell>
          <cell r="F44" t="str">
            <v>ប្រុស</v>
          </cell>
          <cell r="G44" t="str">
            <v>ខ្មែរ</v>
          </cell>
          <cell r="H44">
            <v>31789</v>
          </cell>
          <cell r="I44">
            <v>37.446575342465756</v>
          </cell>
          <cell r="J44" t="str">
            <v>គ្មាន</v>
          </cell>
          <cell r="K44">
            <v>148</v>
          </cell>
          <cell r="L44" t="str">
            <v>មួយខែ២ដង</v>
          </cell>
          <cell r="M44">
            <v>42739</v>
          </cell>
        </row>
        <row r="45">
          <cell r="C45" t="str">
            <v>0019</v>
          </cell>
          <cell r="D45" t="str">
            <v>នូ​ សំបូ</v>
          </cell>
          <cell r="E45" t="str">
            <v>NOU SAMBO</v>
          </cell>
          <cell r="F45" t="str">
            <v>ប្រុស</v>
          </cell>
          <cell r="G45" t="str">
            <v>ខ្មែរ</v>
          </cell>
          <cell r="H45">
            <v>32883</v>
          </cell>
          <cell r="I45">
            <v>34.449315068493149</v>
          </cell>
          <cell r="J45" t="str">
            <v>គ្មាន</v>
          </cell>
          <cell r="K45">
            <v>148</v>
          </cell>
          <cell r="L45" t="str">
            <v>មួយខែ២ដង</v>
          </cell>
          <cell r="M45">
            <v>42739</v>
          </cell>
        </row>
        <row r="46">
          <cell r="C46" t="str">
            <v>0020</v>
          </cell>
          <cell r="D46" t="str">
            <v>ជា សាវឿន</v>
          </cell>
          <cell r="E46" t="str">
            <v>CHEA SAVOEUN</v>
          </cell>
          <cell r="F46" t="str">
            <v>ប្រុស</v>
          </cell>
          <cell r="G46" t="str">
            <v>ខ្មែរ</v>
          </cell>
          <cell r="H46">
            <v>29752</v>
          </cell>
          <cell r="I46">
            <v>43.027397260273972</v>
          </cell>
          <cell r="J46">
            <v>12432</v>
          </cell>
          <cell r="K46">
            <v>153</v>
          </cell>
          <cell r="L46" t="str">
            <v>មួយខែ២ដង</v>
          </cell>
          <cell r="M46">
            <v>42741</v>
          </cell>
        </row>
        <row r="47">
          <cell r="C47" t="str">
            <v>0021</v>
          </cell>
          <cell r="D47" t="str">
            <v>ប្រាក់ វណ្ណា</v>
          </cell>
          <cell r="E47" t="str">
            <v>PRAK VANNA</v>
          </cell>
          <cell r="F47" t="str">
            <v>ប្រុស</v>
          </cell>
          <cell r="G47" t="str">
            <v>ខ្មែរ</v>
          </cell>
          <cell r="H47">
            <v>31917</v>
          </cell>
          <cell r="I47">
            <v>37.095890410958901</v>
          </cell>
          <cell r="J47" t="str">
            <v>គ្មានលេខ</v>
          </cell>
          <cell r="K47">
            <v>149</v>
          </cell>
          <cell r="L47" t="str">
            <v>មួយខែ២ដង</v>
          </cell>
          <cell r="M47">
            <v>42760</v>
          </cell>
        </row>
        <row r="48">
          <cell r="C48" t="str">
            <v>0022</v>
          </cell>
          <cell r="D48" t="str">
            <v>ងួន សូភាន់</v>
          </cell>
          <cell r="E48" t="str">
            <v>NGUON SOPHORN</v>
          </cell>
          <cell r="F48" t="str">
            <v>ប្រុស</v>
          </cell>
          <cell r="G48" t="str">
            <v>ខ្មែរ</v>
          </cell>
          <cell r="H48">
            <v>32794</v>
          </cell>
          <cell r="I48">
            <v>34.69315068493151</v>
          </cell>
          <cell r="J48" t="str">
            <v>គ្មាន</v>
          </cell>
          <cell r="K48">
            <v>149</v>
          </cell>
          <cell r="L48" t="str">
            <v>មួយខែ២ដង</v>
          </cell>
          <cell r="M48">
            <v>42760</v>
          </cell>
        </row>
        <row r="49">
          <cell r="C49" t="str">
            <v>0023</v>
          </cell>
          <cell r="D49" t="str">
            <v>ចាន់ មុន្នី</v>
          </cell>
          <cell r="E49" t="str">
            <v>CHAN MUNY</v>
          </cell>
          <cell r="F49" t="str">
            <v>ប្រុស</v>
          </cell>
          <cell r="G49" t="str">
            <v>ខ្មែរ</v>
          </cell>
          <cell r="H49">
            <v>32763</v>
          </cell>
          <cell r="I49">
            <v>34.778082191780825</v>
          </cell>
          <cell r="J49" t="str">
            <v>គ្មាន</v>
          </cell>
          <cell r="K49">
            <v>149</v>
          </cell>
          <cell r="L49" t="str">
            <v>មួយខែ២ដង</v>
          </cell>
          <cell r="M49">
            <v>42760</v>
          </cell>
        </row>
        <row r="50">
          <cell r="C50" t="str">
            <v>0024</v>
          </cell>
          <cell r="D50" t="str">
            <v>ម៉ៅ សុខុម</v>
          </cell>
          <cell r="E50" t="str">
            <v>MAO SOKHOM</v>
          </cell>
          <cell r="F50" t="str">
            <v>ប្រុស</v>
          </cell>
          <cell r="G50" t="str">
            <v>ខ្មែរ</v>
          </cell>
          <cell r="H50">
            <v>29080</v>
          </cell>
          <cell r="I50">
            <v>44.868493150684934</v>
          </cell>
          <cell r="J50" t="str">
            <v>គ្មានលេខ</v>
          </cell>
          <cell r="K50">
            <v>148</v>
          </cell>
          <cell r="L50" t="str">
            <v>មួយខែ២ដង</v>
          </cell>
          <cell r="M50">
            <v>42780</v>
          </cell>
        </row>
        <row r="51">
          <cell r="C51" t="str">
            <v>0025</v>
          </cell>
          <cell r="D51" t="str">
            <v>ធីម សុភួង</v>
          </cell>
          <cell r="E51" t="str">
            <v>THIM SOPHUONG</v>
          </cell>
          <cell r="F51" t="str">
            <v>ស្រី</v>
          </cell>
          <cell r="G51" t="str">
            <v>ខ្មែរ</v>
          </cell>
          <cell r="H51">
            <v>33880</v>
          </cell>
          <cell r="I51">
            <v>31.717808219178082</v>
          </cell>
          <cell r="J51" t="str">
            <v>គ្មានលេខ</v>
          </cell>
          <cell r="K51">
            <v>192</v>
          </cell>
          <cell r="L51" t="str">
            <v>មួយខែ២ដង</v>
          </cell>
          <cell r="M51">
            <v>42782</v>
          </cell>
        </row>
        <row r="52">
          <cell r="C52" t="str">
            <v>0026</v>
          </cell>
          <cell r="D52" t="str">
            <v>កឹម​ សូរិយា</v>
          </cell>
          <cell r="E52" t="str">
            <v>KOEM SORIYA</v>
          </cell>
          <cell r="F52" t="str">
            <v>ស្រី</v>
          </cell>
          <cell r="G52" t="str">
            <v>ខ្មែរ</v>
          </cell>
          <cell r="H52">
            <v>31481</v>
          </cell>
          <cell r="I52">
            <v>38.290410958904111</v>
          </cell>
          <cell r="J52" t="str">
            <v>គ្មាន</v>
          </cell>
          <cell r="K52">
            <v>148</v>
          </cell>
          <cell r="L52" t="str">
            <v>មួយខែ២ដង</v>
          </cell>
          <cell r="M52">
            <v>42786</v>
          </cell>
        </row>
        <row r="53">
          <cell r="C53" t="str">
            <v>0027</v>
          </cell>
          <cell r="D53" t="str">
            <v>ស៊ុំ​ សាម៉ាន</v>
          </cell>
          <cell r="E53" t="str">
            <v>SUM SAMAN</v>
          </cell>
          <cell r="F53" t="str">
            <v>ស្រី</v>
          </cell>
          <cell r="G53" t="str">
            <v>ខ្មែរ</v>
          </cell>
          <cell r="H53">
            <v>27705</v>
          </cell>
          <cell r="I53">
            <v>48.635616438356166</v>
          </cell>
          <cell r="J53" t="str">
            <v>គ្មាន</v>
          </cell>
          <cell r="K53">
            <v>148</v>
          </cell>
          <cell r="L53" t="str">
            <v>មួយខែ២ដង</v>
          </cell>
          <cell r="M53">
            <v>42786</v>
          </cell>
        </row>
        <row r="54">
          <cell r="C54" t="str">
            <v>0028</v>
          </cell>
          <cell r="D54" t="str">
            <v>សំឬទ្ធិ ស័យ</v>
          </cell>
          <cell r="E54" t="str">
            <v>SAMRITH SAY</v>
          </cell>
          <cell r="F54" t="str">
            <v>ស្រី</v>
          </cell>
          <cell r="G54" t="str">
            <v>ខ្មែរ</v>
          </cell>
          <cell r="H54">
            <v>35162</v>
          </cell>
          <cell r="I54">
            <v>28.205479452054796</v>
          </cell>
          <cell r="J54" t="str">
            <v>គ្មាន</v>
          </cell>
          <cell r="K54">
            <v>148</v>
          </cell>
          <cell r="L54" t="str">
            <v>មួយខែ២ដង</v>
          </cell>
          <cell r="M54">
            <v>42786</v>
          </cell>
        </row>
        <row r="55">
          <cell r="C55" t="str">
            <v>0029</v>
          </cell>
          <cell r="D55" t="str">
            <v>ហ៊ុន នួន</v>
          </cell>
          <cell r="E55" t="str">
            <v>HUN NUON</v>
          </cell>
          <cell r="F55" t="str">
            <v>ស្រី</v>
          </cell>
          <cell r="G55" t="str">
            <v>ខ្មែរ</v>
          </cell>
          <cell r="H55">
            <v>29985</v>
          </cell>
          <cell r="I55">
            <v>42.389041095890413</v>
          </cell>
          <cell r="J55">
            <v>38881</v>
          </cell>
          <cell r="K55">
            <v>148</v>
          </cell>
          <cell r="L55" t="str">
            <v>មួយខែ២ដង</v>
          </cell>
          <cell r="M55">
            <v>42786</v>
          </cell>
        </row>
        <row r="56">
          <cell r="C56" t="str">
            <v>0030</v>
          </cell>
          <cell r="D56" t="str">
            <v>ចិន ផេង</v>
          </cell>
          <cell r="E56" t="str">
            <v>CHIN PHENG</v>
          </cell>
          <cell r="F56" t="str">
            <v>ប្រុស</v>
          </cell>
          <cell r="G56" t="str">
            <v>ខ្មែរ</v>
          </cell>
          <cell r="H56">
            <v>30376</v>
          </cell>
          <cell r="I56">
            <v>41.317808219178083</v>
          </cell>
          <cell r="J56" t="str">
            <v>គ្មានលេខ</v>
          </cell>
          <cell r="K56">
            <v>148</v>
          </cell>
          <cell r="L56" t="str">
            <v>មួយខែ២ដង</v>
          </cell>
          <cell r="M56">
            <v>42786</v>
          </cell>
        </row>
        <row r="57">
          <cell r="C57" t="str">
            <v>0031</v>
          </cell>
          <cell r="D57" t="str">
            <v>សោម​​ វិចិត្រ</v>
          </cell>
          <cell r="E57" t="str">
            <v>SOM VICHET</v>
          </cell>
          <cell r="F57" t="str">
            <v>ប្រុស</v>
          </cell>
          <cell r="G57" t="str">
            <v>ខ្មែរ</v>
          </cell>
          <cell r="H57">
            <v>29623</v>
          </cell>
          <cell r="I57">
            <v>43.38082191780822</v>
          </cell>
          <cell r="J57" t="str">
            <v>គ្មានលេខ</v>
          </cell>
          <cell r="K57">
            <v>148</v>
          </cell>
          <cell r="L57" t="str">
            <v>មួយខែ២ដង</v>
          </cell>
          <cell r="M57">
            <v>42786</v>
          </cell>
        </row>
        <row r="58">
          <cell r="C58" t="str">
            <v>0032</v>
          </cell>
          <cell r="D58" t="str">
            <v>តូច សារុំ</v>
          </cell>
          <cell r="E58" t="str">
            <v>TOCH SARUM</v>
          </cell>
          <cell r="F58" t="str">
            <v>ប្រុស</v>
          </cell>
          <cell r="G58" t="str">
            <v>ខ្មែរ</v>
          </cell>
          <cell r="H58">
            <v>32299</v>
          </cell>
          <cell r="I58">
            <v>36.049315068493151</v>
          </cell>
          <cell r="J58" t="str">
            <v>គ្មានលេខ</v>
          </cell>
          <cell r="K58">
            <v>148</v>
          </cell>
          <cell r="L58" t="str">
            <v>មួយខែ២ដង</v>
          </cell>
          <cell r="M58">
            <v>42786</v>
          </cell>
        </row>
        <row r="59">
          <cell r="C59" t="str">
            <v>0033</v>
          </cell>
          <cell r="D59" t="str">
            <v>នាង យ៉ាន</v>
          </cell>
          <cell r="E59" t="str">
            <v>NEANG YAN</v>
          </cell>
          <cell r="F59" t="str">
            <v>ប្រុស</v>
          </cell>
          <cell r="G59" t="str">
            <v>ខ្មែរ</v>
          </cell>
          <cell r="H59">
            <v>31448</v>
          </cell>
          <cell r="I59">
            <v>38.38082191780822</v>
          </cell>
          <cell r="J59" t="str">
            <v>គ្មានលេខ</v>
          </cell>
          <cell r="K59">
            <v>148</v>
          </cell>
          <cell r="L59" t="str">
            <v>មួយខែ២ដង</v>
          </cell>
          <cell r="M59">
            <v>42786</v>
          </cell>
        </row>
        <row r="60">
          <cell r="C60" t="str">
            <v>0034</v>
          </cell>
          <cell r="D60" t="str">
            <v>សូ ចាន់ថន</v>
          </cell>
          <cell r="E60" t="str">
            <v>SO CHANTHORN</v>
          </cell>
          <cell r="F60" t="str">
            <v>ប្រុស</v>
          </cell>
          <cell r="G60" t="str">
            <v>ខ្មែរ</v>
          </cell>
          <cell r="H60">
            <v>34063</v>
          </cell>
          <cell r="I60">
            <v>31.216438356164385</v>
          </cell>
          <cell r="J60" t="str">
            <v>គ្មានលេខ</v>
          </cell>
          <cell r="K60">
            <v>148</v>
          </cell>
          <cell r="L60" t="str">
            <v>មួយខែ២ដង</v>
          </cell>
          <cell r="M60">
            <v>42786</v>
          </cell>
        </row>
        <row r="61">
          <cell r="C61" t="str">
            <v>0035</v>
          </cell>
          <cell r="D61" t="str">
            <v>ភោគ​ ម៉ៃ</v>
          </cell>
          <cell r="E61" t="str">
            <v>PHOAK MIA</v>
          </cell>
          <cell r="F61" t="str">
            <v>ប្រុស</v>
          </cell>
          <cell r="G61" t="str">
            <v>ខ្មែរ</v>
          </cell>
          <cell r="H61">
            <v>34837</v>
          </cell>
          <cell r="I61">
            <v>29.095890410958905</v>
          </cell>
          <cell r="J61" t="str">
            <v>គ្មាន</v>
          </cell>
          <cell r="K61">
            <v>148</v>
          </cell>
          <cell r="L61" t="str">
            <v>មួយខែ២ដង</v>
          </cell>
          <cell r="M61">
            <v>42786</v>
          </cell>
        </row>
        <row r="62">
          <cell r="C62" t="str">
            <v>0036</v>
          </cell>
          <cell r="D62" t="str">
            <v>ង៉ាន់ ឧត្តម</v>
          </cell>
          <cell r="E62" t="str">
            <v>NGAN UDOM</v>
          </cell>
          <cell r="F62" t="str">
            <v>ប្រុស</v>
          </cell>
          <cell r="G62" t="str">
            <v>ខ្មែរ</v>
          </cell>
          <cell r="H62">
            <v>34448</v>
          </cell>
          <cell r="I62">
            <v>30.161643835616438</v>
          </cell>
          <cell r="J62" t="str">
            <v>គ្មាន</v>
          </cell>
          <cell r="K62">
            <v>148</v>
          </cell>
          <cell r="L62" t="str">
            <v>មួយខែ២ដង</v>
          </cell>
          <cell r="M62">
            <v>42786</v>
          </cell>
        </row>
        <row r="63">
          <cell r="C63" t="str">
            <v>0037</v>
          </cell>
          <cell r="D63" t="str">
            <v>ខាន់ ភក្តី</v>
          </cell>
          <cell r="E63" t="str">
            <v>KHANN PHEAKDEY</v>
          </cell>
          <cell r="F63" t="str">
            <v>ប្រុស</v>
          </cell>
          <cell r="G63" t="str">
            <v>ខ្មែរ</v>
          </cell>
          <cell r="H63">
            <v>33834</v>
          </cell>
          <cell r="I63">
            <v>31.843835616438355</v>
          </cell>
          <cell r="J63" t="str">
            <v>គ្មាន</v>
          </cell>
          <cell r="K63">
            <v>148</v>
          </cell>
          <cell r="L63" t="str">
            <v>មួយខែ២ដង</v>
          </cell>
          <cell r="M63">
            <v>42786</v>
          </cell>
        </row>
        <row r="64">
          <cell r="C64" t="str">
            <v>0038</v>
          </cell>
          <cell r="D64" t="str">
            <v>យឹម សារី</v>
          </cell>
          <cell r="E64" t="str">
            <v>YOEM SARY</v>
          </cell>
          <cell r="F64" t="str">
            <v>ប្រុស</v>
          </cell>
          <cell r="G64" t="str">
            <v>ខ្មែរ</v>
          </cell>
          <cell r="H64">
            <v>32957</v>
          </cell>
          <cell r="I64">
            <v>34.246575342465754</v>
          </cell>
          <cell r="J64" t="str">
            <v>គ្មាន</v>
          </cell>
          <cell r="K64">
            <v>148</v>
          </cell>
          <cell r="L64" t="str">
            <v>មួយខែ២ដង</v>
          </cell>
          <cell r="M64">
            <v>42786</v>
          </cell>
        </row>
        <row r="65">
          <cell r="C65" t="str">
            <v>0039</v>
          </cell>
          <cell r="D65" t="str">
            <v>រឹម រ៉ាឆាន់</v>
          </cell>
          <cell r="E65" t="str">
            <v>ROEM RACHHANN</v>
          </cell>
          <cell r="F65" t="str">
            <v>ប្រុស</v>
          </cell>
          <cell r="G65" t="str">
            <v>ខ្មែរ</v>
          </cell>
          <cell r="H65">
            <v>34530</v>
          </cell>
          <cell r="I65">
            <v>29.936986301369863</v>
          </cell>
          <cell r="J65" t="str">
            <v>គ្មានលេខ</v>
          </cell>
          <cell r="K65">
            <v>148</v>
          </cell>
          <cell r="L65" t="str">
            <v>មួយខែ២ដង</v>
          </cell>
          <cell r="M65">
            <v>42786</v>
          </cell>
        </row>
        <row r="66">
          <cell r="C66" t="str">
            <v>0040</v>
          </cell>
          <cell r="D66" t="str">
            <v>ម៉ា ឡុងសន្តិ</v>
          </cell>
          <cell r="E66" t="str">
            <v>MA LONGSANTI</v>
          </cell>
          <cell r="F66" t="str">
            <v>ប្រុស</v>
          </cell>
          <cell r="G66" t="str">
            <v>ខ្មែរ</v>
          </cell>
          <cell r="H66">
            <v>32005</v>
          </cell>
          <cell r="I66">
            <v>36.854794520547948</v>
          </cell>
          <cell r="J66" t="str">
            <v>គ្មាន</v>
          </cell>
          <cell r="K66">
            <v>148</v>
          </cell>
          <cell r="L66" t="str">
            <v>មួយខែ២ដង</v>
          </cell>
          <cell r="M66">
            <v>42786</v>
          </cell>
        </row>
        <row r="67">
          <cell r="C67" t="str">
            <v>0041</v>
          </cell>
          <cell r="D67" t="str">
            <v>ភោគ​ ដន</v>
          </cell>
          <cell r="E67" t="str">
            <v>PHOUK DORN</v>
          </cell>
          <cell r="F67" t="str">
            <v>ប្រុស</v>
          </cell>
          <cell r="G67" t="str">
            <v>ខ្មែរ</v>
          </cell>
          <cell r="H67">
            <v>33886</v>
          </cell>
          <cell r="I67">
            <v>31.701369863013699</v>
          </cell>
          <cell r="J67" t="str">
            <v>គ្មាន</v>
          </cell>
          <cell r="K67">
            <v>148</v>
          </cell>
          <cell r="L67" t="str">
            <v>មួយខែ២ដង</v>
          </cell>
          <cell r="M67">
            <v>42786</v>
          </cell>
        </row>
        <row r="68">
          <cell r="C68" t="str">
            <v>0042</v>
          </cell>
          <cell r="D68" t="str">
            <v>ផែង សុភា</v>
          </cell>
          <cell r="E68" t="str">
            <v>PHENG SOPHEA</v>
          </cell>
          <cell r="F68" t="str">
            <v>ប្រុស</v>
          </cell>
          <cell r="G68" t="str">
            <v>ខ្មែរ</v>
          </cell>
          <cell r="H68">
            <v>29441</v>
          </cell>
          <cell r="I68">
            <v>43.87945205479452</v>
          </cell>
          <cell r="J68" t="str">
            <v>គ្មានលេខ</v>
          </cell>
          <cell r="K68">
            <v>148</v>
          </cell>
          <cell r="L68" t="str">
            <v>មួយខែ២ដង</v>
          </cell>
          <cell r="M68">
            <v>42786</v>
          </cell>
        </row>
        <row r="69">
          <cell r="C69" t="str">
            <v>0043</v>
          </cell>
          <cell r="D69" t="str">
            <v>មោក បំរ៉ុង</v>
          </cell>
          <cell r="E69" t="str">
            <v>MAUK BAMRONG</v>
          </cell>
          <cell r="F69" t="str">
            <v>ប្រុស</v>
          </cell>
          <cell r="G69" t="str">
            <v>ខ្មែរ</v>
          </cell>
          <cell r="H69">
            <v>33829</v>
          </cell>
          <cell r="I69">
            <v>31.857534246575341</v>
          </cell>
          <cell r="J69" t="str">
            <v>គ្មានលេខ</v>
          </cell>
          <cell r="K69">
            <v>148</v>
          </cell>
          <cell r="L69" t="str">
            <v>មួយខែ២ដង</v>
          </cell>
          <cell r="M69">
            <v>42786</v>
          </cell>
        </row>
        <row r="70">
          <cell r="C70" t="str">
            <v>0044</v>
          </cell>
          <cell r="D70" t="str">
            <v>រៀន វន្នី</v>
          </cell>
          <cell r="E70" t="str">
            <v>RIEN VANNY</v>
          </cell>
          <cell r="F70" t="str">
            <v>ប្រុស</v>
          </cell>
          <cell r="G70" t="str">
            <v>ខ្មែរ</v>
          </cell>
          <cell r="H70">
            <v>34799</v>
          </cell>
          <cell r="I70">
            <v>29.2</v>
          </cell>
          <cell r="J70" t="str">
            <v>គ្មានលេខ</v>
          </cell>
          <cell r="K70">
            <v>148</v>
          </cell>
          <cell r="L70" t="str">
            <v>មួយខែ២ដង</v>
          </cell>
          <cell r="M70">
            <v>42786</v>
          </cell>
        </row>
        <row r="71">
          <cell r="C71" t="str">
            <v>0045</v>
          </cell>
          <cell r="D71" t="str">
            <v>ម៉ោញ ចាន់ឌី</v>
          </cell>
          <cell r="E71" t="str">
            <v>MOANH CHANDY</v>
          </cell>
          <cell r="F71" t="str">
            <v>ប្រុស</v>
          </cell>
          <cell r="G71" t="str">
            <v>ខ្មែរ</v>
          </cell>
          <cell r="H71">
            <v>34614</v>
          </cell>
          <cell r="I71">
            <v>29.706849315068492</v>
          </cell>
          <cell r="J71" t="str">
            <v>គ្មានលេខ</v>
          </cell>
          <cell r="K71">
            <v>148</v>
          </cell>
          <cell r="L71" t="str">
            <v>មួយខែ២ដង</v>
          </cell>
          <cell r="M71">
            <v>42786</v>
          </cell>
        </row>
        <row r="72">
          <cell r="C72" t="str">
            <v>0046</v>
          </cell>
          <cell r="D72" t="str">
            <v>ដៀប ម៉ាលី</v>
          </cell>
          <cell r="E72" t="str">
            <v>DIEB MALY</v>
          </cell>
          <cell r="F72" t="str">
            <v>ប្រុស</v>
          </cell>
          <cell r="G72" t="str">
            <v>ខ្មែរ</v>
          </cell>
          <cell r="H72">
            <v>32678</v>
          </cell>
          <cell r="I72">
            <v>35.010958904109586</v>
          </cell>
          <cell r="J72" t="str">
            <v>គ្មានលេខ</v>
          </cell>
          <cell r="K72">
            <v>148</v>
          </cell>
          <cell r="L72" t="str">
            <v>មួយខែ២ដង</v>
          </cell>
          <cell r="M72">
            <v>42786</v>
          </cell>
        </row>
        <row r="73">
          <cell r="C73" t="str">
            <v>0047</v>
          </cell>
          <cell r="D73" t="str">
            <v>ចាន់ សាក់</v>
          </cell>
          <cell r="E73" t="str">
            <v>CHAN SAK</v>
          </cell>
          <cell r="F73" t="str">
            <v>ស្រី</v>
          </cell>
          <cell r="G73" t="str">
            <v>ខ្មែរ</v>
          </cell>
          <cell r="H73">
            <v>30178</v>
          </cell>
          <cell r="I73">
            <v>41.860273972602741</v>
          </cell>
          <cell r="J73" t="str">
            <v>គ្មាន</v>
          </cell>
          <cell r="K73">
            <v>148</v>
          </cell>
          <cell r="L73" t="str">
            <v>មួយខែ២ដង</v>
          </cell>
          <cell r="M73">
            <v>42786</v>
          </cell>
        </row>
        <row r="74">
          <cell r="C74" t="str">
            <v>0048</v>
          </cell>
          <cell r="D74" t="str">
            <v>ប្រុក ឆវី</v>
          </cell>
          <cell r="E74" t="str">
            <v>BROK CHHORVY</v>
          </cell>
          <cell r="F74" t="str">
            <v>ស្រី</v>
          </cell>
          <cell r="G74" t="str">
            <v>ខ្មែរ</v>
          </cell>
          <cell r="H74">
            <v>34218</v>
          </cell>
          <cell r="I74">
            <v>30.791780821917808</v>
          </cell>
          <cell r="J74" t="str">
            <v>គ្មានលេខ</v>
          </cell>
          <cell r="K74">
            <v>148</v>
          </cell>
          <cell r="L74" t="str">
            <v>មួយខែ២ដង</v>
          </cell>
          <cell r="M74">
            <v>42786</v>
          </cell>
        </row>
        <row r="75">
          <cell r="C75" t="str">
            <v>0049</v>
          </cell>
          <cell r="D75" t="str">
            <v>ក្រូច សៃ</v>
          </cell>
          <cell r="E75" t="str">
            <v>KROUCH SAI</v>
          </cell>
          <cell r="F75" t="str">
            <v>ស្រី</v>
          </cell>
          <cell r="G75" t="str">
            <v>ខ្មែរ</v>
          </cell>
          <cell r="H75">
            <v>30809</v>
          </cell>
          <cell r="I75">
            <v>40.131506849315066</v>
          </cell>
          <cell r="J75" t="str">
            <v>គ្មាន</v>
          </cell>
          <cell r="K75">
            <v>148</v>
          </cell>
          <cell r="L75" t="str">
            <v>មួយខែ២ដង</v>
          </cell>
          <cell r="M75">
            <v>42786</v>
          </cell>
        </row>
        <row r="76">
          <cell r="C76" t="str">
            <v>0050</v>
          </cell>
          <cell r="D76" t="str">
            <v>ពាញ លី</v>
          </cell>
          <cell r="E76" t="str">
            <v>PEANH LY</v>
          </cell>
          <cell r="F76" t="str">
            <v>ស្រី</v>
          </cell>
          <cell r="G76" t="str">
            <v>ខ្មែរ</v>
          </cell>
          <cell r="H76">
            <v>32643</v>
          </cell>
          <cell r="I76">
            <v>35.106849315068494</v>
          </cell>
          <cell r="J76" t="str">
            <v>គ្មាន</v>
          </cell>
          <cell r="K76">
            <v>148</v>
          </cell>
          <cell r="L76" t="str">
            <v>មួយខែ២ដង</v>
          </cell>
          <cell r="M76">
            <v>42786</v>
          </cell>
        </row>
        <row r="77">
          <cell r="C77" t="str">
            <v>0051</v>
          </cell>
          <cell r="D77" t="str">
            <v>ម៉ែន​ ​ថាវី</v>
          </cell>
          <cell r="E77" t="str">
            <v>MEN THAVY</v>
          </cell>
          <cell r="F77" t="str">
            <v>ស្រី</v>
          </cell>
          <cell r="G77" t="str">
            <v>ខ្មែរ</v>
          </cell>
          <cell r="H77">
            <v>31602</v>
          </cell>
          <cell r="I77">
            <v>37.958904109589042</v>
          </cell>
          <cell r="J77" t="str">
            <v>គ្មាន</v>
          </cell>
          <cell r="K77">
            <v>148</v>
          </cell>
          <cell r="L77" t="str">
            <v>មួយខែ២ដង</v>
          </cell>
          <cell r="M77">
            <v>42790</v>
          </cell>
        </row>
        <row r="78">
          <cell r="C78" t="str">
            <v>0052</v>
          </cell>
          <cell r="D78" t="str">
            <v>យិន ថា</v>
          </cell>
          <cell r="E78" t="str">
            <v>YIN THA</v>
          </cell>
          <cell r="F78" t="str">
            <v>ប្រុស</v>
          </cell>
          <cell r="G78" t="str">
            <v>ខ្មែរ</v>
          </cell>
          <cell r="H78">
            <v>29907</v>
          </cell>
          <cell r="I78">
            <v>42.602739726027394</v>
          </cell>
          <cell r="J78" t="str">
            <v>គ្មាន</v>
          </cell>
          <cell r="K78">
            <v>149</v>
          </cell>
          <cell r="L78" t="str">
            <v>មួយខែ២ដង</v>
          </cell>
          <cell r="M78">
            <v>42801</v>
          </cell>
        </row>
        <row r="79">
          <cell r="C79" t="str">
            <v>0053</v>
          </cell>
          <cell r="D79" t="str">
            <v>ម៉ី និត</v>
          </cell>
          <cell r="E79" t="str">
            <v>MEY NIT</v>
          </cell>
          <cell r="F79" t="str">
            <v>ប្រុស</v>
          </cell>
          <cell r="G79" t="str">
            <v>ខ្មែរ</v>
          </cell>
          <cell r="H79">
            <v>31136</v>
          </cell>
          <cell r="I79">
            <v>39.235616438356168</v>
          </cell>
          <cell r="J79" t="str">
            <v>គ្មានលេខ</v>
          </cell>
          <cell r="K79">
            <v>148</v>
          </cell>
          <cell r="L79" t="str">
            <v>មួយខែ២ដង</v>
          </cell>
          <cell r="M79">
            <v>42808</v>
          </cell>
        </row>
        <row r="80">
          <cell r="C80" t="str">
            <v>0054</v>
          </cell>
          <cell r="D80" t="str">
            <v>លាង សារ៉ាត់</v>
          </cell>
          <cell r="E80" t="str">
            <v>LEANG SARAT</v>
          </cell>
          <cell r="F80" t="str">
            <v>ប្រុស</v>
          </cell>
          <cell r="G80" t="str">
            <v>ខ្មែរ</v>
          </cell>
          <cell r="H80">
            <v>33318</v>
          </cell>
          <cell r="I80">
            <v>33.257534246575339</v>
          </cell>
          <cell r="J80" t="str">
            <v>គ្មានលេខ</v>
          </cell>
          <cell r="K80">
            <v>148</v>
          </cell>
          <cell r="L80" t="str">
            <v>មួយខែ២ដង</v>
          </cell>
          <cell r="M80">
            <v>42809</v>
          </cell>
        </row>
        <row r="81">
          <cell r="C81" t="str">
            <v>0055</v>
          </cell>
          <cell r="D81" t="str">
            <v>ប្រាជ្ញ ផល</v>
          </cell>
          <cell r="E81" t="str">
            <v>PRACH PHAL</v>
          </cell>
          <cell r="F81" t="str">
            <v>ប្រុស</v>
          </cell>
          <cell r="G81" t="str">
            <v>ខ្មែរ</v>
          </cell>
          <cell r="H81">
            <v>31839</v>
          </cell>
          <cell r="I81">
            <v>37.30958904109589</v>
          </cell>
          <cell r="J81" t="str">
            <v>គ្មាន</v>
          </cell>
          <cell r="K81">
            <v>149</v>
          </cell>
          <cell r="L81" t="str">
            <v>មួយខែ២ដង</v>
          </cell>
          <cell r="M81">
            <v>42817</v>
          </cell>
        </row>
        <row r="82">
          <cell r="C82" t="str">
            <v>0056</v>
          </cell>
          <cell r="D82" t="str">
            <v>អ៊ិន ម៉ុល</v>
          </cell>
          <cell r="E82" t="str">
            <v>IN MOL</v>
          </cell>
          <cell r="F82" t="str">
            <v>ប្រុស</v>
          </cell>
          <cell r="G82" t="str">
            <v>ខ្មែរ</v>
          </cell>
          <cell r="H82">
            <v>33611</v>
          </cell>
          <cell r="I82">
            <v>32.454794520547942</v>
          </cell>
          <cell r="J82" t="str">
            <v>គ្មានលេខ</v>
          </cell>
          <cell r="K82">
            <v>148</v>
          </cell>
          <cell r="L82" t="str">
            <v>មួយខែ២ដង</v>
          </cell>
          <cell r="M82">
            <v>42817</v>
          </cell>
        </row>
        <row r="83">
          <cell r="C83" t="str">
            <v>0057</v>
          </cell>
          <cell r="D83" t="str">
            <v>សៅ ណាក់</v>
          </cell>
          <cell r="E83" t="str">
            <v>SAO NAK</v>
          </cell>
          <cell r="F83" t="str">
            <v>ប្រុស</v>
          </cell>
          <cell r="G83" t="str">
            <v>ខ្មែរ</v>
          </cell>
          <cell r="H83">
            <v>31437</v>
          </cell>
          <cell r="I83">
            <v>38.410958904109592</v>
          </cell>
          <cell r="J83" t="str">
            <v>គ្មានលេខ</v>
          </cell>
          <cell r="K83">
            <v>148</v>
          </cell>
          <cell r="L83" t="str">
            <v>មួយខែ២ដង</v>
          </cell>
          <cell r="M83">
            <v>42817</v>
          </cell>
        </row>
        <row r="84">
          <cell r="C84" t="str">
            <v>0058</v>
          </cell>
          <cell r="D84" t="str">
            <v>ម៉ា សុភា</v>
          </cell>
          <cell r="E84" t="str">
            <v>MA SOPHEA</v>
          </cell>
          <cell r="F84" t="str">
            <v>ប្រុស</v>
          </cell>
          <cell r="G84" t="str">
            <v>ខ្មែរ</v>
          </cell>
          <cell r="H84">
            <v>31569</v>
          </cell>
          <cell r="I84">
            <v>38.049315068493151</v>
          </cell>
          <cell r="J84" t="str">
            <v>គ្មានលេខ</v>
          </cell>
          <cell r="K84">
            <v>148</v>
          </cell>
          <cell r="L84" t="str">
            <v>មួយខែ២ដង</v>
          </cell>
          <cell r="M84">
            <v>42817</v>
          </cell>
        </row>
        <row r="85">
          <cell r="C85" t="str">
            <v>0059</v>
          </cell>
          <cell r="D85" t="str">
            <v>ពេជ ថេត</v>
          </cell>
          <cell r="E85" t="str">
            <v>PICH THET</v>
          </cell>
          <cell r="F85" t="str">
            <v>ប្រុស</v>
          </cell>
          <cell r="G85" t="str">
            <v>ខ្មែរ</v>
          </cell>
          <cell r="H85">
            <v>34742</v>
          </cell>
          <cell r="I85">
            <v>29.356164383561644</v>
          </cell>
          <cell r="J85" t="str">
            <v>គ្មាន</v>
          </cell>
          <cell r="K85">
            <v>148</v>
          </cell>
          <cell r="L85" t="str">
            <v>មួយខែ២ដង</v>
          </cell>
          <cell r="M85">
            <v>42817</v>
          </cell>
        </row>
        <row r="86">
          <cell r="C86" t="str">
            <v>0060</v>
          </cell>
          <cell r="D86" t="str">
            <v>ស្រី សារី</v>
          </cell>
          <cell r="E86" t="str">
            <v>SREY SARY</v>
          </cell>
          <cell r="F86" t="str">
            <v>ប្រុស</v>
          </cell>
          <cell r="G86" t="str">
            <v>ខ្មែរ</v>
          </cell>
          <cell r="H86">
            <v>32653</v>
          </cell>
          <cell r="I86">
            <v>35.079452054794523</v>
          </cell>
          <cell r="J86" t="str">
            <v>គ្មាន</v>
          </cell>
          <cell r="K86">
            <v>148</v>
          </cell>
          <cell r="L86" t="str">
            <v>មួយខែ២ដង</v>
          </cell>
          <cell r="M86">
            <v>42817</v>
          </cell>
        </row>
        <row r="87">
          <cell r="C87" t="str">
            <v>0061</v>
          </cell>
          <cell r="D87" t="str">
            <v>គឹម ឆៃ</v>
          </cell>
          <cell r="E87" t="str">
            <v>KOEM CHHAI</v>
          </cell>
          <cell r="F87" t="str">
            <v>ប្រុស</v>
          </cell>
          <cell r="G87" t="str">
            <v>ខ្មែរ</v>
          </cell>
          <cell r="H87">
            <v>33070</v>
          </cell>
          <cell r="I87">
            <v>33.936986301369863</v>
          </cell>
          <cell r="J87" t="str">
            <v>គ្មាន</v>
          </cell>
          <cell r="K87">
            <v>148</v>
          </cell>
          <cell r="L87" t="str">
            <v>មួយខែ២ដង</v>
          </cell>
          <cell r="M87">
            <v>42822</v>
          </cell>
        </row>
        <row r="88">
          <cell r="C88" t="str">
            <v>0062</v>
          </cell>
          <cell r="D88" t="str">
            <v>គី វិសាល</v>
          </cell>
          <cell r="E88" t="str">
            <v>KY VISAL</v>
          </cell>
          <cell r="F88" t="str">
            <v>ប្រុស</v>
          </cell>
          <cell r="G88" t="str">
            <v>ខ្មែរ</v>
          </cell>
          <cell r="H88">
            <v>31126</v>
          </cell>
          <cell r="I88">
            <v>39.263013698630139</v>
          </cell>
          <cell r="J88" t="str">
            <v>គ្មានលេខ</v>
          </cell>
          <cell r="K88">
            <v>153</v>
          </cell>
          <cell r="L88" t="str">
            <v>មួយខែ២ដង</v>
          </cell>
          <cell r="M88">
            <v>42822</v>
          </cell>
        </row>
        <row r="89">
          <cell r="C89" t="str">
            <v>0063</v>
          </cell>
          <cell r="D89" t="str">
            <v>ខៀវ ភាព</v>
          </cell>
          <cell r="E89" t="str">
            <v>KHEAV PHEAP</v>
          </cell>
          <cell r="F89" t="str">
            <v>ស្រី</v>
          </cell>
          <cell r="G89" t="str">
            <v>ខ្មែរ</v>
          </cell>
          <cell r="H89">
            <v>28341</v>
          </cell>
          <cell r="I89">
            <v>46.893150684931506</v>
          </cell>
          <cell r="J89" t="str">
            <v>គ្មានលេខ</v>
          </cell>
          <cell r="K89">
            <v>148</v>
          </cell>
          <cell r="L89" t="str">
            <v>មួយខែ២ដង</v>
          </cell>
          <cell r="M89">
            <v>42822</v>
          </cell>
        </row>
        <row r="90">
          <cell r="C90" t="str">
            <v>0064</v>
          </cell>
          <cell r="D90" t="str">
            <v>ញ៉ែម ចូត</v>
          </cell>
          <cell r="E90" t="str">
            <v>NHEM CHOCH</v>
          </cell>
          <cell r="F90" t="str">
            <v>ប្រុស</v>
          </cell>
          <cell r="G90" t="str">
            <v>ខ្មែរ</v>
          </cell>
          <cell r="H90">
            <v>34630</v>
          </cell>
          <cell r="I90">
            <v>29.663013698630138</v>
          </cell>
          <cell r="J90" t="str">
            <v>គ្មានលេខ</v>
          </cell>
          <cell r="K90">
            <v>148</v>
          </cell>
          <cell r="L90" t="str">
            <v>មួយខែ២ដង</v>
          </cell>
          <cell r="M90">
            <v>42824</v>
          </cell>
        </row>
        <row r="91">
          <cell r="C91" t="str">
            <v>0065</v>
          </cell>
          <cell r="D91" t="str">
            <v>ថឹម វិជួន</v>
          </cell>
          <cell r="E91" t="str">
            <v>THOEM VICHOUN</v>
          </cell>
          <cell r="F91" t="str">
            <v>ប្រុស</v>
          </cell>
          <cell r="G91" t="str">
            <v>ខ្មែរ</v>
          </cell>
          <cell r="H91">
            <v>34563</v>
          </cell>
          <cell r="I91">
            <v>29.846575342465755</v>
          </cell>
          <cell r="J91" t="str">
            <v>គ្មានលេខ</v>
          </cell>
          <cell r="K91">
            <v>148</v>
          </cell>
          <cell r="L91" t="str">
            <v>មួយខែ២ដង</v>
          </cell>
          <cell r="M91">
            <v>42824</v>
          </cell>
        </row>
        <row r="92">
          <cell r="C92" t="str">
            <v>0066</v>
          </cell>
          <cell r="D92" t="str">
            <v>ផែល រស្មីរតនា</v>
          </cell>
          <cell r="E92" t="str">
            <v>PHEL REAKSMEYRATANA</v>
          </cell>
          <cell r="F92" t="str">
            <v>ប្រុស</v>
          </cell>
          <cell r="G92" t="str">
            <v>ខ្មែរ</v>
          </cell>
          <cell r="H92">
            <v>31966</v>
          </cell>
          <cell r="I92">
            <v>36.961643835616435</v>
          </cell>
          <cell r="J92" t="str">
            <v>គ្មានលេខ</v>
          </cell>
          <cell r="K92">
            <v>149</v>
          </cell>
          <cell r="L92" t="str">
            <v>មួយខែ២ដង</v>
          </cell>
          <cell r="M92">
            <v>42824</v>
          </cell>
        </row>
        <row r="93">
          <cell r="C93" t="str">
            <v>0067</v>
          </cell>
          <cell r="D93" t="str">
            <v>ទេព នីន</v>
          </cell>
          <cell r="E93" t="str">
            <v>TEP NIN</v>
          </cell>
          <cell r="F93" t="str">
            <v>ប្រុស</v>
          </cell>
          <cell r="G93" t="str">
            <v>ខ្មែរ</v>
          </cell>
          <cell r="H93">
            <v>35170</v>
          </cell>
          <cell r="I93">
            <v>28.183561643835617</v>
          </cell>
          <cell r="J93" t="str">
            <v>គ្មាន</v>
          </cell>
          <cell r="K93">
            <v>148</v>
          </cell>
          <cell r="L93" t="str">
            <v>មួយខែ២ដង</v>
          </cell>
          <cell r="M93">
            <v>42824</v>
          </cell>
        </row>
        <row r="94">
          <cell r="C94" t="str">
            <v>0068</v>
          </cell>
          <cell r="D94" t="str">
            <v>ឡូយ កំសាន្ត</v>
          </cell>
          <cell r="E94" t="str">
            <v>LOY KAMSAN</v>
          </cell>
          <cell r="F94" t="str">
            <v>ប្រុស</v>
          </cell>
          <cell r="G94" t="str">
            <v>ខ្មែរ</v>
          </cell>
          <cell r="H94">
            <v>32789</v>
          </cell>
          <cell r="I94">
            <v>34.706849315068496</v>
          </cell>
          <cell r="J94" t="str">
            <v>គ្មានលេខ</v>
          </cell>
          <cell r="K94">
            <v>148</v>
          </cell>
          <cell r="L94" t="str">
            <v>មួយខែ២ដង</v>
          </cell>
          <cell r="M94">
            <v>42824</v>
          </cell>
        </row>
        <row r="95">
          <cell r="C95" t="str">
            <v>0069</v>
          </cell>
          <cell r="D95" t="str">
            <v>ម៉ាន់ បូរី</v>
          </cell>
          <cell r="E95" t="str">
            <v>MANN BORY</v>
          </cell>
          <cell r="F95" t="str">
            <v>ប្រុស</v>
          </cell>
          <cell r="G95" t="str">
            <v>ខ្មែរ</v>
          </cell>
          <cell r="H95">
            <v>30935</v>
          </cell>
          <cell r="I95">
            <v>39.786301369863011</v>
          </cell>
          <cell r="J95" t="str">
            <v>គ្មានលេខ</v>
          </cell>
          <cell r="K95">
            <v>148</v>
          </cell>
          <cell r="L95" t="str">
            <v>មួយខែ២ដង</v>
          </cell>
          <cell r="M95">
            <v>42824</v>
          </cell>
        </row>
        <row r="96">
          <cell r="C96" t="str">
            <v>0070</v>
          </cell>
          <cell r="D96" t="str">
            <v>ខាន់ សាឫទ្ធិ</v>
          </cell>
          <cell r="E96" t="str">
            <v>KHANN SARITH</v>
          </cell>
          <cell r="F96" t="str">
            <v>ប្រុស</v>
          </cell>
          <cell r="G96" t="str">
            <v>ខ្មែរ</v>
          </cell>
          <cell r="H96">
            <v>31166</v>
          </cell>
          <cell r="I96">
            <v>39.153424657534245</v>
          </cell>
          <cell r="J96" t="str">
            <v>គ្មាន</v>
          </cell>
          <cell r="K96">
            <v>148</v>
          </cell>
          <cell r="L96" t="str">
            <v>មួយខែ២ដង</v>
          </cell>
          <cell r="M96">
            <v>42824</v>
          </cell>
        </row>
        <row r="97">
          <cell r="C97" t="str">
            <v>0071</v>
          </cell>
          <cell r="D97" t="str">
            <v>ម៉ៅ ស៊ីណា</v>
          </cell>
          <cell r="E97" t="str">
            <v>MAO SINA</v>
          </cell>
          <cell r="F97" t="str">
            <v>ប្រុស</v>
          </cell>
          <cell r="G97" t="str">
            <v>ខ្មែរ</v>
          </cell>
          <cell r="H97">
            <v>32307</v>
          </cell>
          <cell r="I97">
            <v>36.027397260273972</v>
          </cell>
          <cell r="J97" t="str">
            <v>គ្មាន</v>
          </cell>
          <cell r="K97">
            <v>148</v>
          </cell>
          <cell r="L97" t="str">
            <v>មួយខែ២ដង</v>
          </cell>
          <cell r="M97">
            <v>42824</v>
          </cell>
        </row>
        <row r="98">
          <cell r="C98" t="str">
            <v>0072</v>
          </cell>
          <cell r="D98" t="str">
            <v>វៀន រត្ននា</v>
          </cell>
          <cell r="E98" t="str">
            <v>VEAN RATANA</v>
          </cell>
          <cell r="F98" t="str">
            <v>ប្រុស</v>
          </cell>
          <cell r="G98" t="str">
            <v>ខ្មែរ</v>
          </cell>
          <cell r="H98">
            <v>36078</v>
          </cell>
          <cell r="I98">
            <v>25.695890410958903</v>
          </cell>
          <cell r="J98" t="str">
            <v>គ្មាន</v>
          </cell>
          <cell r="K98">
            <v>149</v>
          </cell>
          <cell r="L98" t="str">
            <v>មួយខែ២ដង</v>
          </cell>
          <cell r="M98">
            <v>42882</v>
          </cell>
        </row>
        <row r="99">
          <cell r="C99" t="str">
            <v>0073</v>
          </cell>
          <cell r="D99" t="str">
            <v>រឹម ជា</v>
          </cell>
          <cell r="E99" t="str">
            <v>RIM CHEA</v>
          </cell>
          <cell r="F99" t="str">
            <v>ប្រុស</v>
          </cell>
          <cell r="G99" t="str">
            <v>ខ្មែរ</v>
          </cell>
          <cell r="H99">
            <v>30976</v>
          </cell>
          <cell r="I99">
            <v>39.673972602739724</v>
          </cell>
          <cell r="J99">
            <v>34330</v>
          </cell>
          <cell r="K99">
            <v>149</v>
          </cell>
          <cell r="L99" t="str">
            <v>មួយខែ២ដង</v>
          </cell>
          <cell r="M99">
            <v>42884</v>
          </cell>
        </row>
        <row r="100">
          <cell r="C100" t="str">
            <v>0074</v>
          </cell>
          <cell r="D100" t="str">
            <v>សាយ ប្រុស</v>
          </cell>
          <cell r="E100" t="str">
            <v>SAY PROS</v>
          </cell>
          <cell r="F100" t="str">
            <v>ប្រុស</v>
          </cell>
          <cell r="G100" t="str">
            <v>ខ្មែរ</v>
          </cell>
          <cell r="H100">
            <v>30558</v>
          </cell>
          <cell r="I100">
            <v>40.819178082191783</v>
          </cell>
          <cell r="J100" t="str">
            <v>គ្មានលេខ</v>
          </cell>
          <cell r="K100">
            <v>149</v>
          </cell>
          <cell r="L100" t="str">
            <v>មួយខែ២ដង</v>
          </cell>
          <cell r="M100">
            <v>42889</v>
          </cell>
        </row>
        <row r="101">
          <cell r="C101" t="str">
            <v>0075</v>
          </cell>
          <cell r="D101" t="str">
            <v>ងួន ផនសុភា</v>
          </cell>
          <cell r="E101" t="str">
            <v>NGUN PHORN SOPHEA</v>
          </cell>
          <cell r="F101" t="str">
            <v>ស្រី</v>
          </cell>
          <cell r="G101" t="str">
            <v>ខ្មែរ</v>
          </cell>
          <cell r="H101">
            <v>30814</v>
          </cell>
          <cell r="I101">
            <v>40.11780821917808</v>
          </cell>
          <cell r="J101" t="str">
            <v>គ្មានលេខ</v>
          </cell>
          <cell r="K101">
            <v>148</v>
          </cell>
          <cell r="L101" t="str">
            <v>មួយខែ២ដង</v>
          </cell>
          <cell r="M101">
            <v>42941</v>
          </cell>
        </row>
        <row r="102">
          <cell r="C102" t="str">
            <v>0076</v>
          </cell>
          <cell r="D102" t="str">
            <v>គង់ សាផន</v>
          </cell>
          <cell r="E102" t="str">
            <v>KONG SAPHORN</v>
          </cell>
          <cell r="F102" t="str">
            <v>ប្រុស</v>
          </cell>
          <cell r="G102" t="str">
            <v>ខ្មែរ</v>
          </cell>
          <cell r="H102">
            <v>34418</v>
          </cell>
          <cell r="I102">
            <v>30.243835616438357</v>
          </cell>
          <cell r="J102">
            <v>25410</v>
          </cell>
          <cell r="K102">
            <v>148</v>
          </cell>
          <cell r="L102" t="str">
            <v>មួយខែ២ដង</v>
          </cell>
          <cell r="M102">
            <v>43066</v>
          </cell>
        </row>
        <row r="103">
          <cell r="C103" t="str">
            <v>0077</v>
          </cell>
          <cell r="D103" t="str">
            <v>អុន យ៉ាន</v>
          </cell>
          <cell r="E103" t="str">
            <v>ON YAN</v>
          </cell>
          <cell r="F103" t="str">
            <v>ប្រុស</v>
          </cell>
          <cell r="G103" t="str">
            <v>ខ្មែរ</v>
          </cell>
          <cell r="H103">
            <v>32632</v>
          </cell>
          <cell r="I103">
            <v>35.136986301369866</v>
          </cell>
          <cell r="J103">
            <v>51170</v>
          </cell>
          <cell r="K103">
            <v>148</v>
          </cell>
          <cell r="L103" t="str">
            <v>មួយខែ២ដង</v>
          </cell>
          <cell r="M103">
            <v>43066</v>
          </cell>
        </row>
        <row r="104">
          <cell r="C104" t="str">
            <v>0078</v>
          </cell>
          <cell r="D104" t="str">
            <v>យ៉ូន សុខជា</v>
          </cell>
          <cell r="E104" t="str">
            <v>YAUN SOKCHEA</v>
          </cell>
          <cell r="F104" t="str">
            <v>ប្រុស</v>
          </cell>
          <cell r="G104" t="str">
            <v>ខ្មែរ</v>
          </cell>
          <cell r="H104">
            <v>34438</v>
          </cell>
          <cell r="I104">
            <v>30.18904109589041</v>
          </cell>
          <cell r="J104">
            <v>23505</v>
          </cell>
          <cell r="K104">
            <v>148</v>
          </cell>
          <cell r="L104" t="str">
            <v>មួយខែ២ដង</v>
          </cell>
          <cell r="M104">
            <v>43066</v>
          </cell>
        </row>
        <row r="105">
          <cell r="C105" t="str">
            <v>0079</v>
          </cell>
          <cell r="D105" t="str">
            <v>សែម ឧស្សាហ៏</v>
          </cell>
          <cell r="E105" t="str">
            <v>SEM OUSA</v>
          </cell>
          <cell r="F105" t="str">
            <v>ប្រុស</v>
          </cell>
          <cell r="G105" t="str">
            <v>ខ្មែរ</v>
          </cell>
          <cell r="H105">
            <v>32441</v>
          </cell>
          <cell r="I105">
            <v>35.660273972602738</v>
          </cell>
          <cell r="J105" t="str">
            <v>គ្មានលេខ</v>
          </cell>
          <cell r="K105">
            <v>148</v>
          </cell>
          <cell r="L105" t="str">
            <v>មួយខែ២ដង</v>
          </cell>
          <cell r="M105">
            <v>43066</v>
          </cell>
        </row>
        <row r="106">
          <cell r="C106" t="str">
            <v>0080</v>
          </cell>
          <cell r="D106" t="str">
            <v>ស៊ីន ចាន់ធឿន</v>
          </cell>
          <cell r="E106" t="str">
            <v>SIN CHANTHOEUN</v>
          </cell>
          <cell r="F106" t="str">
            <v>ប្រុស</v>
          </cell>
          <cell r="G106" t="str">
            <v>ខ្មែរ</v>
          </cell>
          <cell r="H106">
            <v>34949</v>
          </cell>
          <cell r="I106">
            <v>28.789041095890411</v>
          </cell>
          <cell r="J106" t="str">
            <v>គ្មាន</v>
          </cell>
          <cell r="K106">
            <v>148</v>
          </cell>
          <cell r="L106" t="str">
            <v>មួយខែ២ដង</v>
          </cell>
          <cell r="M106">
            <v>43081</v>
          </cell>
        </row>
        <row r="107">
          <cell r="C107" t="str">
            <v>0081</v>
          </cell>
          <cell r="D107" t="str">
            <v>រស់ រ៉ាដូរ</v>
          </cell>
          <cell r="E107" t="str">
            <v>RUS RADOR</v>
          </cell>
          <cell r="F107" t="str">
            <v>ប្រុស</v>
          </cell>
          <cell r="G107" t="str">
            <v>ខ្មែរ</v>
          </cell>
          <cell r="H107">
            <v>32093</v>
          </cell>
          <cell r="I107">
            <v>36.613698630136987</v>
          </cell>
          <cell r="J107" t="str">
            <v>គ្មានលេខ</v>
          </cell>
          <cell r="K107">
            <v>148</v>
          </cell>
          <cell r="L107" t="str">
            <v>មួយខែ២ដង</v>
          </cell>
          <cell r="M107">
            <v>43081</v>
          </cell>
        </row>
        <row r="108">
          <cell r="C108" t="str">
            <v>0082</v>
          </cell>
          <cell r="D108" t="str">
            <v>សុក ចន្ធា</v>
          </cell>
          <cell r="E108" t="str">
            <v>SOK CHANTHEA</v>
          </cell>
          <cell r="F108" t="str">
            <v>ស្រី</v>
          </cell>
          <cell r="G108" t="str">
            <v>ខ្មែរ</v>
          </cell>
          <cell r="H108">
            <v>27729</v>
          </cell>
          <cell r="I108">
            <v>48.56986301369863</v>
          </cell>
          <cell r="J108" t="str">
            <v>គ្មាន</v>
          </cell>
          <cell r="K108">
            <v>165</v>
          </cell>
          <cell r="L108" t="str">
            <v>មួយខែ២ដង</v>
          </cell>
          <cell r="M108">
            <v>43112</v>
          </cell>
        </row>
        <row r="109">
          <cell r="C109" t="str">
            <v>0083</v>
          </cell>
          <cell r="D109" t="str">
            <v>ហ៊ុត ពិសិដ្ឋ</v>
          </cell>
          <cell r="E109" t="str">
            <v>HUT PISETH</v>
          </cell>
          <cell r="F109" t="str">
            <v>ប្រុស</v>
          </cell>
          <cell r="G109" t="str">
            <v>ខ្មែរ</v>
          </cell>
          <cell r="H109">
            <v>32204</v>
          </cell>
          <cell r="I109">
            <v>36.30958904109589</v>
          </cell>
          <cell r="J109">
            <v>2255035</v>
          </cell>
          <cell r="K109">
            <v>165</v>
          </cell>
          <cell r="L109" t="str">
            <v>មួយខែ២ដង</v>
          </cell>
          <cell r="M109">
            <v>43117</v>
          </cell>
        </row>
        <row r="110">
          <cell r="C110" t="str">
            <v>0084</v>
          </cell>
          <cell r="D110" t="str">
            <v>ពេញ រដ្ឋា</v>
          </cell>
          <cell r="E110" t="str">
            <v>PENH RATHA</v>
          </cell>
          <cell r="F110" t="str">
            <v>ប្រុស</v>
          </cell>
          <cell r="G110" t="str">
            <v>ខ្មែរ</v>
          </cell>
          <cell r="H110">
            <v>33008</v>
          </cell>
          <cell r="I110">
            <v>34.106849315068494</v>
          </cell>
          <cell r="J110" t="str">
            <v>គ្មាន</v>
          </cell>
          <cell r="K110">
            <v>165</v>
          </cell>
          <cell r="L110" t="str">
            <v>មួយខែ២ដង</v>
          </cell>
          <cell r="M110">
            <v>43117</v>
          </cell>
        </row>
        <row r="111">
          <cell r="C111" t="str">
            <v>0085</v>
          </cell>
          <cell r="D111" t="str">
            <v>លួស សីលា</v>
          </cell>
          <cell r="E111" t="str">
            <v>LUOS SILA</v>
          </cell>
          <cell r="F111" t="str">
            <v>ប្រុស</v>
          </cell>
          <cell r="G111" t="str">
            <v>ខ្មែរ</v>
          </cell>
          <cell r="H111">
            <v>34906</v>
          </cell>
          <cell r="I111">
            <v>28.906849315068492</v>
          </cell>
          <cell r="J111" t="str">
            <v>គ្មាន</v>
          </cell>
          <cell r="K111">
            <v>165</v>
          </cell>
          <cell r="L111" t="str">
            <v>មួយខែ២ដង</v>
          </cell>
          <cell r="M111">
            <v>43117</v>
          </cell>
        </row>
        <row r="112">
          <cell r="C112" t="str">
            <v>0086</v>
          </cell>
          <cell r="D112" t="str">
            <v>ចាន់ ផានី</v>
          </cell>
          <cell r="E112" t="str">
            <v>CHANN PHANY</v>
          </cell>
          <cell r="F112" t="str">
            <v>ប្រុស</v>
          </cell>
          <cell r="G112" t="str">
            <v>ខ្មែរ</v>
          </cell>
          <cell r="H112">
            <v>31937</v>
          </cell>
          <cell r="I112">
            <v>37.041095890410958</v>
          </cell>
          <cell r="J112" t="str">
            <v>គ្មាន</v>
          </cell>
          <cell r="K112">
            <v>165</v>
          </cell>
          <cell r="L112" t="str">
            <v>មួយខែ២ដង</v>
          </cell>
          <cell r="M112">
            <v>43117</v>
          </cell>
        </row>
        <row r="113">
          <cell r="C113" t="str">
            <v>0087</v>
          </cell>
          <cell r="D113" t="str">
            <v>ញ៉ែម វន្នី</v>
          </cell>
          <cell r="E113" t="str">
            <v>NHEM VANNY</v>
          </cell>
          <cell r="F113" t="str">
            <v>ប្រុស</v>
          </cell>
          <cell r="G113" t="str">
            <v>ខ្មែរ</v>
          </cell>
          <cell r="H113">
            <v>31067</v>
          </cell>
          <cell r="I113">
            <v>39.424657534246577</v>
          </cell>
          <cell r="J113" t="str">
            <v>គ្មាន</v>
          </cell>
          <cell r="K113">
            <v>165</v>
          </cell>
          <cell r="L113" t="str">
            <v>មួយខែ២ដង</v>
          </cell>
          <cell r="M113">
            <v>43117</v>
          </cell>
        </row>
        <row r="114">
          <cell r="C114" t="str">
            <v>0088</v>
          </cell>
          <cell r="D114" t="str">
            <v>សុត​ វណ្ណៈ</v>
          </cell>
          <cell r="E114" t="str">
            <v>SOT VANNAK</v>
          </cell>
          <cell r="F114" t="str">
            <v>ប្រុស</v>
          </cell>
          <cell r="G114" t="str">
            <v>ខ្មែរ</v>
          </cell>
          <cell r="H114">
            <v>33089</v>
          </cell>
          <cell r="I114">
            <v>33.884931506849313</v>
          </cell>
          <cell r="J114" t="str">
            <v>គ្មាន</v>
          </cell>
          <cell r="K114">
            <v>165</v>
          </cell>
          <cell r="L114" t="str">
            <v>មួយខែ២ដង</v>
          </cell>
          <cell r="M114">
            <v>43120</v>
          </cell>
        </row>
        <row r="115">
          <cell r="C115" t="str">
            <v>0089</v>
          </cell>
          <cell r="D115" t="str">
            <v>ទិត សាឃីន</v>
          </cell>
          <cell r="E115" t="str">
            <v>TITH SAKHIN</v>
          </cell>
          <cell r="F115" t="str">
            <v>ប្រុស</v>
          </cell>
          <cell r="G115" t="str">
            <v>ខ្មែរ</v>
          </cell>
          <cell r="H115">
            <v>35449</v>
          </cell>
          <cell r="I115">
            <v>27.419178082191781</v>
          </cell>
          <cell r="J115" t="str">
            <v>គ្មាន</v>
          </cell>
          <cell r="K115">
            <v>165</v>
          </cell>
          <cell r="L115" t="str">
            <v>មួយខែ២ដង</v>
          </cell>
          <cell r="M115">
            <v>43120</v>
          </cell>
        </row>
        <row r="116">
          <cell r="C116" t="str">
            <v>0090</v>
          </cell>
          <cell r="D116" t="str">
            <v>នុត សារិត</v>
          </cell>
          <cell r="E116" t="str">
            <v>NUT SARIT</v>
          </cell>
          <cell r="F116" t="str">
            <v>ប្រុស</v>
          </cell>
          <cell r="G116" t="str">
            <v>ខ្មែរ</v>
          </cell>
          <cell r="H116">
            <v>32906</v>
          </cell>
          <cell r="I116">
            <v>34.386301369863013</v>
          </cell>
          <cell r="J116" t="str">
            <v>គ្មាន</v>
          </cell>
          <cell r="K116">
            <v>165</v>
          </cell>
          <cell r="L116" t="str">
            <v>មួយខែ២ដង</v>
          </cell>
          <cell r="M116">
            <v>43120</v>
          </cell>
        </row>
        <row r="117">
          <cell r="C117" t="str">
            <v>0091</v>
          </cell>
          <cell r="D117" t="str">
            <v>សែម ស្រីនាង</v>
          </cell>
          <cell r="E117" t="str">
            <v>SEM SREYNEANG</v>
          </cell>
          <cell r="F117" t="str">
            <v>ស្រី</v>
          </cell>
          <cell r="G117" t="str">
            <v>ខ្មែរ</v>
          </cell>
          <cell r="H117">
            <v>34656</v>
          </cell>
          <cell r="I117">
            <v>29.591780821917808</v>
          </cell>
          <cell r="J117" t="str">
            <v>គ្មាន</v>
          </cell>
          <cell r="K117">
            <v>209</v>
          </cell>
          <cell r="L117" t="str">
            <v>មួយខែ២ដង</v>
          </cell>
          <cell r="M117">
            <v>43127</v>
          </cell>
        </row>
        <row r="118">
          <cell r="C118" t="str">
            <v>0092</v>
          </cell>
          <cell r="D118" t="str">
            <v>ងិន រិទ្ធី</v>
          </cell>
          <cell r="E118" t="str">
            <v>NGIN RITHY</v>
          </cell>
          <cell r="F118" t="str">
            <v>ប្រុស</v>
          </cell>
          <cell r="G118" t="str">
            <v>ខ្មែរ</v>
          </cell>
          <cell r="H118">
            <v>35888</v>
          </cell>
          <cell r="I118">
            <v>26.216438356164385</v>
          </cell>
          <cell r="J118">
            <v>30820</v>
          </cell>
          <cell r="K118">
            <v>165</v>
          </cell>
          <cell r="L118" t="str">
            <v>មួយខែ២ដង</v>
          </cell>
          <cell r="M118">
            <v>43130</v>
          </cell>
        </row>
        <row r="119">
          <cell r="C119" t="str">
            <v>0093</v>
          </cell>
          <cell r="D119" t="str">
            <v>ទិន សាអែម</v>
          </cell>
          <cell r="E119" t="str">
            <v>TIN SAEM</v>
          </cell>
          <cell r="F119" t="str">
            <v>ស្រី</v>
          </cell>
          <cell r="G119" t="str">
            <v>ខ្មែរ</v>
          </cell>
          <cell r="H119">
            <v>35925</v>
          </cell>
          <cell r="I119">
            <v>26.115068493150684</v>
          </cell>
          <cell r="J119" t="str">
            <v>គ្មាន</v>
          </cell>
          <cell r="K119">
            <v>165</v>
          </cell>
          <cell r="L119" t="str">
            <v>មួយខែ២ដង</v>
          </cell>
          <cell r="M119">
            <v>43139</v>
          </cell>
        </row>
        <row r="120">
          <cell r="C120" t="str">
            <v>0094</v>
          </cell>
          <cell r="D120" t="str">
            <v>សួស ធារី</v>
          </cell>
          <cell r="E120" t="str">
            <v>SUOS THEARY</v>
          </cell>
          <cell r="F120" t="str">
            <v>ស្រី</v>
          </cell>
          <cell r="G120" t="str">
            <v>ខ្មែរ</v>
          </cell>
          <cell r="H120">
            <v>33522</v>
          </cell>
          <cell r="I120">
            <v>32.698630136986303</v>
          </cell>
          <cell r="J120" t="str">
            <v>គ្មាន</v>
          </cell>
          <cell r="K120">
            <v>165</v>
          </cell>
          <cell r="L120" t="str">
            <v>មួយខែ២ដង</v>
          </cell>
          <cell r="M120">
            <v>43144</v>
          </cell>
        </row>
        <row r="121">
          <cell r="C121" t="str">
            <v>0095</v>
          </cell>
          <cell r="D121" t="str">
            <v>ភេ សុវណ្ណដារ៉ា</v>
          </cell>
          <cell r="E121" t="str">
            <v>PHE SOVANDARA</v>
          </cell>
          <cell r="F121" t="str">
            <v>ប្រុស</v>
          </cell>
          <cell r="G121" t="str">
            <v>ខ្មែរ</v>
          </cell>
          <cell r="H121">
            <v>35575</v>
          </cell>
          <cell r="I121">
            <v>27.073972602739726</v>
          </cell>
          <cell r="J121" t="str">
            <v>គ្មាន</v>
          </cell>
          <cell r="K121">
            <v>209</v>
          </cell>
          <cell r="L121" t="str">
            <v>មួយខែ២ដង</v>
          </cell>
          <cell r="M121">
            <v>43164</v>
          </cell>
        </row>
        <row r="122">
          <cell r="C122" t="str">
            <v>0096</v>
          </cell>
          <cell r="D122" t="str">
            <v>ធីម វិច្ចរ៉ា</v>
          </cell>
          <cell r="E122" t="str">
            <v>THIM VICHARA</v>
          </cell>
          <cell r="F122" t="str">
            <v>ស្រី</v>
          </cell>
          <cell r="G122" t="str">
            <v>ខ្មែរ</v>
          </cell>
          <cell r="H122">
            <v>31442</v>
          </cell>
          <cell r="I122">
            <v>38.397260273972606</v>
          </cell>
          <cell r="J122" t="str">
            <v>គ្មានលេខ</v>
          </cell>
          <cell r="K122">
            <v>165</v>
          </cell>
          <cell r="L122" t="str">
            <v>មួយខែ២ដង</v>
          </cell>
          <cell r="M122">
            <v>43175</v>
          </cell>
        </row>
        <row r="123">
          <cell r="C123" t="str">
            <v>0097</v>
          </cell>
          <cell r="D123" t="str">
            <v>សំរ៉ង់ សុខហេង</v>
          </cell>
          <cell r="E123" t="str">
            <v>SAMRORNG SOK HENG</v>
          </cell>
          <cell r="F123" t="str">
            <v>ប្រុស</v>
          </cell>
          <cell r="G123" t="str">
            <v>ខ្មែរ</v>
          </cell>
          <cell r="H123">
            <v>28916</v>
          </cell>
          <cell r="I123">
            <v>45.317808219178083</v>
          </cell>
          <cell r="J123" t="str">
            <v>គ្មានលេខ</v>
          </cell>
          <cell r="K123">
            <v>165</v>
          </cell>
          <cell r="L123" t="str">
            <v>មួយខែ២ដង</v>
          </cell>
          <cell r="M123">
            <v>43255</v>
          </cell>
        </row>
        <row r="124">
          <cell r="C124" t="str">
            <v>0098</v>
          </cell>
          <cell r="D124" t="str">
            <v>សូរ វុទ្ធី</v>
          </cell>
          <cell r="E124" t="str">
            <v>SO VUTHY</v>
          </cell>
          <cell r="F124" t="str">
            <v>ប្រុស</v>
          </cell>
          <cell r="G124" t="str">
            <v>ខ្មែរ</v>
          </cell>
          <cell r="H124">
            <v>30351</v>
          </cell>
          <cell r="I124">
            <v>41.386301369863013</v>
          </cell>
          <cell r="J124">
            <v>2303744</v>
          </cell>
          <cell r="K124">
            <v>166</v>
          </cell>
          <cell r="L124" t="str">
            <v>មួយខែ២ដង</v>
          </cell>
          <cell r="M124">
            <v>43260</v>
          </cell>
        </row>
        <row r="125">
          <cell r="C125" t="str">
            <v>0099</v>
          </cell>
          <cell r="D125" t="str">
            <v>អុន ចាន់ថន</v>
          </cell>
          <cell r="E125" t="str">
            <v>ON CHANTHAN</v>
          </cell>
          <cell r="F125" t="str">
            <v>ប្រុស</v>
          </cell>
          <cell r="G125" t="str">
            <v>ខ្មែរ</v>
          </cell>
          <cell r="H125">
            <v>30806</v>
          </cell>
          <cell r="I125">
            <v>40.139726027397259</v>
          </cell>
          <cell r="J125">
            <v>3256</v>
          </cell>
          <cell r="K125">
            <v>165</v>
          </cell>
          <cell r="L125" t="str">
            <v>មួយខែ២ដង</v>
          </cell>
          <cell r="M125">
            <v>43299</v>
          </cell>
        </row>
        <row r="126">
          <cell r="C126" t="str">
            <v>0100</v>
          </cell>
          <cell r="D126" t="str">
            <v>ថៃ វិជ្ជា</v>
          </cell>
          <cell r="E126" t="str">
            <v>THAI VICHEA</v>
          </cell>
          <cell r="F126" t="str">
            <v>ប្រុស</v>
          </cell>
          <cell r="G126" t="str">
            <v>ខ្មែរ</v>
          </cell>
          <cell r="H126">
            <v>36413</v>
          </cell>
          <cell r="I126">
            <v>24.778082191780822</v>
          </cell>
          <cell r="J126" t="str">
            <v>គ្មាន</v>
          </cell>
          <cell r="K126">
            <v>165</v>
          </cell>
          <cell r="L126" t="str">
            <v>មួយខែ២ដង</v>
          </cell>
          <cell r="M126">
            <v>43299</v>
          </cell>
        </row>
        <row r="127">
          <cell r="C127" t="str">
            <v>0101</v>
          </cell>
          <cell r="D127" t="str">
            <v>ប៊ុត វាស្នា</v>
          </cell>
          <cell r="E127" t="str">
            <v>BUT VEASNA</v>
          </cell>
          <cell r="F127" t="str">
            <v>ប្រុស</v>
          </cell>
          <cell r="G127" t="str">
            <v>ខ្មែរ</v>
          </cell>
          <cell r="H127">
            <v>34130</v>
          </cell>
          <cell r="I127">
            <v>31.032876712328768</v>
          </cell>
          <cell r="J127">
            <v>3268</v>
          </cell>
          <cell r="K127">
            <v>165</v>
          </cell>
          <cell r="L127" t="str">
            <v>មួយខែ២ដង</v>
          </cell>
          <cell r="M127">
            <v>43299</v>
          </cell>
        </row>
        <row r="128">
          <cell r="C128" t="str">
            <v>0102</v>
          </cell>
          <cell r="D128" t="str">
            <v>ហន ហុន</v>
          </cell>
          <cell r="E128" t="str">
            <v>HORN HUN</v>
          </cell>
          <cell r="F128" t="str">
            <v>ប្រុស</v>
          </cell>
          <cell r="G128" t="str">
            <v>ខ្មែរ</v>
          </cell>
          <cell r="H128">
            <v>32766</v>
          </cell>
          <cell r="I128">
            <v>34.769863013698632</v>
          </cell>
          <cell r="J128" t="str">
            <v>គ្មាន</v>
          </cell>
          <cell r="K128">
            <v>165</v>
          </cell>
          <cell r="L128" t="str">
            <v>មួយខែ២ដង</v>
          </cell>
          <cell r="M128">
            <v>43299</v>
          </cell>
        </row>
        <row r="129">
          <cell r="C129" t="str">
            <v>0103</v>
          </cell>
          <cell r="D129" t="str">
            <v>មោក បំរ៉ុង</v>
          </cell>
          <cell r="E129" t="str">
            <v>MAUK BAMRONG</v>
          </cell>
          <cell r="F129" t="str">
            <v>ប្រុស</v>
          </cell>
          <cell r="G129" t="str">
            <v>ខ្មែរ</v>
          </cell>
          <cell r="H129">
            <v>33829</v>
          </cell>
          <cell r="I129">
            <v>31.857534246575341</v>
          </cell>
          <cell r="J129" t="str">
            <v>គ្មានលេខ</v>
          </cell>
          <cell r="K129">
            <v>165</v>
          </cell>
          <cell r="L129" t="str">
            <v>មួយខែ២ដង</v>
          </cell>
          <cell r="M129">
            <v>43300</v>
          </cell>
        </row>
        <row r="130">
          <cell r="C130" t="str">
            <v>0104</v>
          </cell>
          <cell r="D130" t="str">
            <v>ខាំ ប៊ុនម៉ាប់</v>
          </cell>
          <cell r="E130" t="str">
            <v>KHAM BUNMAP</v>
          </cell>
          <cell r="F130" t="str">
            <v>ប្រុស</v>
          </cell>
          <cell r="G130" t="str">
            <v>ខ្មែរ</v>
          </cell>
          <cell r="H130">
            <v>32993</v>
          </cell>
          <cell r="I130">
            <v>34.147945205479452</v>
          </cell>
          <cell r="J130" t="str">
            <v>គ្មាន</v>
          </cell>
          <cell r="K130">
            <v>209</v>
          </cell>
          <cell r="L130" t="str">
            <v>មួយខែ២ដង</v>
          </cell>
          <cell r="M130">
            <v>43316</v>
          </cell>
        </row>
        <row r="131">
          <cell r="C131" t="str">
            <v>0105</v>
          </cell>
          <cell r="D131" t="str">
            <v>ជឹម ពិសិត</v>
          </cell>
          <cell r="E131" t="str">
            <v>CHOEM PISETH</v>
          </cell>
          <cell r="F131" t="str">
            <v>ប្រុស</v>
          </cell>
          <cell r="G131" t="str">
            <v>ខ្មែរ</v>
          </cell>
          <cell r="H131">
            <v>31963</v>
          </cell>
          <cell r="I131">
            <v>36.969863013698628</v>
          </cell>
          <cell r="J131">
            <v>45083</v>
          </cell>
          <cell r="K131">
            <v>209</v>
          </cell>
          <cell r="L131" t="str">
            <v>មួយខែ២ដង</v>
          </cell>
          <cell r="M131">
            <v>43332</v>
          </cell>
        </row>
        <row r="132">
          <cell r="C132" t="str">
            <v>0106</v>
          </cell>
          <cell r="D132" t="str">
            <v>អឿន ម៉ារី</v>
          </cell>
          <cell r="E132" t="str">
            <v>OEURN MARY</v>
          </cell>
          <cell r="F132" t="str">
            <v>ស្រី</v>
          </cell>
          <cell r="G132" t="str">
            <v>ខ្មែរ</v>
          </cell>
          <cell r="H132">
            <v>35931</v>
          </cell>
          <cell r="I132">
            <v>26.098630136986301</v>
          </cell>
          <cell r="J132">
            <v>2254544</v>
          </cell>
          <cell r="K132">
            <v>165</v>
          </cell>
          <cell r="L132" t="str">
            <v>មួយខែ២ដង</v>
          </cell>
          <cell r="M132">
            <v>43354</v>
          </cell>
        </row>
        <row r="133">
          <cell r="C133" t="str">
            <v>0107</v>
          </cell>
          <cell r="D133" t="str">
            <v>កឹម ចំរើន</v>
          </cell>
          <cell r="E133" t="str">
            <v>KEM CHOMREOURN</v>
          </cell>
          <cell r="F133" t="str">
            <v>ប្រុស</v>
          </cell>
          <cell r="G133" t="str">
            <v>ខ្មែរ</v>
          </cell>
          <cell r="H133">
            <v>33902</v>
          </cell>
          <cell r="I133">
            <v>31.657534246575342</v>
          </cell>
          <cell r="J133" t="str">
            <v>គ្មាន</v>
          </cell>
          <cell r="K133">
            <v>209</v>
          </cell>
          <cell r="L133" t="str">
            <v>មួយខែ២ដង</v>
          </cell>
          <cell r="M133">
            <v>43354</v>
          </cell>
        </row>
        <row r="134">
          <cell r="C134" t="str">
            <v>0108</v>
          </cell>
          <cell r="D134" t="str">
            <v>ហៀន យឿន</v>
          </cell>
          <cell r="E134" t="str">
            <v>HIEN YOEURN</v>
          </cell>
          <cell r="F134" t="str">
            <v>ប្រុស</v>
          </cell>
          <cell r="G134" t="str">
            <v>ខ្មែរ</v>
          </cell>
          <cell r="H134">
            <v>33943</v>
          </cell>
          <cell r="I134">
            <v>31.545205479452054</v>
          </cell>
          <cell r="J134" t="str">
            <v>គ្មាន</v>
          </cell>
          <cell r="K134">
            <v>209</v>
          </cell>
          <cell r="L134" t="str">
            <v>មួយខែ២ដង</v>
          </cell>
          <cell r="M134">
            <v>43361</v>
          </cell>
        </row>
        <row r="135">
          <cell r="C135" t="str">
            <v>0109</v>
          </cell>
          <cell r="D135" t="str">
            <v>ស៊ីម កាស៊ន់</v>
          </cell>
          <cell r="E135" t="str">
            <v>SIM KASUN</v>
          </cell>
          <cell r="F135" t="str">
            <v>ប្រុស</v>
          </cell>
          <cell r="G135" t="str">
            <v>ខ្មែរ</v>
          </cell>
          <cell r="H135">
            <v>33331</v>
          </cell>
          <cell r="I135">
            <v>33.221917808219175</v>
          </cell>
          <cell r="J135">
            <v>58801</v>
          </cell>
          <cell r="K135">
            <v>165</v>
          </cell>
          <cell r="L135" t="str">
            <v>មួយខែ២ដង</v>
          </cell>
          <cell r="M135">
            <v>43390</v>
          </cell>
        </row>
        <row r="136">
          <cell r="C136" t="str">
            <v>0110</v>
          </cell>
          <cell r="D136" t="str">
            <v>យិន ថ្លាង</v>
          </cell>
          <cell r="E136" t="str">
            <v>YEN THLEANG</v>
          </cell>
          <cell r="F136" t="str">
            <v>ប្រុស</v>
          </cell>
          <cell r="G136" t="str">
            <v>ខ្មែរ</v>
          </cell>
          <cell r="H136">
            <v>30378</v>
          </cell>
          <cell r="I136">
            <v>41.31232876712329</v>
          </cell>
          <cell r="J136">
            <v>3220</v>
          </cell>
          <cell r="K136">
            <v>165</v>
          </cell>
          <cell r="L136" t="str">
            <v>មួយខែ២ដង</v>
          </cell>
          <cell r="M136">
            <v>43390</v>
          </cell>
        </row>
        <row r="137">
          <cell r="C137" t="str">
            <v>0111</v>
          </cell>
          <cell r="D137" t="str">
            <v>ម៉ៅ វីរះ</v>
          </cell>
          <cell r="E137" t="str">
            <v>MAO VIREAK</v>
          </cell>
          <cell r="F137" t="str">
            <v>ប្រុស</v>
          </cell>
          <cell r="G137" t="str">
            <v>ខ្មែរ</v>
          </cell>
          <cell r="H137">
            <v>34202</v>
          </cell>
          <cell r="I137">
            <v>30.835616438356166</v>
          </cell>
          <cell r="J137">
            <v>19769</v>
          </cell>
          <cell r="K137">
            <v>165</v>
          </cell>
          <cell r="L137" t="str">
            <v>មួយខែ២ដង</v>
          </cell>
          <cell r="M137">
            <v>43390</v>
          </cell>
        </row>
        <row r="138">
          <cell r="C138" t="str">
            <v>0112</v>
          </cell>
          <cell r="D138" t="str">
            <v>សួន ឡា</v>
          </cell>
          <cell r="E138" t="str">
            <v>SUON LA</v>
          </cell>
          <cell r="F138" t="str">
            <v>ប្រុស</v>
          </cell>
          <cell r="G138" t="str">
            <v>ខ្មែរ</v>
          </cell>
          <cell r="H138">
            <v>33193</v>
          </cell>
          <cell r="I138">
            <v>33.6</v>
          </cell>
          <cell r="J138" t="str">
            <v>គ្មាន</v>
          </cell>
          <cell r="K138">
            <v>165</v>
          </cell>
          <cell r="L138" t="str">
            <v>មួយខែ២ដង</v>
          </cell>
          <cell r="M138">
            <v>43390</v>
          </cell>
        </row>
        <row r="139">
          <cell r="C139" t="str">
            <v>0113</v>
          </cell>
          <cell r="D139" t="str">
            <v>នុត សារិត</v>
          </cell>
          <cell r="E139" t="str">
            <v>NUT SARIT</v>
          </cell>
          <cell r="F139" t="str">
            <v>ប្រុស</v>
          </cell>
          <cell r="G139" t="str">
            <v>ខ្មែរ</v>
          </cell>
          <cell r="H139">
            <v>32906</v>
          </cell>
          <cell r="I139">
            <v>34.386301369863013</v>
          </cell>
          <cell r="J139" t="str">
            <v>គ្មាន</v>
          </cell>
          <cell r="K139">
            <v>165</v>
          </cell>
          <cell r="L139" t="str">
            <v>មួយខែ២ដង</v>
          </cell>
          <cell r="M139">
            <v>43390</v>
          </cell>
        </row>
        <row r="140">
          <cell r="C140" t="str">
            <v>0114</v>
          </cell>
          <cell r="D140" t="str">
            <v>សុយ សាគៀន</v>
          </cell>
          <cell r="E140" t="str">
            <v>SUY SAKEAN</v>
          </cell>
          <cell r="F140" t="str">
            <v>ប្រុស</v>
          </cell>
          <cell r="G140" t="str">
            <v>ខ្មែរ</v>
          </cell>
          <cell r="H140">
            <v>34735</v>
          </cell>
          <cell r="I140">
            <v>29.375342465753423</v>
          </cell>
          <cell r="J140" t="str">
            <v>គ្មាន</v>
          </cell>
          <cell r="K140">
            <v>165</v>
          </cell>
          <cell r="L140" t="str">
            <v>មួយខែ២ដង</v>
          </cell>
          <cell r="M140">
            <v>43390</v>
          </cell>
        </row>
        <row r="141">
          <cell r="C141" t="str">
            <v>0115</v>
          </cell>
          <cell r="D141" t="str">
            <v>ជុំ យាន</v>
          </cell>
          <cell r="E141" t="str">
            <v>CHOM YAEN</v>
          </cell>
          <cell r="F141" t="str">
            <v>ប្រុស</v>
          </cell>
          <cell r="G141" t="str">
            <v>ខ្មែរ</v>
          </cell>
          <cell r="H141">
            <v>30478</v>
          </cell>
          <cell r="I141">
            <v>41.038356164383565</v>
          </cell>
          <cell r="J141">
            <v>3265</v>
          </cell>
          <cell r="K141">
            <v>165</v>
          </cell>
          <cell r="L141" t="str">
            <v>មួយខែ២ដង</v>
          </cell>
          <cell r="M141">
            <v>43391</v>
          </cell>
        </row>
        <row r="142">
          <cell r="C142" t="str">
            <v>0116</v>
          </cell>
          <cell r="D142" t="str">
            <v>ចៀវ​ រស្មី</v>
          </cell>
          <cell r="E142" t="str">
            <v>CHIEV RAKSMEY</v>
          </cell>
          <cell r="F142" t="str">
            <v>ប្រុស</v>
          </cell>
          <cell r="G142" t="str">
            <v>ខ្មែរ</v>
          </cell>
          <cell r="H142">
            <v>32848</v>
          </cell>
          <cell r="I142">
            <v>34.545205479452058</v>
          </cell>
          <cell r="J142">
            <v>3170</v>
          </cell>
          <cell r="K142">
            <v>165</v>
          </cell>
          <cell r="L142" t="str">
            <v>មួយខែ២ដង</v>
          </cell>
          <cell r="M142">
            <v>43391</v>
          </cell>
        </row>
        <row r="143">
          <cell r="C143" t="str">
            <v>0117</v>
          </cell>
          <cell r="D143" t="str">
            <v>ឥន ឌីណា</v>
          </cell>
          <cell r="E143" t="str">
            <v>AN DINA</v>
          </cell>
          <cell r="F143" t="str">
            <v>ស្រី</v>
          </cell>
          <cell r="G143" t="str">
            <v>ខ្មែរ</v>
          </cell>
          <cell r="H143">
            <v>36375</v>
          </cell>
          <cell r="I143">
            <v>24.882191780821916</v>
          </cell>
          <cell r="J143" t="str">
            <v>គ្មាន</v>
          </cell>
          <cell r="K143">
            <v>165</v>
          </cell>
          <cell r="L143" t="str">
            <v>មួយខែ២ដង</v>
          </cell>
          <cell r="M143">
            <v>43391</v>
          </cell>
        </row>
        <row r="144">
          <cell r="C144" t="str">
            <v>0118</v>
          </cell>
          <cell r="D144" t="str">
            <v>ចាន់ ស្រី​ពៅ</v>
          </cell>
          <cell r="E144" t="str">
            <v>CHANN SREYPEOU</v>
          </cell>
          <cell r="F144" t="str">
            <v>ស្រី</v>
          </cell>
          <cell r="G144" t="str">
            <v>ខ្មែរ</v>
          </cell>
          <cell r="H144">
            <v>35897</v>
          </cell>
          <cell r="I144">
            <v>26.19178082191781</v>
          </cell>
          <cell r="J144" t="str">
            <v>គ្មាន</v>
          </cell>
          <cell r="K144">
            <v>165</v>
          </cell>
          <cell r="L144" t="str">
            <v>មួយខែ២ដង</v>
          </cell>
          <cell r="M144">
            <v>43391</v>
          </cell>
        </row>
        <row r="145">
          <cell r="C145" t="str">
            <v>0119</v>
          </cell>
          <cell r="D145" t="str">
            <v>កៅ ឧត្ដម</v>
          </cell>
          <cell r="E145" t="str">
            <v>KAO ODOM</v>
          </cell>
          <cell r="F145" t="str">
            <v>ប្រុស</v>
          </cell>
          <cell r="G145" t="str">
            <v>ខ្មែរ</v>
          </cell>
          <cell r="H145">
            <v>31211</v>
          </cell>
          <cell r="I145">
            <v>39.030136986301372</v>
          </cell>
          <cell r="J145" t="str">
            <v>មិនទាន់ទទួលបាន</v>
          </cell>
          <cell r="K145">
            <v>165</v>
          </cell>
          <cell r="L145" t="str">
            <v>មួយខែ២ដង</v>
          </cell>
          <cell r="M145">
            <v>43398</v>
          </cell>
        </row>
        <row r="146">
          <cell r="C146" t="str">
            <v>0120</v>
          </cell>
          <cell r="D146" t="str">
            <v>រស់ វង្សា</v>
          </cell>
          <cell r="E146" t="str">
            <v>ROS VONGSA</v>
          </cell>
          <cell r="F146" t="str">
            <v>ប្រុស</v>
          </cell>
          <cell r="G146" t="str">
            <v>ខ្មែរ</v>
          </cell>
          <cell r="H146">
            <v>31692</v>
          </cell>
          <cell r="I146">
            <v>37.712328767123289</v>
          </cell>
          <cell r="J146" t="str">
            <v>មិនទាន់ទទួលបាន</v>
          </cell>
          <cell r="K146">
            <v>165</v>
          </cell>
          <cell r="L146" t="str">
            <v>មួយខែ២ដង</v>
          </cell>
          <cell r="M146">
            <v>43405</v>
          </cell>
        </row>
        <row r="147">
          <cell r="C147" t="str">
            <v>0121</v>
          </cell>
          <cell r="D147" t="str">
            <v>អ៊ុំ សុផល</v>
          </cell>
          <cell r="E147" t="str">
            <v>UM SOPHAL</v>
          </cell>
          <cell r="F147" t="str">
            <v>ប្រុស</v>
          </cell>
          <cell r="G147" t="str">
            <v>ខ្មែរ</v>
          </cell>
          <cell r="H147">
            <v>30446</v>
          </cell>
          <cell r="I147">
            <v>41.126027397260273</v>
          </cell>
          <cell r="J147" t="str">
            <v>គ្មាន</v>
          </cell>
          <cell r="K147">
            <v>165</v>
          </cell>
          <cell r="L147" t="str">
            <v>មួយខែ២ដង</v>
          </cell>
          <cell r="M147">
            <v>43405</v>
          </cell>
        </row>
        <row r="148">
          <cell r="C148" t="str">
            <v>0122</v>
          </cell>
          <cell r="D148" t="str">
            <v>អឿន វិទូ</v>
          </cell>
          <cell r="E148" t="str">
            <v>EOURN VITUO</v>
          </cell>
          <cell r="F148" t="str">
            <v>ប្រុស</v>
          </cell>
          <cell r="G148" t="str">
            <v>ខ្មែរ</v>
          </cell>
          <cell r="H148">
            <v>33203</v>
          </cell>
          <cell r="I148">
            <v>33.57260273972603</v>
          </cell>
          <cell r="J148">
            <v>2277829</v>
          </cell>
          <cell r="K148">
            <v>165</v>
          </cell>
          <cell r="L148" t="str">
            <v>មួយខែ២ដង</v>
          </cell>
          <cell r="M148">
            <v>43405</v>
          </cell>
        </row>
        <row r="149">
          <cell r="C149" t="str">
            <v>0123</v>
          </cell>
          <cell r="D149" t="str">
            <v>សុខ​ ចាន់រ៉ា</v>
          </cell>
          <cell r="E149" t="str">
            <v>SOK CHANRA</v>
          </cell>
          <cell r="F149" t="str">
            <v>ប្រុស</v>
          </cell>
          <cell r="G149" t="str">
            <v>ខ្មែរ</v>
          </cell>
          <cell r="H149">
            <v>31420</v>
          </cell>
          <cell r="I149">
            <v>38.457534246575342</v>
          </cell>
          <cell r="J149" t="str">
            <v>គ្មាន</v>
          </cell>
          <cell r="K149">
            <v>165</v>
          </cell>
          <cell r="L149" t="str">
            <v>មួយខែ២ដង</v>
          </cell>
          <cell r="M149">
            <v>43405</v>
          </cell>
        </row>
        <row r="150">
          <cell r="C150" t="str">
            <v>0124</v>
          </cell>
          <cell r="D150" t="str">
            <v>ថៃ ទិវា</v>
          </cell>
          <cell r="E150" t="str">
            <v>THAI TIVEA</v>
          </cell>
          <cell r="F150" t="str">
            <v>ប្រុស</v>
          </cell>
          <cell r="G150" t="str">
            <v>ខ្មែរ</v>
          </cell>
          <cell r="H150">
            <v>36260</v>
          </cell>
          <cell r="I150">
            <v>25.197260273972603</v>
          </cell>
          <cell r="J150" t="str">
            <v>គ្មាន</v>
          </cell>
          <cell r="K150">
            <v>165</v>
          </cell>
          <cell r="L150" t="str">
            <v>មួយខែ២ដង</v>
          </cell>
          <cell r="M150">
            <v>43405</v>
          </cell>
        </row>
        <row r="151">
          <cell r="C151" t="str">
            <v>0125</v>
          </cell>
          <cell r="D151" t="str">
            <v>ផឹង ដារ៉ា</v>
          </cell>
          <cell r="E151" t="str">
            <v>PHOENG DARA</v>
          </cell>
          <cell r="F151" t="str">
            <v>ប្រុស</v>
          </cell>
          <cell r="G151" t="str">
            <v>ខ្មែរ</v>
          </cell>
          <cell r="H151">
            <v>35125</v>
          </cell>
          <cell r="I151">
            <v>28.306849315068494</v>
          </cell>
          <cell r="J151">
            <v>30869</v>
          </cell>
          <cell r="K151">
            <v>165</v>
          </cell>
          <cell r="L151" t="str">
            <v>មួយខែ២ដង</v>
          </cell>
          <cell r="M151">
            <v>43405</v>
          </cell>
        </row>
        <row r="152">
          <cell r="C152" t="str">
            <v>0126</v>
          </cell>
          <cell r="D152" t="str">
            <v>សុខ កំសាន្ត</v>
          </cell>
          <cell r="E152" t="str">
            <v>SAOK KAMSAN</v>
          </cell>
          <cell r="F152" t="str">
            <v>ប្រុស</v>
          </cell>
          <cell r="G152" t="str">
            <v>ខ្មែរ</v>
          </cell>
          <cell r="H152">
            <v>32799</v>
          </cell>
          <cell r="I152">
            <v>34.679452054794524</v>
          </cell>
          <cell r="J152" t="str">
            <v>គ្មាន</v>
          </cell>
          <cell r="K152">
            <v>209</v>
          </cell>
          <cell r="L152" t="str">
            <v>មួយខែ២ដង</v>
          </cell>
          <cell r="M152">
            <v>43406</v>
          </cell>
        </row>
        <row r="153">
          <cell r="C153" t="str">
            <v>0127</v>
          </cell>
          <cell r="D153" t="str">
            <v>ភី សេត្រា</v>
          </cell>
          <cell r="E153" t="str">
            <v>PHY SETRA</v>
          </cell>
          <cell r="F153" t="str">
            <v>ប្រុស</v>
          </cell>
          <cell r="G153" t="str">
            <v>ខ្មែរ</v>
          </cell>
          <cell r="H153">
            <v>29774</v>
          </cell>
          <cell r="I153">
            <v>42.967123287671235</v>
          </cell>
          <cell r="J153" t="str">
            <v>គ្មានលេខ</v>
          </cell>
          <cell r="K153">
            <v>165</v>
          </cell>
          <cell r="L153" t="str">
            <v>មួយខែ២ដង</v>
          </cell>
          <cell r="M153">
            <v>43410</v>
          </cell>
        </row>
        <row r="154">
          <cell r="C154" t="str">
            <v>0128</v>
          </cell>
          <cell r="D154" t="str">
            <v>ជា ចាន់ថន</v>
          </cell>
          <cell r="E154" t="str">
            <v>CHEA CHAN THORN</v>
          </cell>
          <cell r="F154" t="str">
            <v>ប្រុស</v>
          </cell>
          <cell r="G154" t="str">
            <v>ខ្មែរ</v>
          </cell>
          <cell r="H154">
            <v>34072</v>
          </cell>
          <cell r="I154">
            <v>31.19178082191781</v>
          </cell>
          <cell r="J154" t="str">
            <v>គ្មាន</v>
          </cell>
          <cell r="K154">
            <v>165</v>
          </cell>
          <cell r="L154" t="str">
            <v>មួយខែ២ដង</v>
          </cell>
          <cell r="M154">
            <v>43430</v>
          </cell>
        </row>
        <row r="155">
          <cell r="C155" t="str">
            <v>0129</v>
          </cell>
          <cell r="D155" t="str">
            <v>ហម សំអាត</v>
          </cell>
          <cell r="E155" t="str">
            <v>HORM SOMOAT</v>
          </cell>
          <cell r="F155" t="str">
            <v>ស្រី</v>
          </cell>
          <cell r="G155" t="str">
            <v>ខ្មែរ</v>
          </cell>
          <cell r="H155">
            <v>34720</v>
          </cell>
          <cell r="I155">
            <v>29.416438356164385</v>
          </cell>
          <cell r="J155" t="str">
            <v>គ្មាន</v>
          </cell>
          <cell r="K155">
            <v>165</v>
          </cell>
          <cell r="L155" t="str">
            <v>មួយខែ២ដង</v>
          </cell>
          <cell r="M155">
            <v>43430</v>
          </cell>
        </row>
        <row r="156">
          <cell r="C156" t="str">
            <v>0130</v>
          </cell>
          <cell r="D156" t="str">
            <v>អ៊ួន ស្រីលីស</v>
          </cell>
          <cell r="E156" t="str">
            <v>OUN SREYLISH</v>
          </cell>
          <cell r="F156" t="str">
            <v>ស្រី</v>
          </cell>
          <cell r="G156" t="str">
            <v>ខ្មែរ</v>
          </cell>
          <cell r="H156">
            <v>36875</v>
          </cell>
          <cell r="I156">
            <v>23.512328767123286</v>
          </cell>
          <cell r="J156" t="str">
            <v>គ្មាន</v>
          </cell>
          <cell r="K156">
            <v>165</v>
          </cell>
          <cell r="L156" t="str">
            <v>មួយខែ២ដង</v>
          </cell>
          <cell r="M156">
            <v>43430</v>
          </cell>
        </row>
        <row r="157">
          <cell r="C157" t="str">
            <v>0131</v>
          </cell>
          <cell r="D157" t="str">
            <v>អៀង សំអ៊ាត</v>
          </cell>
          <cell r="E157" t="str">
            <v>EARNG SOM EART</v>
          </cell>
          <cell r="F157" t="str">
            <v>ស្រី</v>
          </cell>
          <cell r="G157" t="str">
            <v>ខ្មែរ</v>
          </cell>
          <cell r="H157">
            <v>32004</v>
          </cell>
          <cell r="I157">
            <v>36.857534246575341</v>
          </cell>
          <cell r="J157">
            <v>27036</v>
          </cell>
          <cell r="K157">
            <v>165</v>
          </cell>
          <cell r="L157" t="str">
            <v>មួយខែ២ដង</v>
          </cell>
          <cell r="M157">
            <v>43445</v>
          </cell>
        </row>
        <row r="158">
          <cell r="C158" t="str">
            <v>0132</v>
          </cell>
          <cell r="D158" t="str">
            <v>ទុំ វាសនា</v>
          </cell>
          <cell r="E158" t="str">
            <v>TOUM VEASNA</v>
          </cell>
          <cell r="F158" t="str">
            <v>ប្រុស</v>
          </cell>
          <cell r="G158" t="str">
            <v>ខ្មែរ</v>
          </cell>
          <cell r="H158">
            <v>28407</v>
          </cell>
          <cell r="I158">
            <v>46.712328767123289</v>
          </cell>
          <cell r="J158">
            <v>2248854</v>
          </cell>
          <cell r="K158">
            <v>165</v>
          </cell>
          <cell r="L158" t="str">
            <v>មួយខែ២ដង</v>
          </cell>
          <cell r="M158">
            <v>43446</v>
          </cell>
        </row>
        <row r="159">
          <cell r="C159" t="str">
            <v>0133</v>
          </cell>
          <cell r="D159" t="str">
            <v>សន ចន្ថា</v>
          </cell>
          <cell r="E159" t="str">
            <v>SAN CHANTHA</v>
          </cell>
          <cell r="F159" t="str">
            <v>ប្រុស</v>
          </cell>
          <cell r="G159" t="str">
            <v>ខ្មែរ</v>
          </cell>
          <cell r="H159">
            <v>36046</v>
          </cell>
          <cell r="I159">
            <v>25.783561643835615</v>
          </cell>
          <cell r="J159" t="str">
            <v>មិនទាន់ទទួលបាន</v>
          </cell>
          <cell r="K159">
            <v>165</v>
          </cell>
          <cell r="L159" t="str">
            <v>មួយខែ២ដង</v>
          </cell>
          <cell r="M159">
            <v>43446</v>
          </cell>
        </row>
        <row r="160">
          <cell r="C160" t="str">
            <v>0134</v>
          </cell>
          <cell r="D160" t="str">
            <v>អ៊ុត សុផាន់និត</v>
          </cell>
          <cell r="E160" t="str">
            <v>UT SOPHANNITH</v>
          </cell>
          <cell r="F160" t="str">
            <v>ប្រុស</v>
          </cell>
          <cell r="G160" t="str">
            <v>ខ្មែរ</v>
          </cell>
          <cell r="H160">
            <v>33646</v>
          </cell>
          <cell r="I160">
            <v>32.358904109589041</v>
          </cell>
          <cell r="J160" t="str">
            <v>មិនទាន់ទទួលបាន</v>
          </cell>
          <cell r="K160">
            <v>165</v>
          </cell>
          <cell r="L160" t="str">
            <v>មួយខែ២ដង</v>
          </cell>
          <cell r="M160">
            <v>43446</v>
          </cell>
        </row>
        <row r="161">
          <cell r="C161" t="str">
            <v>0135</v>
          </cell>
          <cell r="D161" t="str">
            <v>អ៊ុក​ ចន្ធឿន</v>
          </cell>
          <cell r="E161" t="str">
            <v>UK CHANTHOEURN</v>
          </cell>
          <cell r="F161" t="str">
            <v>ប្រុស</v>
          </cell>
          <cell r="G161" t="str">
            <v>ខ្មែរ</v>
          </cell>
          <cell r="H161">
            <v>33275</v>
          </cell>
          <cell r="I161">
            <v>33.375342465753427</v>
          </cell>
          <cell r="J161" t="str">
            <v>គ្មាន</v>
          </cell>
          <cell r="K161">
            <v>165</v>
          </cell>
          <cell r="L161" t="str">
            <v>មួយខែ២ដង</v>
          </cell>
          <cell r="M161">
            <v>43447</v>
          </cell>
        </row>
        <row r="162">
          <cell r="C162" t="str">
            <v>0136</v>
          </cell>
          <cell r="D162" t="str">
            <v>គង់ ថុល</v>
          </cell>
          <cell r="E162" t="str">
            <v>KONG THOL</v>
          </cell>
          <cell r="F162" t="str">
            <v>ប្រុស</v>
          </cell>
          <cell r="G162" t="str">
            <v>ខ្មែរ</v>
          </cell>
          <cell r="H162">
            <v>29223</v>
          </cell>
          <cell r="I162">
            <v>44.476712328767121</v>
          </cell>
          <cell r="J162" t="str">
            <v>គ្មាន</v>
          </cell>
          <cell r="K162">
            <v>165</v>
          </cell>
          <cell r="L162" t="str">
            <v>មួយខែ២ដង</v>
          </cell>
          <cell r="M162">
            <v>43451</v>
          </cell>
        </row>
        <row r="163">
          <cell r="C163" t="str">
            <v>0137</v>
          </cell>
          <cell r="D163" t="str">
            <v>វ៉ា សារ៉ែន</v>
          </cell>
          <cell r="E163" t="str">
            <v>VA SAREN</v>
          </cell>
          <cell r="F163" t="str">
            <v>ប្រុស</v>
          </cell>
          <cell r="G163" t="str">
            <v>ខ្មែរ</v>
          </cell>
          <cell r="H163">
            <v>31170</v>
          </cell>
          <cell r="I163">
            <v>39.142465753424659</v>
          </cell>
          <cell r="J163" t="str">
            <v>គ្មាន</v>
          </cell>
          <cell r="K163">
            <v>165</v>
          </cell>
          <cell r="L163" t="str">
            <v>មួយខែ២ដង</v>
          </cell>
          <cell r="M163">
            <v>43451</v>
          </cell>
        </row>
        <row r="164">
          <cell r="C164" t="str">
            <v>0138</v>
          </cell>
          <cell r="D164" t="str">
            <v>ញ៉ែម សារាន</v>
          </cell>
          <cell r="E164" t="str">
            <v>NHEM SAREN</v>
          </cell>
          <cell r="F164" t="str">
            <v>ប្រុស</v>
          </cell>
          <cell r="G164" t="str">
            <v>ខ្មែរ</v>
          </cell>
          <cell r="H164">
            <v>33919</v>
          </cell>
          <cell r="I164">
            <v>31.610958904109587</v>
          </cell>
          <cell r="J164">
            <v>51889</v>
          </cell>
          <cell r="K164">
            <v>165</v>
          </cell>
          <cell r="L164" t="str">
            <v>មួយខែ២ដង</v>
          </cell>
          <cell r="M164">
            <v>43451</v>
          </cell>
        </row>
        <row r="165">
          <cell r="C165" t="str">
            <v>0139</v>
          </cell>
          <cell r="D165" t="str">
            <v>ម៉ែន សុធា</v>
          </cell>
          <cell r="E165" t="str">
            <v>MEN SOTHEA</v>
          </cell>
          <cell r="F165" t="str">
            <v>ប្រុស</v>
          </cell>
          <cell r="G165" t="str">
            <v>ខ្មែរ</v>
          </cell>
          <cell r="H165">
            <v>32633</v>
          </cell>
          <cell r="I165">
            <v>35.134246575342466</v>
          </cell>
          <cell r="J165" t="str">
            <v>មិនទាន់ទទួលបាន</v>
          </cell>
          <cell r="K165">
            <v>165</v>
          </cell>
          <cell r="L165" t="str">
            <v>មួយខែ២ដង</v>
          </cell>
          <cell r="M165">
            <v>43451</v>
          </cell>
        </row>
        <row r="166">
          <cell r="C166" t="str">
            <v>0140</v>
          </cell>
          <cell r="D166" t="str">
            <v>សេក រិត</v>
          </cell>
          <cell r="E166" t="str">
            <v>SEK RET</v>
          </cell>
          <cell r="F166" t="str">
            <v>ប្រុស</v>
          </cell>
          <cell r="G166" t="str">
            <v>ខ្មែរ</v>
          </cell>
          <cell r="H166">
            <v>31261</v>
          </cell>
          <cell r="I166">
            <v>38.893150684931506</v>
          </cell>
          <cell r="J166">
            <v>3506</v>
          </cell>
          <cell r="K166">
            <v>165</v>
          </cell>
          <cell r="L166" t="str">
            <v>មួយខែ២ដង</v>
          </cell>
          <cell r="M166">
            <v>43451</v>
          </cell>
        </row>
        <row r="167">
          <cell r="C167" t="str">
            <v>0141</v>
          </cell>
          <cell r="D167" t="str">
            <v>យិន រ័ត្នណា</v>
          </cell>
          <cell r="E167" t="str">
            <v>YIN ROTHNA</v>
          </cell>
          <cell r="F167" t="str">
            <v>ប្រុស</v>
          </cell>
          <cell r="G167" t="str">
            <v>ខ្មែរ</v>
          </cell>
          <cell r="H167">
            <v>34814</v>
          </cell>
          <cell r="I167">
            <v>29.158904109589042</v>
          </cell>
          <cell r="J167">
            <v>54546</v>
          </cell>
          <cell r="K167">
            <v>165</v>
          </cell>
          <cell r="L167" t="str">
            <v>មួយខែ២ដង</v>
          </cell>
          <cell r="M167">
            <v>43451</v>
          </cell>
        </row>
        <row r="168">
          <cell r="C168" t="str">
            <v>0142</v>
          </cell>
          <cell r="D168" t="str">
            <v>យូ ភក្តី</v>
          </cell>
          <cell r="E168" t="str">
            <v>YOU PHEAKDEY</v>
          </cell>
          <cell r="F168" t="str">
            <v>ប្រុស</v>
          </cell>
          <cell r="G168" t="str">
            <v>ខ្មែរ</v>
          </cell>
          <cell r="H168">
            <v>36467</v>
          </cell>
          <cell r="I168">
            <v>24.63013698630137</v>
          </cell>
          <cell r="J168" t="str">
            <v>មិនទាន់ទទួលបាន</v>
          </cell>
          <cell r="K168">
            <v>165</v>
          </cell>
          <cell r="L168" t="str">
            <v>មួយខែ២ដង</v>
          </cell>
          <cell r="M168">
            <v>43451</v>
          </cell>
        </row>
        <row r="169">
          <cell r="C169" t="str">
            <v>0143</v>
          </cell>
          <cell r="D169" t="str">
            <v>នន់ ស៊ីណា</v>
          </cell>
          <cell r="E169" t="str">
            <v>NUN SINA</v>
          </cell>
          <cell r="F169" t="str">
            <v>ប្រុស</v>
          </cell>
          <cell r="G169" t="str">
            <v>ខ្មែរ</v>
          </cell>
          <cell r="H169">
            <v>36814</v>
          </cell>
          <cell r="I169">
            <v>23.67945205479452</v>
          </cell>
          <cell r="J169" t="str">
            <v>គ្មាន</v>
          </cell>
          <cell r="K169">
            <v>165</v>
          </cell>
          <cell r="L169" t="str">
            <v>មួយខែ២ដង</v>
          </cell>
          <cell r="M169">
            <v>43451</v>
          </cell>
        </row>
        <row r="170">
          <cell r="C170" t="str">
            <v>0144</v>
          </cell>
          <cell r="D170" t="str">
            <v>គង់ ហេង</v>
          </cell>
          <cell r="E170" t="str">
            <v>KONG HENG</v>
          </cell>
          <cell r="F170" t="str">
            <v>ប្រុស</v>
          </cell>
          <cell r="G170" t="str">
            <v>ខ្មែរ</v>
          </cell>
          <cell r="H170">
            <v>29689</v>
          </cell>
          <cell r="I170">
            <v>43.2</v>
          </cell>
          <cell r="J170">
            <v>59063</v>
          </cell>
          <cell r="K170">
            <v>165</v>
          </cell>
          <cell r="L170" t="str">
            <v>មួយខែ២ដង</v>
          </cell>
          <cell r="M170">
            <v>43452</v>
          </cell>
        </row>
        <row r="171">
          <cell r="C171" t="str">
            <v>0145</v>
          </cell>
          <cell r="D171" t="str">
            <v>ប្រាក់ សារ៉ាត់</v>
          </cell>
          <cell r="E171" t="str">
            <v>PRAK SARATH</v>
          </cell>
          <cell r="F171" t="str">
            <v>ប្រុស</v>
          </cell>
          <cell r="G171" t="str">
            <v>ខ្មែរ</v>
          </cell>
          <cell r="H171">
            <v>32552</v>
          </cell>
          <cell r="I171">
            <v>35.356164383561641</v>
          </cell>
          <cell r="J171">
            <v>60137</v>
          </cell>
          <cell r="K171">
            <v>165</v>
          </cell>
          <cell r="L171" t="str">
            <v>មួយខែ២ដង</v>
          </cell>
          <cell r="M171">
            <v>43460</v>
          </cell>
        </row>
        <row r="172">
          <cell r="C172" t="str">
            <v>0146</v>
          </cell>
          <cell r="D172" t="str">
            <v>ប្រាជ្ញ សំបូរ</v>
          </cell>
          <cell r="E172" t="str">
            <v>PRACH SAMBO</v>
          </cell>
          <cell r="F172" t="str">
            <v>ប្រុស</v>
          </cell>
          <cell r="G172" t="str">
            <v>ខ្មែរ</v>
          </cell>
          <cell r="H172">
            <v>32121</v>
          </cell>
          <cell r="I172">
            <v>36.536986301369865</v>
          </cell>
          <cell r="J172" t="str">
            <v>គ្មាន</v>
          </cell>
          <cell r="K172">
            <v>165</v>
          </cell>
          <cell r="L172" t="str">
            <v>មួយខែ២ដង</v>
          </cell>
          <cell r="M172">
            <v>43460</v>
          </cell>
        </row>
        <row r="173">
          <cell r="C173" t="str">
            <v>0147</v>
          </cell>
          <cell r="D173" t="str">
            <v>ស៊ិន ជួន</v>
          </cell>
          <cell r="E173" t="str">
            <v>SIN  CHUON</v>
          </cell>
          <cell r="F173" t="str">
            <v>ប្រុស</v>
          </cell>
          <cell r="G173" t="str">
            <v>ខ្មែរ</v>
          </cell>
          <cell r="H173">
            <v>27941</v>
          </cell>
          <cell r="I173">
            <v>47.989041095890414</v>
          </cell>
          <cell r="J173" t="str">
            <v>មិនទាន់ទទួលបាន</v>
          </cell>
          <cell r="K173">
            <v>165</v>
          </cell>
          <cell r="L173" t="str">
            <v>មួយខែ២ដង</v>
          </cell>
          <cell r="M173">
            <v>43461</v>
          </cell>
        </row>
        <row r="174">
          <cell r="C174" t="str">
            <v>0148</v>
          </cell>
          <cell r="D174" t="str">
            <v>ចេន សំបូ</v>
          </cell>
          <cell r="E174" t="str">
            <v>CHEN SAMBO</v>
          </cell>
          <cell r="F174" t="str">
            <v>ប្រុស</v>
          </cell>
          <cell r="G174" t="str">
            <v>ខ្មែរ</v>
          </cell>
          <cell r="H174">
            <v>31245</v>
          </cell>
          <cell r="I174">
            <v>38.936986301369863</v>
          </cell>
          <cell r="J174">
            <v>12940</v>
          </cell>
          <cell r="K174">
            <v>177</v>
          </cell>
          <cell r="L174" t="str">
            <v>មួយខែ២ដង</v>
          </cell>
          <cell r="M174">
            <v>43467</v>
          </cell>
        </row>
        <row r="175">
          <cell r="C175" t="str">
            <v>0149</v>
          </cell>
          <cell r="D175" t="str">
            <v>សុខ សាមាឌី</v>
          </cell>
          <cell r="E175" t="str">
            <v>SOK SAMADY</v>
          </cell>
          <cell r="F175" t="str">
            <v>ប្រុស</v>
          </cell>
          <cell r="G175" t="str">
            <v>ខ្មែរ</v>
          </cell>
          <cell r="H175">
            <v>31456</v>
          </cell>
          <cell r="I175">
            <v>38.358904109589041</v>
          </cell>
          <cell r="J175">
            <v>2196196</v>
          </cell>
          <cell r="K175">
            <v>177</v>
          </cell>
          <cell r="L175" t="str">
            <v>មួយខែ២ដង</v>
          </cell>
          <cell r="M175">
            <v>43467</v>
          </cell>
        </row>
        <row r="176">
          <cell r="C176" t="str">
            <v>0150</v>
          </cell>
          <cell r="D176" t="str">
            <v>អាង ថុន</v>
          </cell>
          <cell r="E176" t="str">
            <v>ANG THON</v>
          </cell>
          <cell r="F176" t="str">
            <v>ប្រុស</v>
          </cell>
          <cell r="G176" t="str">
            <v>ខ្មែរ</v>
          </cell>
          <cell r="H176">
            <v>30899</v>
          </cell>
          <cell r="I176">
            <v>39.884931506849313</v>
          </cell>
          <cell r="J176" t="str">
            <v>មិនទាន់ទទួលបាន</v>
          </cell>
          <cell r="K176">
            <v>177</v>
          </cell>
          <cell r="L176" t="str">
            <v>មួយខែ២ដង</v>
          </cell>
          <cell r="M176">
            <v>43470</v>
          </cell>
        </row>
        <row r="177">
          <cell r="C177" t="str">
            <v>0151</v>
          </cell>
          <cell r="D177" t="str">
            <v>ជុំ ឃ្លោ</v>
          </cell>
          <cell r="E177" t="str">
            <v>CHOM KHLOR</v>
          </cell>
          <cell r="F177" t="str">
            <v>ប្រុស</v>
          </cell>
          <cell r="G177" t="str">
            <v>ខ្មែរ</v>
          </cell>
          <cell r="H177">
            <v>32753</v>
          </cell>
          <cell r="I177">
            <v>34.805479452054797</v>
          </cell>
          <cell r="J177">
            <v>2228572</v>
          </cell>
          <cell r="K177">
            <v>177</v>
          </cell>
          <cell r="L177" t="str">
            <v>មួយខែ២ដង</v>
          </cell>
          <cell r="M177">
            <v>43470</v>
          </cell>
        </row>
        <row r="178">
          <cell r="C178" t="str">
            <v>0152</v>
          </cell>
          <cell r="D178" t="str">
            <v>ឆាយ សុវ៉ាត</v>
          </cell>
          <cell r="E178" t="str">
            <v>​CHHAY SOVATH</v>
          </cell>
          <cell r="F178" t="str">
            <v>ប្រុស</v>
          </cell>
          <cell r="G178" t="str">
            <v>ខ្មែរ</v>
          </cell>
          <cell r="H178">
            <v>28245</v>
          </cell>
          <cell r="I178">
            <v>47.156164383561645</v>
          </cell>
          <cell r="J178" t="str">
            <v>គ្មាន</v>
          </cell>
          <cell r="K178">
            <v>177</v>
          </cell>
          <cell r="L178" t="str">
            <v>មួយខែ២ដង</v>
          </cell>
          <cell r="M178">
            <v>43470</v>
          </cell>
        </row>
        <row r="179">
          <cell r="C179" t="str">
            <v>0153</v>
          </cell>
          <cell r="D179" t="str">
            <v>ពាន់ជា សាភាន</v>
          </cell>
          <cell r="E179" t="str">
            <v>PUNCHEA SAPHEAN</v>
          </cell>
          <cell r="F179" t="str">
            <v>ប្រុស</v>
          </cell>
          <cell r="G179" t="str">
            <v>ខ្មែរ</v>
          </cell>
          <cell r="H179">
            <v>30819</v>
          </cell>
          <cell r="I179">
            <v>40.104109589041094</v>
          </cell>
          <cell r="J179">
            <v>24852</v>
          </cell>
          <cell r="K179">
            <v>177</v>
          </cell>
          <cell r="L179" t="str">
            <v>មួយខែ២ដង</v>
          </cell>
          <cell r="M179">
            <v>43482</v>
          </cell>
        </row>
        <row r="180">
          <cell r="C180" t="str">
            <v>0154</v>
          </cell>
          <cell r="D180" t="str">
            <v>កែវ បេឡា</v>
          </cell>
          <cell r="E180" t="str">
            <v>KEO BELA</v>
          </cell>
          <cell r="F180" t="str">
            <v>ប្រុស</v>
          </cell>
          <cell r="G180" t="str">
            <v>ខ្មែរ</v>
          </cell>
          <cell r="H180">
            <v>34820</v>
          </cell>
          <cell r="I180">
            <v>29.142465753424659</v>
          </cell>
          <cell r="J180" t="str">
            <v>គ្មាន</v>
          </cell>
          <cell r="K180">
            <v>177</v>
          </cell>
          <cell r="L180" t="str">
            <v>មួយខែ២ដង</v>
          </cell>
          <cell r="M180">
            <v>43482</v>
          </cell>
        </row>
        <row r="181">
          <cell r="C181" t="str">
            <v>0155</v>
          </cell>
          <cell r="D181" t="str">
            <v>ហ៊ុត សារ៉ាត</v>
          </cell>
          <cell r="E181" t="str">
            <v>HUT SARAT</v>
          </cell>
          <cell r="F181" t="str">
            <v>ប្រុស</v>
          </cell>
          <cell r="G181" t="str">
            <v>ខ្មែរ</v>
          </cell>
          <cell r="H181">
            <v>35223</v>
          </cell>
          <cell r="I181">
            <v>28.038356164383561</v>
          </cell>
          <cell r="J181">
            <v>8860</v>
          </cell>
          <cell r="K181">
            <v>177</v>
          </cell>
          <cell r="L181" t="str">
            <v>មួយខែ២ដង</v>
          </cell>
          <cell r="M181">
            <v>43484</v>
          </cell>
        </row>
        <row r="182">
          <cell r="C182" t="str">
            <v>0156</v>
          </cell>
          <cell r="D182" t="str">
            <v>សៅ នី</v>
          </cell>
          <cell r="E182" t="str">
            <v>SAO NY</v>
          </cell>
          <cell r="F182" t="str">
            <v>ស្រី</v>
          </cell>
          <cell r="G182" t="str">
            <v>ខ្មែរ</v>
          </cell>
          <cell r="H182">
            <v>34370</v>
          </cell>
          <cell r="I182">
            <v>30.375342465753423</v>
          </cell>
          <cell r="J182">
            <v>2255113</v>
          </cell>
          <cell r="K182">
            <v>177</v>
          </cell>
          <cell r="L182" t="str">
            <v>មួយខែ២ដង</v>
          </cell>
          <cell r="M182">
            <v>43487</v>
          </cell>
        </row>
        <row r="183">
          <cell r="C183" t="str">
            <v>0157</v>
          </cell>
          <cell r="D183" t="str">
            <v>ពេជ្រ ដារ៉ា</v>
          </cell>
          <cell r="E183" t="str">
            <v>PICH DARA</v>
          </cell>
          <cell r="F183" t="str">
            <v>ប្រុស</v>
          </cell>
          <cell r="G183" t="str">
            <v>ខ្មែរ</v>
          </cell>
          <cell r="H183">
            <v>31391</v>
          </cell>
          <cell r="I183">
            <v>38.536986301369865</v>
          </cell>
          <cell r="J183" t="str">
            <v>គ្មាន</v>
          </cell>
          <cell r="K183">
            <v>177</v>
          </cell>
          <cell r="L183" t="str">
            <v>មួយខែ២ដង</v>
          </cell>
          <cell r="M183">
            <v>43489</v>
          </cell>
        </row>
        <row r="184">
          <cell r="C184" t="str">
            <v>0158</v>
          </cell>
          <cell r="D184" t="str">
            <v>មាឃ សៅរី</v>
          </cell>
          <cell r="E184" t="str">
            <v>MEAK SAORY</v>
          </cell>
          <cell r="F184" t="str">
            <v>ប្រុស</v>
          </cell>
          <cell r="G184" t="str">
            <v>ខ្មែរ</v>
          </cell>
          <cell r="H184">
            <v>29599</v>
          </cell>
          <cell r="I184">
            <v>43.446575342465756</v>
          </cell>
          <cell r="J184">
            <v>11086</v>
          </cell>
          <cell r="K184">
            <v>177</v>
          </cell>
          <cell r="L184" t="str">
            <v>មួយខែ២ដង</v>
          </cell>
          <cell r="M184">
            <v>43489</v>
          </cell>
        </row>
        <row r="185">
          <cell r="C185" t="str">
            <v>0159</v>
          </cell>
          <cell r="D185" t="str">
            <v>យស់​ បញ្ញា</v>
          </cell>
          <cell r="E185" t="str">
            <v>YOS PANHA</v>
          </cell>
          <cell r="F185" t="str">
            <v>ប្រុស</v>
          </cell>
          <cell r="G185" t="str">
            <v>ខ្មែរ</v>
          </cell>
          <cell r="H185">
            <v>36521</v>
          </cell>
          <cell r="I185">
            <v>24.482191780821918</v>
          </cell>
          <cell r="J185" t="str">
            <v>មិនទាន់ទទួលបាន</v>
          </cell>
          <cell r="K185">
            <v>177</v>
          </cell>
          <cell r="L185" t="str">
            <v>មួយខែ២ដង</v>
          </cell>
          <cell r="M185">
            <v>43493</v>
          </cell>
        </row>
        <row r="186">
          <cell r="C186" t="str">
            <v>0160</v>
          </cell>
          <cell r="D186" t="str">
            <v>ពៅ កាឌឿក</v>
          </cell>
          <cell r="E186" t="str">
            <v>PAO KADOEK</v>
          </cell>
          <cell r="F186" t="str">
            <v>ស្រី</v>
          </cell>
          <cell r="G186" t="str">
            <v>ខ្មែរ</v>
          </cell>
          <cell r="H186">
            <v>35000</v>
          </cell>
          <cell r="I186">
            <v>28.649315068493152</v>
          </cell>
          <cell r="J186">
            <v>41633</v>
          </cell>
          <cell r="K186">
            <v>177</v>
          </cell>
          <cell r="L186" t="str">
            <v>មួយខែ២ដង</v>
          </cell>
          <cell r="M186">
            <v>43494</v>
          </cell>
        </row>
        <row r="187">
          <cell r="C187" t="str">
            <v>0161</v>
          </cell>
          <cell r="D187" t="str">
            <v>នី​ ចន្ថា</v>
          </cell>
          <cell r="E187" t="str">
            <v>NY CHANTHA</v>
          </cell>
          <cell r="F187" t="str">
            <v>ប្រុស</v>
          </cell>
          <cell r="G187" t="str">
            <v>ខ្មែរ</v>
          </cell>
          <cell r="H187">
            <v>34213</v>
          </cell>
          <cell r="I187">
            <v>30.805479452054794</v>
          </cell>
          <cell r="J187">
            <v>56913</v>
          </cell>
          <cell r="K187">
            <v>177</v>
          </cell>
          <cell r="L187" t="str">
            <v>មួយខែ២ដង</v>
          </cell>
          <cell r="M187">
            <v>43494</v>
          </cell>
        </row>
        <row r="188">
          <cell r="C188" t="str">
            <v>0162</v>
          </cell>
          <cell r="D188" t="str">
            <v>នួន សុភាព</v>
          </cell>
          <cell r="E188" t="str">
            <v>NUON SOPHEAP</v>
          </cell>
          <cell r="F188" t="str">
            <v>ប្រុស</v>
          </cell>
          <cell r="G188" t="str">
            <v>ខ្មែរ</v>
          </cell>
          <cell r="H188">
            <v>29874</v>
          </cell>
          <cell r="I188">
            <v>42.69315068493151</v>
          </cell>
          <cell r="J188" t="str">
            <v>មិនទាន់ទទួលបាន</v>
          </cell>
          <cell r="K188">
            <v>177</v>
          </cell>
          <cell r="L188" t="str">
            <v>មួយខែ២ដង</v>
          </cell>
          <cell r="M188">
            <v>43494</v>
          </cell>
        </row>
        <row r="189">
          <cell r="C189" t="str">
            <v>0163</v>
          </cell>
          <cell r="D189" t="str">
            <v>ពណ៍ សុតន</v>
          </cell>
          <cell r="E189" t="str">
            <v>POR SOTAN</v>
          </cell>
          <cell r="F189" t="str">
            <v>ប្រុស</v>
          </cell>
          <cell r="G189" t="str">
            <v>ខ្មែរ</v>
          </cell>
          <cell r="H189">
            <v>36117</v>
          </cell>
          <cell r="I189">
            <v>25.589041095890412</v>
          </cell>
          <cell r="J189" t="str">
            <v>គ្មានលេខ</v>
          </cell>
          <cell r="K189">
            <v>177</v>
          </cell>
          <cell r="L189" t="str">
            <v>មួយខែ២ដង</v>
          </cell>
          <cell r="M189">
            <v>43494</v>
          </cell>
        </row>
        <row r="190">
          <cell r="C190" t="str">
            <v>0164</v>
          </cell>
          <cell r="D190" t="str">
            <v>ពេញ ស្រីណាក់</v>
          </cell>
          <cell r="E190" t="str">
            <v>PENH SREYNAK</v>
          </cell>
          <cell r="F190" t="str">
            <v>ស្រី</v>
          </cell>
          <cell r="G190" t="str">
            <v>ខ្មែរ</v>
          </cell>
          <cell r="H190">
            <v>36809</v>
          </cell>
          <cell r="I190">
            <v>23.693150684931506</v>
          </cell>
          <cell r="J190" t="str">
            <v>គ្មាន</v>
          </cell>
          <cell r="K190">
            <v>177</v>
          </cell>
          <cell r="L190" t="str">
            <v>មួយខែ២ដង</v>
          </cell>
          <cell r="M190">
            <v>43495</v>
          </cell>
        </row>
        <row r="191">
          <cell r="C191" t="str">
            <v>0165</v>
          </cell>
          <cell r="D191" t="str">
            <v>ម៉ី ដារ៉ូ</v>
          </cell>
          <cell r="E191" t="str">
            <v>MEY DARO</v>
          </cell>
          <cell r="F191" t="str">
            <v>ប្រុស</v>
          </cell>
          <cell r="G191" t="str">
            <v>ខ្មែរ</v>
          </cell>
          <cell r="H191">
            <v>34829</v>
          </cell>
          <cell r="I191">
            <v>29.117808219178084</v>
          </cell>
          <cell r="J191" t="str">
            <v>មិនទាន់ទទួលបាន</v>
          </cell>
          <cell r="K191">
            <v>177</v>
          </cell>
          <cell r="L191" t="str">
            <v>មួយខែ២ដង</v>
          </cell>
          <cell r="M191">
            <v>43495</v>
          </cell>
        </row>
        <row r="192">
          <cell r="C192" t="str">
            <v>0166</v>
          </cell>
          <cell r="D192" t="str">
            <v>ឆាយ សុវ៉ាត</v>
          </cell>
          <cell r="E192" t="str">
            <v>CHHAY SOVATH</v>
          </cell>
          <cell r="F192" t="str">
            <v>ប្រុស</v>
          </cell>
          <cell r="G192" t="str">
            <v>ខ្មែរ</v>
          </cell>
          <cell r="H192">
            <v>28245</v>
          </cell>
          <cell r="I192">
            <v>47.156164383561645</v>
          </cell>
          <cell r="J192">
            <v>1223768</v>
          </cell>
          <cell r="K192">
            <v>177</v>
          </cell>
          <cell r="L192" t="str">
            <v>មួយខែ២ដង</v>
          </cell>
          <cell r="M192">
            <v>43507</v>
          </cell>
        </row>
        <row r="193">
          <cell r="C193" t="str">
            <v>0167</v>
          </cell>
          <cell r="D193" t="str">
            <v>ខិន វាសនា</v>
          </cell>
          <cell r="E193" t="str">
            <v>KHEN VEASNA</v>
          </cell>
          <cell r="F193" t="str">
            <v>ប្រុស</v>
          </cell>
          <cell r="G193" t="str">
            <v>ខ្មែរ</v>
          </cell>
          <cell r="H193">
            <v>34223</v>
          </cell>
          <cell r="I193">
            <v>30.778082191780822</v>
          </cell>
          <cell r="J193" t="str">
            <v>គ្មាន</v>
          </cell>
          <cell r="K193">
            <v>177</v>
          </cell>
          <cell r="L193" t="str">
            <v>មួយខែ២ដង</v>
          </cell>
          <cell r="M193">
            <v>43514</v>
          </cell>
        </row>
        <row r="194">
          <cell r="C194" t="str">
            <v>0168</v>
          </cell>
          <cell r="D194" t="str">
            <v xml:space="preserve">នី សំអិន </v>
          </cell>
          <cell r="E194" t="str">
            <v>NY SOM EN</v>
          </cell>
          <cell r="F194" t="str">
            <v>ប្រុស</v>
          </cell>
          <cell r="G194" t="str">
            <v>ខ្មែរ</v>
          </cell>
          <cell r="H194">
            <v>32911</v>
          </cell>
          <cell r="I194">
            <v>34.372602739726027</v>
          </cell>
          <cell r="J194" t="str">
            <v>មិនទាន់ទទួលបាន</v>
          </cell>
          <cell r="K194">
            <v>177</v>
          </cell>
          <cell r="L194" t="str">
            <v>មួយខែ២ដង</v>
          </cell>
          <cell r="M194">
            <v>43514</v>
          </cell>
        </row>
        <row r="195">
          <cell r="C195" t="str">
            <v>0169</v>
          </cell>
          <cell r="D195" t="str">
            <v>ស៊ឹម ដាវី</v>
          </cell>
          <cell r="E195" t="str">
            <v>SOEM SAVY</v>
          </cell>
          <cell r="F195" t="str">
            <v>ប្រុស</v>
          </cell>
          <cell r="G195" t="str">
            <v>ខ្មែរ</v>
          </cell>
          <cell r="H195">
            <v>31242</v>
          </cell>
          <cell r="I195">
            <v>38.945205479452056</v>
          </cell>
          <cell r="J195" t="str">
            <v>គ្មាន</v>
          </cell>
          <cell r="K195">
            <v>177</v>
          </cell>
          <cell r="L195" t="str">
            <v>មួយខែ២ដង</v>
          </cell>
          <cell r="M195">
            <v>43514</v>
          </cell>
        </row>
        <row r="196">
          <cell r="C196" t="str">
            <v>0170</v>
          </cell>
          <cell r="D196" t="str">
            <v>នៅ ស៊ីដា</v>
          </cell>
          <cell r="E196" t="str">
            <v>NOV SIDA</v>
          </cell>
          <cell r="F196" t="str">
            <v>ប្រុស</v>
          </cell>
          <cell r="G196" t="str">
            <v>ខ្មែរ</v>
          </cell>
          <cell r="H196">
            <v>33034</v>
          </cell>
          <cell r="I196">
            <v>34.035616438356165</v>
          </cell>
          <cell r="J196">
            <v>10071</v>
          </cell>
          <cell r="K196">
            <v>177</v>
          </cell>
          <cell r="L196" t="str">
            <v>មួយខែ២ដង</v>
          </cell>
          <cell r="M196">
            <v>43514</v>
          </cell>
        </row>
        <row r="197">
          <cell r="C197" t="str">
            <v>0171</v>
          </cell>
          <cell r="D197" t="str">
            <v>ប៉ែន ជឿន</v>
          </cell>
          <cell r="E197" t="str">
            <v>PEN CHOEUN</v>
          </cell>
          <cell r="F197" t="str">
            <v>ប្រុស</v>
          </cell>
          <cell r="G197" t="str">
            <v>ខ្មែរ</v>
          </cell>
          <cell r="H197">
            <v>28551</v>
          </cell>
          <cell r="I197">
            <v>46.317808219178083</v>
          </cell>
          <cell r="J197">
            <v>9289</v>
          </cell>
          <cell r="K197">
            <v>177</v>
          </cell>
          <cell r="L197" t="str">
            <v>មួយខែ២ដង</v>
          </cell>
          <cell r="M197">
            <v>43514</v>
          </cell>
        </row>
        <row r="198">
          <cell r="C198" t="str">
            <v>0172</v>
          </cell>
          <cell r="D198" t="str">
            <v>ពោជ វុទ្ធី</v>
          </cell>
          <cell r="E198" t="str">
            <v>PAUCH VUTHY</v>
          </cell>
          <cell r="F198" t="str">
            <v>ប្រុស</v>
          </cell>
          <cell r="G198" t="str">
            <v>ខ្មែរ</v>
          </cell>
          <cell r="H198">
            <v>31776</v>
          </cell>
          <cell r="I198">
            <v>37.482191780821921</v>
          </cell>
          <cell r="J198" t="str">
            <v>មិនទាន់ទទួលបាន</v>
          </cell>
          <cell r="K198">
            <v>177</v>
          </cell>
          <cell r="L198" t="str">
            <v>មួយខែ២ដង</v>
          </cell>
          <cell r="M198">
            <v>43514</v>
          </cell>
        </row>
        <row r="199">
          <cell r="C199" t="str">
            <v>0173</v>
          </cell>
          <cell r="D199" t="str">
            <v>ហេង​ រត្ថ័</v>
          </cell>
          <cell r="E199" t="str">
            <v>HENG ROTH</v>
          </cell>
          <cell r="F199" t="str">
            <v>ប្រុស</v>
          </cell>
          <cell r="G199" t="str">
            <v>ខ្មែរ</v>
          </cell>
          <cell r="H199">
            <v>34139</v>
          </cell>
          <cell r="I199">
            <v>31.008219178082193</v>
          </cell>
          <cell r="J199">
            <v>7387</v>
          </cell>
          <cell r="K199">
            <v>177</v>
          </cell>
          <cell r="L199" t="str">
            <v>មួយខែ២ដង</v>
          </cell>
          <cell r="M199">
            <v>43537</v>
          </cell>
        </row>
        <row r="200">
          <cell r="C200" t="str">
            <v>0174</v>
          </cell>
          <cell r="D200" t="str">
            <v>រស់​ ភា</v>
          </cell>
          <cell r="E200" t="str">
            <v>ROS PHEA</v>
          </cell>
          <cell r="F200" t="str">
            <v>ប្រុស</v>
          </cell>
          <cell r="G200" t="str">
            <v>ខ្មែរ</v>
          </cell>
          <cell r="H200">
            <v>33886</v>
          </cell>
          <cell r="I200">
            <v>31.701369863013699</v>
          </cell>
          <cell r="J200" t="str">
            <v>គ្មាន</v>
          </cell>
          <cell r="K200">
            <v>177</v>
          </cell>
          <cell r="L200" t="str">
            <v>មួយខែ២ដង</v>
          </cell>
          <cell r="M200">
            <v>43537</v>
          </cell>
        </row>
        <row r="201">
          <cell r="C201" t="str">
            <v>0175</v>
          </cell>
          <cell r="D201" t="str">
            <v>ជឹម រដ្ឋា</v>
          </cell>
          <cell r="E201" t="str">
            <v>CHOEM RATHA</v>
          </cell>
          <cell r="F201" t="str">
            <v>ប្រុស</v>
          </cell>
          <cell r="G201" t="str">
            <v>ខ្មែរ</v>
          </cell>
          <cell r="H201">
            <v>32035</v>
          </cell>
          <cell r="I201">
            <v>36.772602739726025</v>
          </cell>
          <cell r="J201" t="str">
            <v>គ្មាន</v>
          </cell>
          <cell r="K201">
            <v>177</v>
          </cell>
          <cell r="L201" t="str">
            <v>មួយខែ២ដង</v>
          </cell>
          <cell r="M201">
            <v>43537</v>
          </cell>
        </row>
        <row r="202">
          <cell r="C202" t="str">
            <v>0176</v>
          </cell>
          <cell r="D202" t="str">
            <v>ឈឿង សៅ</v>
          </cell>
          <cell r="E202" t="str">
            <v>CHHOEUNG SAO</v>
          </cell>
          <cell r="F202" t="str">
            <v>ប្រុស</v>
          </cell>
          <cell r="G202" t="str">
            <v>ខ្មែរ</v>
          </cell>
          <cell r="H202">
            <v>30470</v>
          </cell>
          <cell r="I202">
            <v>41.060273972602737</v>
          </cell>
          <cell r="J202">
            <v>8531</v>
          </cell>
          <cell r="K202">
            <v>177</v>
          </cell>
          <cell r="L202" t="str">
            <v>មួយខែ២ដង</v>
          </cell>
          <cell r="M202">
            <v>43537</v>
          </cell>
        </row>
        <row r="203">
          <cell r="C203" t="str">
            <v>0177</v>
          </cell>
          <cell r="D203" t="str">
            <v>សេក​ វាសនា</v>
          </cell>
          <cell r="E203" t="str">
            <v>SEK VEASNA</v>
          </cell>
          <cell r="F203" t="str">
            <v>ប្រុស</v>
          </cell>
          <cell r="G203" t="str">
            <v>ខ្មែរ</v>
          </cell>
          <cell r="H203">
            <v>35720</v>
          </cell>
          <cell r="I203">
            <v>26.676712328767124</v>
          </cell>
          <cell r="J203" t="str">
            <v>គ្មាន</v>
          </cell>
          <cell r="K203">
            <v>177</v>
          </cell>
          <cell r="L203" t="str">
            <v>មួយខែ២ដង</v>
          </cell>
          <cell r="M203">
            <v>43537</v>
          </cell>
        </row>
        <row r="204">
          <cell r="C204" t="str">
            <v>0178</v>
          </cell>
          <cell r="D204" t="str">
            <v>ភួង សារ៉ូន</v>
          </cell>
          <cell r="E204" t="str">
            <v>PHUONG SA RUON</v>
          </cell>
          <cell r="F204" t="str">
            <v>ប្រុស</v>
          </cell>
          <cell r="G204" t="str">
            <v>ខ្មែរ</v>
          </cell>
          <cell r="H204">
            <v>32903</v>
          </cell>
          <cell r="I204">
            <v>34.394520547945206</v>
          </cell>
          <cell r="J204" t="str">
            <v>គ្មានលេខ</v>
          </cell>
          <cell r="K204">
            <v>177</v>
          </cell>
          <cell r="L204" t="str">
            <v>មួយខែ២ដង</v>
          </cell>
          <cell r="M204">
            <v>43537</v>
          </cell>
        </row>
        <row r="205">
          <cell r="C205" t="str">
            <v>0179</v>
          </cell>
          <cell r="D205" t="str">
            <v>ជុំ សម្ភស្ស</v>
          </cell>
          <cell r="E205" t="str">
            <v>CHUM SAMPORS</v>
          </cell>
          <cell r="F205" t="str">
            <v>ប្រុស</v>
          </cell>
          <cell r="G205" t="str">
            <v>ខ្មែរ</v>
          </cell>
          <cell r="H205">
            <v>36163</v>
          </cell>
          <cell r="I205">
            <v>25.463013698630139</v>
          </cell>
          <cell r="J205">
            <v>11340</v>
          </cell>
          <cell r="K205">
            <v>177</v>
          </cell>
          <cell r="L205" t="str">
            <v>មួយខែ២ដង</v>
          </cell>
          <cell r="M205">
            <v>43537</v>
          </cell>
        </row>
        <row r="206">
          <cell r="C206" t="str">
            <v>0180</v>
          </cell>
          <cell r="D206" t="str">
            <v>ឆន ​មករា</v>
          </cell>
          <cell r="E206" t="str">
            <v>CHHAN MAKARA</v>
          </cell>
          <cell r="F206" t="str">
            <v>ប្រុស</v>
          </cell>
          <cell r="G206" t="str">
            <v>ខ្មែរ</v>
          </cell>
          <cell r="H206">
            <v>32055</v>
          </cell>
          <cell r="I206">
            <v>36.717808219178082</v>
          </cell>
          <cell r="J206" t="str">
            <v>មិនទាន់ទទួលបាន</v>
          </cell>
          <cell r="K206">
            <v>177</v>
          </cell>
          <cell r="L206" t="str">
            <v>មួយខែ២ដង</v>
          </cell>
          <cell r="M206">
            <v>43537</v>
          </cell>
        </row>
        <row r="207">
          <cell r="C207" t="str">
            <v>0181</v>
          </cell>
          <cell r="D207" t="str">
            <v>ម៉ឹក សារិត</v>
          </cell>
          <cell r="E207" t="str">
            <v>MOEK SARIT</v>
          </cell>
          <cell r="F207" t="str">
            <v>ប្រុស</v>
          </cell>
          <cell r="G207" t="str">
            <v>ខ្មែរ</v>
          </cell>
          <cell r="H207">
            <v>32632</v>
          </cell>
          <cell r="I207">
            <v>35.136986301369866</v>
          </cell>
          <cell r="J207" t="str">
            <v>គ្មាន</v>
          </cell>
          <cell r="K207">
            <v>177</v>
          </cell>
          <cell r="L207" t="str">
            <v>មួយខែ២ដង</v>
          </cell>
          <cell r="M207">
            <v>43537</v>
          </cell>
        </row>
        <row r="208">
          <cell r="C208" t="str">
            <v>0182</v>
          </cell>
          <cell r="D208" t="str">
            <v>ថាយ​ សុខសាន្ត</v>
          </cell>
          <cell r="E208" t="str">
            <v>THAY SOKSAN</v>
          </cell>
          <cell r="F208" t="str">
            <v>ប្រុស</v>
          </cell>
          <cell r="G208" t="str">
            <v>ខ្មែរ</v>
          </cell>
          <cell r="H208">
            <v>34221</v>
          </cell>
          <cell r="I208">
            <v>30.783561643835615</v>
          </cell>
          <cell r="J208">
            <v>9654</v>
          </cell>
          <cell r="K208">
            <v>177</v>
          </cell>
          <cell r="L208" t="str">
            <v>មួយខែ២ដង</v>
          </cell>
          <cell r="M208">
            <v>43537</v>
          </cell>
        </row>
        <row r="209">
          <cell r="C209" t="str">
            <v>0183</v>
          </cell>
          <cell r="D209" t="str">
            <v>ព្រំ បូរ៉ាត</v>
          </cell>
          <cell r="E209" t="str">
            <v>PRUM BORAT</v>
          </cell>
          <cell r="F209" t="str">
            <v>ប្រុស</v>
          </cell>
          <cell r="G209" t="str">
            <v>ខ្មែរ</v>
          </cell>
          <cell r="H209">
            <v>34064</v>
          </cell>
          <cell r="I209">
            <v>31.213698630136985</v>
          </cell>
          <cell r="J209">
            <v>2255106</v>
          </cell>
          <cell r="K209">
            <v>177</v>
          </cell>
          <cell r="L209" t="str">
            <v>មួយខែ២ដង</v>
          </cell>
          <cell r="M209">
            <v>43537</v>
          </cell>
        </row>
        <row r="210">
          <cell r="C210" t="str">
            <v>0184</v>
          </cell>
          <cell r="D210" t="str">
            <v>សុខ សាផាត</v>
          </cell>
          <cell r="E210" t="str">
            <v>SOK SAPHAT</v>
          </cell>
          <cell r="F210" t="str">
            <v>ប្រុស</v>
          </cell>
          <cell r="G210" t="str">
            <v>ខ្មែរ</v>
          </cell>
          <cell r="H210">
            <v>30538</v>
          </cell>
          <cell r="I210">
            <v>40.873972602739727</v>
          </cell>
          <cell r="J210">
            <v>26996</v>
          </cell>
          <cell r="K210">
            <v>178</v>
          </cell>
          <cell r="L210" t="str">
            <v>មួយខែ២ដង</v>
          </cell>
          <cell r="M210">
            <v>43549</v>
          </cell>
        </row>
        <row r="211">
          <cell r="C211" t="str">
            <v>0185</v>
          </cell>
          <cell r="D211" t="str">
            <v>នង សារិទ្ធ</v>
          </cell>
          <cell r="E211" t="str">
            <v>NOUNG SARITH</v>
          </cell>
          <cell r="F211" t="str">
            <v>ប្រុស</v>
          </cell>
          <cell r="G211" t="str">
            <v>ខ្មែរ</v>
          </cell>
          <cell r="H211">
            <v>26847</v>
          </cell>
          <cell r="I211">
            <v>50.986301369863014</v>
          </cell>
          <cell r="J211" t="str">
            <v>មិនទាន់ទទួលបាន</v>
          </cell>
          <cell r="K211">
            <v>178</v>
          </cell>
          <cell r="L211" t="str">
            <v>មួយខែ២ដង</v>
          </cell>
          <cell r="M211">
            <v>43549</v>
          </cell>
        </row>
        <row r="212">
          <cell r="C212" t="str">
            <v>0186</v>
          </cell>
          <cell r="D212" t="str">
            <v>សុខ រតនា</v>
          </cell>
          <cell r="E212" t="str">
            <v>SOK  RATANA</v>
          </cell>
          <cell r="F212" t="str">
            <v>ស្រី</v>
          </cell>
          <cell r="G212" t="str">
            <v>ខ្មែរ</v>
          </cell>
          <cell r="H212">
            <v>27379</v>
          </cell>
          <cell r="I212">
            <v>49.528767123287672</v>
          </cell>
          <cell r="J212" t="str">
            <v>មិនទាន់ទទួលបាន</v>
          </cell>
          <cell r="K212">
            <v>177</v>
          </cell>
          <cell r="L212" t="str">
            <v>មួយខែ២ដង</v>
          </cell>
          <cell r="M212">
            <v>43550</v>
          </cell>
        </row>
        <row r="213">
          <cell r="C213" t="str">
            <v>0187</v>
          </cell>
          <cell r="D213" t="str">
            <v>ឈឹម សាមន</v>
          </cell>
          <cell r="E213" t="str">
            <v>CHHOEM SAMORN</v>
          </cell>
          <cell r="F213" t="str">
            <v>ប្រុស</v>
          </cell>
          <cell r="G213" t="str">
            <v>ខ្មែរ</v>
          </cell>
          <cell r="H213">
            <v>31080</v>
          </cell>
          <cell r="I213">
            <v>39.389041095890413</v>
          </cell>
          <cell r="J213" t="str">
            <v>គ្មាន</v>
          </cell>
          <cell r="K213">
            <v>192</v>
          </cell>
          <cell r="L213" t="str">
            <v>មួយខែ២ដង</v>
          </cell>
          <cell r="M213">
            <v>43557</v>
          </cell>
        </row>
        <row r="214">
          <cell r="C214" t="str">
            <v>0188</v>
          </cell>
          <cell r="D214" t="str">
            <v>កែន​ សុផាន្នារិទ្ធ</v>
          </cell>
          <cell r="E214" t="str">
            <v>KEN SOPHANNARITH</v>
          </cell>
          <cell r="F214" t="str">
            <v>ប្រុស</v>
          </cell>
          <cell r="G214" t="str">
            <v>ខ្មែរ</v>
          </cell>
          <cell r="H214">
            <v>29616</v>
          </cell>
          <cell r="I214">
            <v>43.4</v>
          </cell>
          <cell r="J214" t="str">
            <v>គ្មាន</v>
          </cell>
          <cell r="K214">
            <v>177</v>
          </cell>
          <cell r="L214" t="str">
            <v>មួយខែ២ដង</v>
          </cell>
          <cell r="M214">
            <v>43573</v>
          </cell>
        </row>
        <row r="215">
          <cell r="C215" t="str">
            <v>0189</v>
          </cell>
          <cell r="D215" t="str">
            <v>សួង​ វល័ក្ខណ៍</v>
          </cell>
          <cell r="E215" t="str">
            <v>SOUNG VORLEAK</v>
          </cell>
          <cell r="F215" t="str">
            <v>ស្រី</v>
          </cell>
          <cell r="G215" t="str">
            <v>ខ្មែរ</v>
          </cell>
          <cell r="H215">
            <v>31760</v>
          </cell>
          <cell r="I215">
            <v>37.526027397260272</v>
          </cell>
          <cell r="J215" t="str">
            <v>គ្មាន</v>
          </cell>
          <cell r="K215">
            <v>209</v>
          </cell>
          <cell r="L215" t="str">
            <v>មួយខែ២ដង</v>
          </cell>
          <cell r="M215">
            <v>43573</v>
          </cell>
        </row>
        <row r="216">
          <cell r="C216" t="str">
            <v>0190</v>
          </cell>
          <cell r="D216" t="str">
            <v>នួន ឆាយស៊ីហ៊ាង</v>
          </cell>
          <cell r="E216" t="str">
            <v>NOUN CHHAYSIHEANG</v>
          </cell>
          <cell r="F216" t="str">
            <v>ប្រុស</v>
          </cell>
          <cell r="G216" t="str">
            <v>ខ្មែរ</v>
          </cell>
          <cell r="H216">
            <v>35440</v>
          </cell>
          <cell r="I216">
            <v>27.443835616438356</v>
          </cell>
          <cell r="J216">
            <v>2255107</v>
          </cell>
          <cell r="K216">
            <v>177</v>
          </cell>
          <cell r="L216" t="str">
            <v>មួយខែ២ដង</v>
          </cell>
          <cell r="M216">
            <v>43594</v>
          </cell>
        </row>
        <row r="217">
          <cell r="C217" t="str">
            <v>0191</v>
          </cell>
          <cell r="D217" t="str">
            <v>ឃឹម​ ផល្លី</v>
          </cell>
          <cell r="E217" t="str">
            <v>KHOEM PHALLY</v>
          </cell>
          <cell r="F217" t="str">
            <v>ប្រុស</v>
          </cell>
          <cell r="G217" t="str">
            <v>ខ្មែរ</v>
          </cell>
          <cell r="H217">
            <v>31631</v>
          </cell>
          <cell r="I217">
            <v>37.87945205479452</v>
          </cell>
          <cell r="J217" t="str">
            <v>គ្មានលេខ</v>
          </cell>
          <cell r="K217">
            <v>177</v>
          </cell>
          <cell r="L217" t="str">
            <v>មួយខែ២ដង</v>
          </cell>
          <cell r="M217">
            <v>43609</v>
          </cell>
        </row>
        <row r="218">
          <cell r="C218" t="str">
            <v>0192</v>
          </cell>
          <cell r="D218" t="str">
            <v>វឿន ស្រីអិត</v>
          </cell>
          <cell r="E218" t="str">
            <v>VOEUN SREYEAT</v>
          </cell>
          <cell r="F218" t="str">
            <v>ស្រី</v>
          </cell>
          <cell r="G218" t="str">
            <v>ខ្មែរ</v>
          </cell>
          <cell r="H218">
            <v>33765</v>
          </cell>
          <cell r="I218">
            <v>32.032876712328765</v>
          </cell>
          <cell r="J218">
            <v>53856</v>
          </cell>
          <cell r="K218">
            <v>177</v>
          </cell>
          <cell r="L218" t="str">
            <v>មួយខែ២ដង</v>
          </cell>
          <cell r="M218">
            <v>43613</v>
          </cell>
        </row>
        <row r="219">
          <cell r="C219" t="str">
            <v>0193</v>
          </cell>
          <cell r="D219" t="str">
            <v>ស៊ូ ធី</v>
          </cell>
          <cell r="E219" t="str">
            <v>SOU THY</v>
          </cell>
          <cell r="F219" t="str">
            <v>ប្រុស</v>
          </cell>
          <cell r="G219" t="str">
            <v>ខ្មែរ</v>
          </cell>
          <cell r="H219">
            <v>36443</v>
          </cell>
          <cell r="I219">
            <v>24.695890410958903</v>
          </cell>
          <cell r="J219" t="str">
            <v>មិនទាន់ទទួលបាន</v>
          </cell>
          <cell r="K219">
            <v>177</v>
          </cell>
          <cell r="L219" t="str">
            <v>មួយខែ២ដង</v>
          </cell>
          <cell r="M219">
            <v>43614</v>
          </cell>
        </row>
        <row r="220">
          <cell r="C220" t="str">
            <v>0194</v>
          </cell>
          <cell r="D220" t="str">
            <v>សូ​ ពិសិទ្ធ</v>
          </cell>
          <cell r="E220" t="str">
            <v>SO PISETH</v>
          </cell>
          <cell r="F220" t="str">
            <v>ប្រុស</v>
          </cell>
          <cell r="G220" t="str">
            <v>ខ្មែរ</v>
          </cell>
          <cell r="H220">
            <v>32917</v>
          </cell>
          <cell r="I220">
            <v>34.356164383561641</v>
          </cell>
          <cell r="J220" t="str">
            <v>មិនទាន់ទទួលបាន</v>
          </cell>
          <cell r="K220">
            <v>177</v>
          </cell>
          <cell r="L220" t="str">
            <v>មួយខែ២ដង</v>
          </cell>
          <cell r="M220">
            <v>43614</v>
          </cell>
        </row>
        <row r="221">
          <cell r="C221" t="str">
            <v>0195</v>
          </cell>
          <cell r="D221" t="str">
            <v>ពៅ សុខែម</v>
          </cell>
          <cell r="E221" t="str">
            <v>PEOU SOKHEM</v>
          </cell>
          <cell r="F221" t="str">
            <v>ប្រុស</v>
          </cell>
          <cell r="G221" t="str">
            <v>ខ្មែរ</v>
          </cell>
          <cell r="H221">
            <v>36284</v>
          </cell>
          <cell r="I221">
            <v>25.13150684931507</v>
          </cell>
          <cell r="J221" t="str">
            <v>មិនទាន់ទទួលបាន</v>
          </cell>
          <cell r="K221">
            <v>177</v>
          </cell>
          <cell r="L221" t="str">
            <v>មួយខែ២ដង</v>
          </cell>
          <cell r="M221">
            <v>43617</v>
          </cell>
        </row>
        <row r="222">
          <cell r="C222" t="str">
            <v>0196</v>
          </cell>
          <cell r="D222" t="str">
            <v xml:space="preserve">ពៅ មុន្នី </v>
          </cell>
          <cell r="E222" t="str">
            <v>POV MUNNY</v>
          </cell>
          <cell r="F222" t="str">
            <v>ប្រុស</v>
          </cell>
          <cell r="G222" t="str">
            <v>ខ្មែរ</v>
          </cell>
          <cell r="H222">
            <v>32326</v>
          </cell>
          <cell r="I222">
            <v>35.975342465753428</v>
          </cell>
          <cell r="J222">
            <v>11563</v>
          </cell>
          <cell r="K222">
            <v>177</v>
          </cell>
          <cell r="L222" t="str">
            <v>មួយខែ២ដង</v>
          </cell>
          <cell r="M222">
            <v>43626</v>
          </cell>
        </row>
        <row r="223">
          <cell r="C223" t="str">
            <v>0197</v>
          </cell>
          <cell r="D223" t="str">
            <v>ស្រី​ រក្សា</v>
          </cell>
          <cell r="E223" t="str">
            <v>SREY REAKSA</v>
          </cell>
          <cell r="F223" t="str">
            <v>ស្រី</v>
          </cell>
          <cell r="G223" t="str">
            <v>ខ្មែរ</v>
          </cell>
          <cell r="H223">
            <v>34948</v>
          </cell>
          <cell r="I223">
            <v>28.791780821917808</v>
          </cell>
          <cell r="J223" t="str">
            <v>គ្មាន</v>
          </cell>
          <cell r="K223">
            <v>177</v>
          </cell>
          <cell r="L223" t="str">
            <v>មួយខែ២ដង</v>
          </cell>
          <cell r="M223">
            <v>43642</v>
          </cell>
        </row>
        <row r="224">
          <cell r="C224" t="str">
            <v>0198</v>
          </cell>
          <cell r="D224" t="str">
            <v>ណាក​ ស្រីនាថ</v>
          </cell>
          <cell r="E224" t="str">
            <v>NAK SREYNEAT</v>
          </cell>
          <cell r="F224" t="str">
            <v>ស្រី</v>
          </cell>
          <cell r="G224" t="str">
            <v>ខ្មែរ</v>
          </cell>
          <cell r="H224">
            <v>37104</v>
          </cell>
          <cell r="I224">
            <v>22.884931506849316</v>
          </cell>
          <cell r="J224" t="str">
            <v>គ្មាន</v>
          </cell>
          <cell r="K224">
            <v>177</v>
          </cell>
          <cell r="L224" t="str">
            <v>មួយខែ២ដង</v>
          </cell>
          <cell r="M224">
            <v>43649</v>
          </cell>
        </row>
        <row r="225">
          <cell r="C225" t="str">
            <v>0199</v>
          </cell>
          <cell r="D225" t="str">
            <v>លឹម ចន្ទី</v>
          </cell>
          <cell r="E225" t="str">
            <v>LOEM CHANTY</v>
          </cell>
          <cell r="F225" t="str">
            <v>ស្រី</v>
          </cell>
          <cell r="G225" t="str">
            <v>ខ្មែរ</v>
          </cell>
          <cell r="H225">
            <v>34521</v>
          </cell>
          <cell r="I225">
            <v>29.961643835616439</v>
          </cell>
          <cell r="J225" t="str">
            <v>គ្មាន</v>
          </cell>
          <cell r="K225">
            <v>177</v>
          </cell>
          <cell r="L225" t="str">
            <v>មួយខែ២ដង</v>
          </cell>
          <cell r="M225">
            <v>43652</v>
          </cell>
        </row>
        <row r="226">
          <cell r="C226" t="str">
            <v>0200</v>
          </cell>
          <cell r="D226" t="str">
            <v>ឈិន ស្រីសួរ​</v>
          </cell>
          <cell r="E226" t="str">
            <v>CHIN SREYSOUR</v>
          </cell>
          <cell r="F226" t="str">
            <v>ស្រី</v>
          </cell>
          <cell r="G226" t="str">
            <v>ខ្មែរ</v>
          </cell>
          <cell r="H226">
            <v>32243</v>
          </cell>
          <cell r="I226">
            <v>36.202739726027396</v>
          </cell>
          <cell r="J226" t="str">
            <v>គ្មាន</v>
          </cell>
          <cell r="K226">
            <v>177</v>
          </cell>
          <cell r="L226" t="str">
            <v>មួយខែ២ដង</v>
          </cell>
          <cell r="M226">
            <v>43658</v>
          </cell>
        </row>
        <row r="227">
          <cell r="C227" t="str">
            <v>0201</v>
          </cell>
          <cell r="D227" t="str">
            <v>គុជ កុសល់</v>
          </cell>
          <cell r="E227" t="str">
            <v>KUCH KOSAL</v>
          </cell>
          <cell r="F227" t="str">
            <v>ប្រុស</v>
          </cell>
          <cell r="G227" t="str">
            <v>ខ្មែរ</v>
          </cell>
          <cell r="H227">
            <v>30353</v>
          </cell>
          <cell r="I227">
            <v>41.38082191780822</v>
          </cell>
          <cell r="J227" t="str">
            <v>មិនទាន់ទទួលបាន</v>
          </cell>
          <cell r="K227">
            <v>177</v>
          </cell>
          <cell r="L227" t="str">
            <v>មួយខែ២ដង</v>
          </cell>
          <cell r="M227">
            <v>43659</v>
          </cell>
        </row>
        <row r="228">
          <cell r="C228" t="str">
            <v>0202</v>
          </cell>
          <cell r="D228" t="str">
            <v>មោគ រចនា</v>
          </cell>
          <cell r="E228" t="str">
            <v>MOK RACHNA</v>
          </cell>
          <cell r="F228" t="str">
            <v>ស្រី</v>
          </cell>
          <cell r="G228" t="str">
            <v>ខ្មែរ</v>
          </cell>
          <cell r="H228">
            <v>34596</v>
          </cell>
          <cell r="I228">
            <v>29.756164383561643</v>
          </cell>
          <cell r="J228" t="str">
            <v>មិនទាន់ទទួលបាន</v>
          </cell>
          <cell r="K228">
            <v>209</v>
          </cell>
          <cell r="L228" t="str">
            <v>មួយខែ២ដង</v>
          </cell>
          <cell r="M228">
            <v>43665</v>
          </cell>
        </row>
        <row r="229">
          <cell r="C229" t="str">
            <v>0203</v>
          </cell>
          <cell r="D229" t="str">
            <v>សេង សុផាន</v>
          </cell>
          <cell r="E229" t="str">
            <v>SENG SOPHAN</v>
          </cell>
          <cell r="F229" t="str">
            <v>ស្រី</v>
          </cell>
          <cell r="G229" t="str">
            <v>ខ្មែរ</v>
          </cell>
          <cell r="H229">
            <v>29019</v>
          </cell>
          <cell r="I229">
            <v>45.035616438356165</v>
          </cell>
          <cell r="J229">
            <v>2255109</v>
          </cell>
          <cell r="K229">
            <v>177</v>
          </cell>
          <cell r="L229" t="str">
            <v>មួយខែ២ដង</v>
          </cell>
          <cell r="M229">
            <v>43680</v>
          </cell>
        </row>
        <row r="230">
          <cell r="C230" t="str">
            <v>0204</v>
          </cell>
          <cell r="D230" t="str">
            <v>សា សេរីមៀន</v>
          </cell>
          <cell r="E230" t="str">
            <v>SA  SEREYMIEN</v>
          </cell>
          <cell r="F230" t="str">
            <v>ស្រី</v>
          </cell>
          <cell r="G230" t="str">
            <v>ខ្មែរ</v>
          </cell>
          <cell r="H230">
            <v>36875</v>
          </cell>
          <cell r="I230">
            <v>23.512328767123286</v>
          </cell>
          <cell r="J230">
            <v>2248886</v>
          </cell>
          <cell r="K230">
            <v>177</v>
          </cell>
          <cell r="L230" t="str">
            <v>មួយខែ២ដង</v>
          </cell>
          <cell r="M230">
            <v>43705</v>
          </cell>
        </row>
        <row r="231">
          <cell r="C231" t="str">
            <v>0205</v>
          </cell>
          <cell r="D231" t="str">
            <v>កន សុជាតិ</v>
          </cell>
          <cell r="E231" t="str">
            <v>KORN SOCHEAT</v>
          </cell>
          <cell r="F231" t="str">
            <v>ប្រុស</v>
          </cell>
          <cell r="G231" t="str">
            <v>ខ្មែរ</v>
          </cell>
          <cell r="H231">
            <v>35494</v>
          </cell>
          <cell r="I231">
            <v>27.295890410958904</v>
          </cell>
          <cell r="J231">
            <v>29498</v>
          </cell>
          <cell r="K231">
            <v>177</v>
          </cell>
          <cell r="L231" t="str">
            <v>មួយខែ២ដង</v>
          </cell>
          <cell r="M231">
            <v>43706</v>
          </cell>
        </row>
        <row r="232">
          <cell r="C232" t="str">
            <v>0206</v>
          </cell>
          <cell r="D232" t="str">
            <v>ទិត ពិចិត្ត</v>
          </cell>
          <cell r="E232" t="str">
            <v>TIT PICHETH</v>
          </cell>
          <cell r="F232" t="str">
            <v>ប្រុស</v>
          </cell>
          <cell r="G232" t="str">
            <v>ខ្មែរ</v>
          </cell>
          <cell r="H232">
            <v>29288</v>
          </cell>
          <cell r="I232">
            <v>44.298630136986304</v>
          </cell>
          <cell r="J232">
            <v>6775</v>
          </cell>
          <cell r="K232">
            <v>177</v>
          </cell>
          <cell r="L232" t="str">
            <v>មួយខែ២ដង</v>
          </cell>
          <cell r="M232">
            <v>43706</v>
          </cell>
        </row>
        <row r="233">
          <cell r="C233" t="str">
            <v>0207</v>
          </cell>
          <cell r="D233" t="str">
            <v>ចែល ស៊ីធួន</v>
          </cell>
          <cell r="E233" t="str">
            <v>CHEL SITHUON</v>
          </cell>
          <cell r="F233" t="str">
            <v>ប្រុស</v>
          </cell>
          <cell r="G233" t="str">
            <v>ខ្មែរ</v>
          </cell>
          <cell r="H233">
            <v>36406</v>
          </cell>
          <cell r="I233">
            <v>24.797260273972604</v>
          </cell>
          <cell r="J233" t="str">
            <v>មិនទាន់ទទួលបាន</v>
          </cell>
          <cell r="K233">
            <v>177</v>
          </cell>
          <cell r="L233" t="str">
            <v>មួយខែ២ដង</v>
          </cell>
          <cell r="M233">
            <v>43706</v>
          </cell>
        </row>
        <row r="234">
          <cell r="C234" t="str">
            <v>0208</v>
          </cell>
          <cell r="D234" t="str">
            <v>ទី ណាត</v>
          </cell>
          <cell r="E234" t="str">
            <v>TY NAT</v>
          </cell>
          <cell r="F234" t="str">
            <v>ប្រុស</v>
          </cell>
          <cell r="G234" t="str">
            <v>ខ្មែរ</v>
          </cell>
          <cell r="H234">
            <v>32275</v>
          </cell>
          <cell r="I234">
            <v>36.115068493150687</v>
          </cell>
          <cell r="J234">
            <v>2249021</v>
          </cell>
          <cell r="K234">
            <v>177</v>
          </cell>
          <cell r="L234" t="str">
            <v>មួយខែ២ដង</v>
          </cell>
          <cell r="M234">
            <v>43706</v>
          </cell>
        </row>
        <row r="235">
          <cell r="C235" t="str">
            <v>0209</v>
          </cell>
          <cell r="D235" t="str">
            <v>នូ ចិត្ត្រា</v>
          </cell>
          <cell r="E235" t="str">
            <v>NOU CHIT TRA</v>
          </cell>
          <cell r="F235" t="str">
            <v>ប្រុស</v>
          </cell>
          <cell r="G235" t="str">
            <v>ខ្មែរ</v>
          </cell>
          <cell r="H235">
            <v>33102</v>
          </cell>
          <cell r="I235">
            <v>33.849315068493148</v>
          </cell>
          <cell r="J235" t="str">
            <v>មិនទាន់ទទួលបាន</v>
          </cell>
          <cell r="K235">
            <v>177</v>
          </cell>
          <cell r="L235" t="str">
            <v>មួយខែ២ដង</v>
          </cell>
          <cell r="M235">
            <v>43706</v>
          </cell>
        </row>
        <row r="236">
          <cell r="C236" t="str">
            <v>0210</v>
          </cell>
          <cell r="D236" t="str">
            <v>ជា ឆវិន</v>
          </cell>
          <cell r="E236" t="str">
            <v>CHEA CHHORVIN</v>
          </cell>
          <cell r="F236" t="str">
            <v>ប្រុស</v>
          </cell>
          <cell r="G236" t="str">
            <v>ខ្មែរ</v>
          </cell>
          <cell r="H236">
            <v>36605</v>
          </cell>
          <cell r="I236">
            <v>24.252054794520546</v>
          </cell>
          <cell r="J236" t="str">
            <v>មិនទាន់ទទួលបាន</v>
          </cell>
          <cell r="K236">
            <v>177</v>
          </cell>
          <cell r="L236" t="str">
            <v>មួយខែ២ដង</v>
          </cell>
          <cell r="M236">
            <v>43706</v>
          </cell>
        </row>
        <row r="237">
          <cell r="C237" t="str">
            <v>0211</v>
          </cell>
          <cell r="D237" t="str">
            <v>សាន ស្នោ</v>
          </cell>
          <cell r="E237" t="str">
            <v>SAN SNOR</v>
          </cell>
          <cell r="F237" t="str">
            <v>ប្រុស</v>
          </cell>
          <cell r="G237" t="str">
            <v>ខ្មែរ</v>
          </cell>
          <cell r="H237">
            <v>33787</v>
          </cell>
          <cell r="I237">
            <v>31.972602739726028</v>
          </cell>
          <cell r="J237" t="str">
            <v>មិនទាន់ទទួលបាន</v>
          </cell>
          <cell r="K237">
            <v>177</v>
          </cell>
          <cell r="L237" t="str">
            <v>មួយខែ២ដង</v>
          </cell>
          <cell r="M237">
            <v>43706</v>
          </cell>
        </row>
        <row r="238">
          <cell r="C238" t="str">
            <v>0212</v>
          </cell>
          <cell r="D238" t="str">
            <v>សុខសៅ  ជីវន់</v>
          </cell>
          <cell r="E238" t="str">
            <v>SOKSAO CHIVON</v>
          </cell>
          <cell r="F238" t="str">
            <v>ប្រុស</v>
          </cell>
          <cell r="G238" t="str">
            <v>ខ្មែរ</v>
          </cell>
          <cell r="H238">
            <v>37123</v>
          </cell>
          <cell r="I238">
            <v>22.832876712328765</v>
          </cell>
          <cell r="J238" t="str">
            <v>មិនទាន់ទទួលបាន</v>
          </cell>
          <cell r="K238">
            <v>177</v>
          </cell>
          <cell r="L238" t="str">
            <v>មួយខែ២ដង</v>
          </cell>
          <cell r="M238">
            <v>43706</v>
          </cell>
        </row>
        <row r="239">
          <cell r="C239" t="str">
            <v>0213</v>
          </cell>
          <cell r="D239" t="str">
            <v>នាង ខេន</v>
          </cell>
          <cell r="E239" t="str">
            <v>NEANG KHEN</v>
          </cell>
          <cell r="F239" t="str">
            <v>ប្រុស</v>
          </cell>
          <cell r="G239" t="str">
            <v>ខ្មែរ</v>
          </cell>
          <cell r="H239">
            <v>32754</v>
          </cell>
          <cell r="I239">
            <v>34.802739726027397</v>
          </cell>
          <cell r="J239" t="str">
            <v>មិនទាន់ទទួលបាន</v>
          </cell>
          <cell r="K239">
            <v>177</v>
          </cell>
          <cell r="L239" t="str">
            <v>មួយខែ២ដង</v>
          </cell>
          <cell r="M239">
            <v>43706</v>
          </cell>
        </row>
        <row r="240">
          <cell r="C240" t="str">
            <v>0214</v>
          </cell>
          <cell r="D240" t="str">
            <v>លឹម ប៊ុនសាង</v>
          </cell>
          <cell r="E240" t="str">
            <v>LEOUM BUNSANG</v>
          </cell>
          <cell r="F240" t="str">
            <v>ប្រុស</v>
          </cell>
          <cell r="G240" t="str">
            <v>ខ្មែរ</v>
          </cell>
          <cell r="H240">
            <v>34598</v>
          </cell>
          <cell r="I240">
            <v>29.75068493150685</v>
          </cell>
          <cell r="J240" t="str">
            <v>មិនទាន់ទទួលបាន</v>
          </cell>
          <cell r="K240">
            <v>177</v>
          </cell>
          <cell r="L240" t="str">
            <v>មួយខែ២ដង</v>
          </cell>
          <cell r="M240">
            <v>43706</v>
          </cell>
        </row>
        <row r="241">
          <cell r="C241" t="str">
            <v>0215</v>
          </cell>
          <cell r="D241" t="str">
            <v>ឃួន ចាន់មុន្នី</v>
          </cell>
          <cell r="E241" t="str">
            <v>KHUON CHANMONNY</v>
          </cell>
          <cell r="F241" t="str">
            <v>ប្រុស</v>
          </cell>
          <cell r="G241" t="str">
            <v>ខ្មែរ</v>
          </cell>
          <cell r="H241">
            <v>32461</v>
          </cell>
          <cell r="I241">
            <v>35.605479452054794</v>
          </cell>
          <cell r="J241" t="str">
            <v>មិនទាន់ទទួលបាន</v>
          </cell>
          <cell r="K241">
            <v>177</v>
          </cell>
          <cell r="L241" t="str">
            <v>មួយខែ២ដង</v>
          </cell>
          <cell r="M241">
            <v>43706</v>
          </cell>
        </row>
        <row r="242">
          <cell r="C242" t="str">
            <v>0216</v>
          </cell>
          <cell r="D242" t="str">
            <v>រឹម ភារ៉ាត់</v>
          </cell>
          <cell r="E242" t="str">
            <v>ROEM PHEARAT</v>
          </cell>
          <cell r="F242" t="str">
            <v>ប្រុស</v>
          </cell>
          <cell r="G242" t="str">
            <v>ខ្មែរ</v>
          </cell>
          <cell r="H242">
            <v>34333</v>
          </cell>
          <cell r="I242">
            <v>30.476712328767125</v>
          </cell>
          <cell r="J242" t="str">
            <v>មិនទាន់ទទួលបាន</v>
          </cell>
          <cell r="K242">
            <v>177</v>
          </cell>
          <cell r="L242" t="str">
            <v>មួយខែ២ដង</v>
          </cell>
          <cell r="M242">
            <v>43706</v>
          </cell>
        </row>
        <row r="243">
          <cell r="C243" t="str">
            <v>0217</v>
          </cell>
          <cell r="D243" t="str">
            <v>លី សានី</v>
          </cell>
          <cell r="E243" t="str">
            <v>LY SANY</v>
          </cell>
          <cell r="F243" t="str">
            <v>ប្រុស</v>
          </cell>
          <cell r="G243" t="str">
            <v>ខ្មែរ</v>
          </cell>
          <cell r="H243">
            <v>35886</v>
          </cell>
          <cell r="I243">
            <v>26.221917808219178</v>
          </cell>
          <cell r="J243">
            <v>2202319</v>
          </cell>
          <cell r="K243">
            <v>177</v>
          </cell>
          <cell r="L243" t="str">
            <v>មួយខែ២ដង</v>
          </cell>
          <cell r="M243">
            <v>43707</v>
          </cell>
        </row>
        <row r="244">
          <cell r="C244" t="str">
            <v>0218</v>
          </cell>
          <cell r="D244" t="str">
            <v>ខាំ ចំរើន</v>
          </cell>
          <cell r="E244" t="str">
            <v>KHAM CHAMROEUN</v>
          </cell>
          <cell r="F244" t="str">
            <v>ស្រី</v>
          </cell>
          <cell r="G244" t="str">
            <v>ខ្មែរ</v>
          </cell>
          <cell r="H244">
            <v>36661</v>
          </cell>
          <cell r="I244">
            <v>24.098630136986301</v>
          </cell>
          <cell r="J244" t="str">
            <v>មិនទាន់ទទួលបាន</v>
          </cell>
          <cell r="K244">
            <v>177</v>
          </cell>
          <cell r="L244" t="str">
            <v>មួយខែ២ដង</v>
          </cell>
          <cell r="M244">
            <v>43707</v>
          </cell>
        </row>
        <row r="245">
          <cell r="C245" t="str">
            <v>0219</v>
          </cell>
          <cell r="D245" t="str">
            <v>យឺ ឡុង</v>
          </cell>
          <cell r="E245" t="str">
            <v>YEU LONG</v>
          </cell>
          <cell r="F245" t="str">
            <v>ប្រុស</v>
          </cell>
          <cell r="G245" t="str">
            <v>ខ្មែរ</v>
          </cell>
          <cell r="H245">
            <v>36392</v>
          </cell>
          <cell r="I245">
            <v>24.835616438356166</v>
          </cell>
          <cell r="J245" t="str">
            <v>មិនទាន់ទទួលបាន</v>
          </cell>
          <cell r="K245">
            <v>177</v>
          </cell>
          <cell r="L245" t="str">
            <v>មួយខែ២ដង</v>
          </cell>
          <cell r="M245">
            <v>43712</v>
          </cell>
        </row>
        <row r="246">
          <cell r="C246" t="str">
            <v>0220</v>
          </cell>
          <cell r="D246" t="str">
            <v>សុខ សុភាព</v>
          </cell>
          <cell r="E246" t="str">
            <v>SOK SOPHEAP</v>
          </cell>
          <cell r="F246" t="str">
            <v>ប្រុស</v>
          </cell>
          <cell r="G246" t="str">
            <v>ខ្មែរ</v>
          </cell>
          <cell r="H246">
            <v>30439</v>
          </cell>
          <cell r="I246">
            <v>41.145205479452052</v>
          </cell>
          <cell r="J246">
            <v>26067</v>
          </cell>
          <cell r="K246">
            <v>177</v>
          </cell>
          <cell r="L246" t="str">
            <v>មួយខែ២ដង</v>
          </cell>
          <cell r="M246">
            <v>43712</v>
          </cell>
        </row>
        <row r="247">
          <cell r="C247" t="str">
            <v>0221</v>
          </cell>
          <cell r="D247" t="str">
            <v>ឡុង សាវឿន</v>
          </cell>
          <cell r="E247" t="str">
            <v>LONG SAVOEUN</v>
          </cell>
          <cell r="F247" t="str">
            <v>ប្រុស</v>
          </cell>
          <cell r="G247" t="str">
            <v>ខ្មែរ</v>
          </cell>
          <cell r="H247">
            <v>29699</v>
          </cell>
          <cell r="I247">
            <v>43.172602739726024</v>
          </cell>
          <cell r="J247" t="str">
            <v>មិនទាន់ទទួលបាន</v>
          </cell>
          <cell r="K247">
            <v>177</v>
          </cell>
          <cell r="L247" t="str">
            <v>មួយខែ២ដង</v>
          </cell>
          <cell r="M247">
            <v>43712</v>
          </cell>
        </row>
        <row r="248">
          <cell r="C248" t="str">
            <v>0222</v>
          </cell>
          <cell r="D248" t="str">
            <v>គីម លី</v>
          </cell>
          <cell r="E248" t="str">
            <v>KIM LY</v>
          </cell>
          <cell r="F248" t="str">
            <v>ប្រុស</v>
          </cell>
          <cell r="G248" t="str">
            <v>ខ្មែរ</v>
          </cell>
          <cell r="H248">
            <v>33731</v>
          </cell>
          <cell r="I248">
            <v>32.126027397260273</v>
          </cell>
          <cell r="J248" t="str">
            <v>គ្មាន</v>
          </cell>
          <cell r="K248">
            <v>177</v>
          </cell>
          <cell r="L248" t="str">
            <v>មួយខែ២ដង</v>
          </cell>
          <cell r="M248">
            <v>43720</v>
          </cell>
        </row>
        <row r="249">
          <cell r="C249" t="str">
            <v>0223</v>
          </cell>
          <cell r="D249" t="str">
            <v>អ៊ិត  សុធី</v>
          </cell>
          <cell r="E249" t="str">
            <v>ET SOTHY</v>
          </cell>
          <cell r="F249" t="str">
            <v>ប្រុស</v>
          </cell>
          <cell r="G249" t="str">
            <v>ខ្មែរ</v>
          </cell>
          <cell r="H249">
            <v>32149</v>
          </cell>
          <cell r="I249">
            <v>36.460273972602742</v>
          </cell>
          <cell r="J249" t="str">
            <v>មិនទាន់ទទួលបាន</v>
          </cell>
          <cell r="K249">
            <v>177</v>
          </cell>
          <cell r="L249" t="str">
            <v>មួយខែ២ដង</v>
          </cell>
          <cell r="M249">
            <v>43720</v>
          </cell>
        </row>
        <row r="250">
          <cell r="C250" t="str">
            <v>0224</v>
          </cell>
          <cell r="D250" t="str">
            <v>រឹម ម៉ៅ</v>
          </cell>
          <cell r="E250" t="str">
            <v>ROEM MAO</v>
          </cell>
          <cell r="F250" t="str">
            <v>ប្រុស</v>
          </cell>
          <cell r="G250" t="str">
            <v>ខ្មែរ</v>
          </cell>
          <cell r="H250">
            <v>35875</v>
          </cell>
          <cell r="I250">
            <v>26.252054794520546</v>
          </cell>
          <cell r="J250" t="str">
            <v>មិនទាន់ទទួលបាន</v>
          </cell>
          <cell r="K250">
            <v>177</v>
          </cell>
          <cell r="L250" t="str">
            <v>មួយខែ២ដង</v>
          </cell>
          <cell r="M250">
            <v>43720</v>
          </cell>
        </row>
        <row r="251">
          <cell r="C251" t="str">
            <v>0225</v>
          </cell>
          <cell r="D251" t="str">
            <v>មុំ  ហេន</v>
          </cell>
          <cell r="E251" t="str">
            <v>MOM HEN</v>
          </cell>
          <cell r="F251" t="str">
            <v>ប្រុស</v>
          </cell>
          <cell r="G251" t="str">
            <v>ខ្មែរ</v>
          </cell>
          <cell r="H251">
            <v>27061</v>
          </cell>
          <cell r="I251">
            <v>50.4</v>
          </cell>
          <cell r="J251" t="str">
            <v>មិនទាន់ទទួលបាន</v>
          </cell>
          <cell r="K251">
            <v>177</v>
          </cell>
          <cell r="L251" t="str">
            <v>មួយខែ២ដង</v>
          </cell>
          <cell r="M251">
            <v>43754</v>
          </cell>
        </row>
        <row r="252">
          <cell r="C252" t="str">
            <v>0226</v>
          </cell>
          <cell r="D252" t="str">
            <v>រស់ ចាន់​ឌី</v>
          </cell>
          <cell r="E252" t="str">
            <v>RUOS CHANDY</v>
          </cell>
          <cell r="F252" t="str">
            <v>ប្រុស</v>
          </cell>
          <cell r="G252" t="str">
            <v>ខ្មែរ</v>
          </cell>
          <cell r="H252">
            <v>31073</v>
          </cell>
          <cell r="I252">
            <v>39.408219178082192</v>
          </cell>
          <cell r="J252" t="str">
            <v>គ្មាន</v>
          </cell>
          <cell r="K252">
            <v>209</v>
          </cell>
          <cell r="L252" t="str">
            <v>មួយខែ២ដង</v>
          </cell>
          <cell r="M252">
            <v>43770</v>
          </cell>
        </row>
        <row r="253">
          <cell r="C253" t="str">
            <v>0227</v>
          </cell>
          <cell r="D253" t="str">
            <v>មួង ដារ៉ា</v>
          </cell>
          <cell r="E253" t="str">
            <v>MUONG DARA</v>
          </cell>
          <cell r="F253" t="str">
            <v>ប្រុស</v>
          </cell>
          <cell r="G253" t="str">
            <v>ខ្មែរ</v>
          </cell>
          <cell r="H253">
            <v>33802</v>
          </cell>
          <cell r="I253">
            <v>31.931506849315067</v>
          </cell>
          <cell r="J253" t="str">
            <v>មិនទាន់ទទួលបាន</v>
          </cell>
          <cell r="K253">
            <v>177</v>
          </cell>
          <cell r="L253" t="str">
            <v>មួយខែ២ដង</v>
          </cell>
          <cell r="M253">
            <v>43773</v>
          </cell>
        </row>
        <row r="254">
          <cell r="C254" t="str">
            <v>0228</v>
          </cell>
          <cell r="D254" t="str">
            <v>ភៀម នាង</v>
          </cell>
          <cell r="E254" t="str">
            <v>PHIEM NEANG</v>
          </cell>
          <cell r="F254" t="str">
            <v>ប្រុស</v>
          </cell>
          <cell r="G254" t="str">
            <v>ខ្មែរ</v>
          </cell>
          <cell r="H254">
            <v>30007</v>
          </cell>
          <cell r="I254">
            <v>42.328767123287669</v>
          </cell>
          <cell r="J254">
            <v>42644</v>
          </cell>
          <cell r="K254">
            <v>177</v>
          </cell>
          <cell r="L254" t="str">
            <v>មួយខែ២ដង</v>
          </cell>
          <cell r="M254">
            <v>43773</v>
          </cell>
        </row>
        <row r="255">
          <cell r="C255" t="str">
            <v>0229</v>
          </cell>
          <cell r="D255" t="str">
            <v>ផង់ រីណា</v>
          </cell>
          <cell r="E255" t="str">
            <v>PHANG RINA</v>
          </cell>
          <cell r="F255" t="str">
            <v>ប្រុស</v>
          </cell>
          <cell r="G255" t="str">
            <v>ខ្មែរ</v>
          </cell>
          <cell r="H255">
            <v>35618</v>
          </cell>
          <cell r="I255">
            <v>26.956164383561642</v>
          </cell>
          <cell r="J255" t="str">
            <v>មិនទាន់ទទួលបាន</v>
          </cell>
          <cell r="K255">
            <v>177</v>
          </cell>
          <cell r="L255" t="str">
            <v>មួយខែ២ដង</v>
          </cell>
          <cell r="M255">
            <v>43773</v>
          </cell>
        </row>
        <row r="256">
          <cell r="C256" t="str">
            <v>0230</v>
          </cell>
          <cell r="D256" t="str">
            <v>មាន ភក្តី</v>
          </cell>
          <cell r="E256" t="str">
            <v>MEAN PHEAKDEY</v>
          </cell>
          <cell r="F256" t="str">
            <v>ប្រុស</v>
          </cell>
          <cell r="G256" t="str">
            <v>ខ្មែរ</v>
          </cell>
          <cell r="H256">
            <v>32738</v>
          </cell>
          <cell r="I256">
            <v>34.846575342465755</v>
          </cell>
          <cell r="J256" t="str">
            <v>គ្មាន</v>
          </cell>
          <cell r="K256">
            <v>177</v>
          </cell>
          <cell r="L256" t="str">
            <v>មួយខែ២ដង</v>
          </cell>
          <cell r="M256">
            <v>43773</v>
          </cell>
        </row>
        <row r="257">
          <cell r="C257" t="str">
            <v>0231</v>
          </cell>
          <cell r="D257" t="str">
            <v>ហួន ភត្រា</v>
          </cell>
          <cell r="E257" t="str">
            <v>HUON PHEAKTRA</v>
          </cell>
          <cell r="F257" t="str">
            <v>ប្រុស</v>
          </cell>
          <cell r="G257" t="str">
            <v>ខ្មែរ</v>
          </cell>
          <cell r="H257">
            <v>36964</v>
          </cell>
          <cell r="I257">
            <v>23.268493150684932</v>
          </cell>
          <cell r="J257" t="str">
            <v>មិនទាន់ទទួលបាន</v>
          </cell>
          <cell r="K257">
            <v>177</v>
          </cell>
          <cell r="L257" t="str">
            <v>មួយខែ២ដង</v>
          </cell>
          <cell r="M257">
            <v>43773</v>
          </cell>
        </row>
        <row r="258">
          <cell r="C258" t="str">
            <v>0232</v>
          </cell>
          <cell r="D258" t="str">
            <v>នួន ម៉ារ៉ាឌី</v>
          </cell>
          <cell r="E258" t="str">
            <v>NUON MARADY</v>
          </cell>
          <cell r="F258" t="str">
            <v>ប្រុស</v>
          </cell>
          <cell r="G258" t="str">
            <v>ខ្មែរ</v>
          </cell>
          <cell r="H258">
            <v>36348</v>
          </cell>
          <cell r="I258">
            <v>24.956164383561642</v>
          </cell>
          <cell r="J258" t="str">
            <v>មិនទាន់ទទួលបាន</v>
          </cell>
          <cell r="K258">
            <v>177</v>
          </cell>
          <cell r="L258" t="str">
            <v>មួយខែ២ដង</v>
          </cell>
          <cell r="M258">
            <v>43774</v>
          </cell>
        </row>
        <row r="259">
          <cell r="C259" t="str">
            <v>0233</v>
          </cell>
          <cell r="D259" t="str">
            <v>អ៊ុក សំអុន</v>
          </cell>
          <cell r="E259" t="str">
            <v>UK SAMON</v>
          </cell>
          <cell r="F259" t="str">
            <v>ប្រុស</v>
          </cell>
          <cell r="G259" t="str">
            <v>ខ្មែរ</v>
          </cell>
          <cell r="H259">
            <v>33161</v>
          </cell>
          <cell r="I259">
            <v>33.68767123287671</v>
          </cell>
          <cell r="J259" t="str">
            <v>មិនទាន់ទទួលបាន</v>
          </cell>
          <cell r="K259">
            <v>177</v>
          </cell>
          <cell r="L259" t="str">
            <v>មួយខែ២ដង</v>
          </cell>
          <cell r="M259">
            <v>43775</v>
          </cell>
        </row>
        <row r="260">
          <cell r="C260" t="str">
            <v>0234</v>
          </cell>
          <cell r="D260" t="str">
            <v>ណាក រ៉ាវី</v>
          </cell>
          <cell r="E260" t="str">
            <v>NAK RAVY</v>
          </cell>
          <cell r="F260" t="str">
            <v>ប្រុស</v>
          </cell>
          <cell r="G260" t="str">
            <v>ខ្មែរ</v>
          </cell>
          <cell r="H260">
            <v>34003</v>
          </cell>
          <cell r="I260">
            <v>31.38082191780822</v>
          </cell>
          <cell r="J260" t="str">
            <v>មិនទាន់ទទួលបាន</v>
          </cell>
          <cell r="K260">
            <v>177</v>
          </cell>
          <cell r="L260" t="str">
            <v>មួយខែ២ដង</v>
          </cell>
          <cell r="M260">
            <v>43788</v>
          </cell>
        </row>
        <row r="261">
          <cell r="C261" t="str">
            <v>0235</v>
          </cell>
          <cell r="D261" t="str">
            <v>ថោង លីហេង</v>
          </cell>
          <cell r="E261" t="str">
            <v>THORNG LEHANG</v>
          </cell>
          <cell r="F261" t="str">
            <v>ប្រុស</v>
          </cell>
          <cell r="G261" t="str">
            <v>ខ្មែរ</v>
          </cell>
          <cell r="H261">
            <v>37087</v>
          </cell>
          <cell r="I261">
            <v>22.931506849315067</v>
          </cell>
          <cell r="J261" t="str">
            <v>មិនទាន់ទទួលបាន</v>
          </cell>
          <cell r="K261">
            <v>177</v>
          </cell>
          <cell r="L261" t="str">
            <v>មួយខែ២ដង</v>
          </cell>
          <cell r="M261">
            <v>43788</v>
          </cell>
        </row>
        <row r="262">
          <cell r="C262" t="str">
            <v>0236</v>
          </cell>
          <cell r="D262" t="str">
            <v>ឃុត ប៊ុនឈន</v>
          </cell>
          <cell r="E262" t="str">
            <v>KHUT BUNCHHORN</v>
          </cell>
          <cell r="F262" t="str">
            <v>ប្រុស</v>
          </cell>
          <cell r="G262" t="str">
            <v>ខ្មែរ</v>
          </cell>
          <cell r="H262">
            <v>33502</v>
          </cell>
          <cell r="I262">
            <v>32.753424657534246</v>
          </cell>
          <cell r="J262">
            <v>5668</v>
          </cell>
          <cell r="K262">
            <v>177</v>
          </cell>
          <cell r="L262" t="str">
            <v>មួយខែ២ដង</v>
          </cell>
          <cell r="M262">
            <v>43788</v>
          </cell>
        </row>
        <row r="263">
          <cell r="C263" t="str">
            <v>0237</v>
          </cell>
          <cell r="D263" t="str">
            <v>ហ៊ឹម​  ភារៈ</v>
          </cell>
          <cell r="E263" t="str">
            <v>HIM  PHEAREAK</v>
          </cell>
          <cell r="F263" t="str">
            <v>ប្រុស</v>
          </cell>
          <cell r="G263" t="str">
            <v>ខ្មែរ</v>
          </cell>
          <cell r="H263">
            <v>35925</v>
          </cell>
          <cell r="I263">
            <v>26.115068493150684</v>
          </cell>
          <cell r="J263" t="str">
            <v>មិនទាន់ទទួលបាន</v>
          </cell>
          <cell r="K263">
            <v>177</v>
          </cell>
          <cell r="L263" t="str">
            <v>មួយខែ២ដង</v>
          </cell>
          <cell r="M263">
            <v>43794</v>
          </cell>
        </row>
        <row r="264">
          <cell r="C264" t="str">
            <v>0238</v>
          </cell>
          <cell r="D264" t="str">
            <v>នាង មាន</v>
          </cell>
          <cell r="E264" t="str">
            <v>NEANG MEAN</v>
          </cell>
          <cell r="F264" t="str">
            <v>ប្រុស</v>
          </cell>
          <cell r="G264" t="str">
            <v>ខ្មែរ</v>
          </cell>
          <cell r="H264">
            <v>29227</v>
          </cell>
          <cell r="I264">
            <v>44.465753424657535</v>
          </cell>
          <cell r="J264" t="str">
            <v>មិនទាន់ទទួលបាន</v>
          </cell>
          <cell r="K264">
            <v>178</v>
          </cell>
          <cell r="L264" t="str">
            <v>មួយខែ២ដង</v>
          </cell>
          <cell r="M264">
            <v>43797</v>
          </cell>
        </row>
        <row r="265">
          <cell r="C265" t="str">
            <v>0239</v>
          </cell>
          <cell r="D265" t="str">
            <v>មិន សំណាង</v>
          </cell>
          <cell r="E265" t="str">
            <v>MIN SAM NANG</v>
          </cell>
          <cell r="F265" t="str">
            <v>ប្រុស</v>
          </cell>
          <cell r="G265" t="str">
            <v>ខ្មែរ</v>
          </cell>
          <cell r="H265">
            <v>34431</v>
          </cell>
          <cell r="I265">
            <v>30.208219178082192</v>
          </cell>
          <cell r="J265" t="str">
            <v>គ្មាន</v>
          </cell>
          <cell r="K265">
            <v>177</v>
          </cell>
          <cell r="L265" t="str">
            <v>មួយខែ២ដង</v>
          </cell>
          <cell r="M265">
            <v>43798</v>
          </cell>
        </row>
        <row r="266">
          <cell r="C266" t="str">
            <v>0240</v>
          </cell>
          <cell r="D266" t="str">
            <v>សាយ ប្រុស</v>
          </cell>
          <cell r="E266" t="str">
            <v>SAY PROS</v>
          </cell>
          <cell r="F266" t="str">
            <v>ប្រុស</v>
          </cell>
          <cell r="G266" t="str">
            <v>ខ្មែរ</v>
          </cell>
          <cell r="H266">
            <v>30558</v>
          </cell>
          <cell r="I266">
            <v>40.819178082191783</v>
          </cell>
          <cell r="J266" t="str">
            <v>គ្មានលេខ</v>
          </cell>
          <cell r="K266">
            <v>183</v>
          </cell>
          <cell r="L266" t="str">
            <v>មួយខែ២ដង</v>
          </cell>
          <cell r="M266">
            <v>43800</v>
          </cell>
        </row>
        <row r="267">
          <cell r="C267" t="str">
            <v>0241</v>
          </cell>
          <cell r="D267" t="str">
            <v>ឃិត  រង់</v>
          </cell>
          <cell r="E267" t="str">
            <v>KHET RONG</v>
          </cell>
          <cell r="F267" t="str">
            <v>ប្រុស</v>
          </cell>
          <cell r="G267" t="str">
            <v>ខ្មែរ</v>
          </cell>
          <cell r="H267">
            <v>32453</v>
          </cell>
          <cell r="I267">
            <v>35.627397260273973</v>
          </cell>
          <cell r="J267" t="str">
            <v>មិនទាន់ទទួលបាន</v>
          </cell>
          <cell r="K267">
            <v>177</v>
          </cell>
          <cell r="L267" t="str">
            <v>មួយខែ២ដង</v>
          </cell>
          <cell r="M267">
            <v>43803</v>
          </cell>
        </row>
        <row r="268">
          <cell r="C268" t="str">
            <v>0242</v>
          </cell>
          <cell r="D268" t="str">
            <v>ពៅ  ស៊ាន</v>
          </cell>
          <cell r="E268" t="str">
            <v>PEOU  SEAN</v>
          </cell>
          <cell r="F268" t="str">
            <v>ប្រុស</v>
          </cell>
          <cell r="G268" t="str">
            <v>ខ្មែរ</v>
          </cell>
          <cell r="H268">
            <v>31382</v>
          </cell>
          <cell r="I268">
            <v>38.561643835616437</v>
          </cell>
          <cell r="J268" t="str">
            <v>មិនទាន់ទទួលបាន</v>
          </cell>
          <cell r="K268">
            <v>177</v>
          </cell>
          <cell r="L268" t="str">
            <v>មួយខែ២ដង</v>
          </cell>
          <cell r="M268">
            <v>43805</v>
          </cell>
        </row>
        <row r="269">
          <cell r="C269" t="str">
            <v>0243</v>
          </cell>
          <cell r="D269" t="str">
            <v>អុន យ៉ាន</v>
          </cell>
          <cell r="E269" t="str">
            <v>ON YAN</v>
          </cell>
          <cell r="F269" t="str">
            <v>ប្រុស</v>
          </cell>
          <cell r="G269" t="str">
            <v>ខ្មែរ</v>
          </cell>
          <cell r="H269">
            <v>32632</v>
          </cell>
          <cell r="I269">
            <v>35.136986301369866</v>
          </cell>
          <cell r="J269">
            <v>51170</v>
          </cell>
          <cell r="K269">
            <v>177</v>
          </cell>
          <cell r="L269" t="str">
            <v>មួយខែ២ដង</v>
          </cell>
          <cell r="M269">
            <v>43815</v>
          </cell>
        </row>
        <row r="270">
          <cell r="C270" t="str">
            <v>0244</v>
          </cell>
          <cell r="D270" t="str">
            <v>ស៊ួ រ៉ាដា</v>
          </cell>
          <cell r="E270" t="str">
            <v>SUO  RADA</v>
          </cell>
          <cell r="F270" t="str">
            <v>ប្រុស</v>
          </cell>
          <cell r="G270" t="str">
            <v>ខ្មែរ</v>
          </cell>
          <cell r="H270">
            <v>35220</v>
          </cell>
          <cell r="I270">
            <v>28.046575342465754</v>
          </cell>
          <cell r="J270">
            <v>2335298</v>
          </cell>
          <cell r="K270">
            <v>221</v>
          </cell>
          <cell r="L270" t="str">
            <v>មួយខែ២ដង</v>
          </cell>
          <cell r="M270">
            <v>43818</v>
          </cell>
        </row>
        <row r="271">
          <cell r="C271" t="str">
            <v>0245</v>
          </cell>
          <cell r="D271" t="str">
            <v>ហែន​ ចូច</v>
          </cell>
          <cell r="E271" t="str">
            <v>HEN  CHOCH</v>
          </cell>
          <cell r="F271" t="str">
            <v>ប្រុស</v>
          </cell>
          <cell r="G271" t="str">
            <v>ខ្មែរ</v>
          </cell>
          <cell r="H271">
            <v>32236</v>
          </cell>
          <cell r="I271">
            <v>36.221917808219175</v>
          </cell>
          <cell r="J271" t="str">
            <v>មិនទាន់ទទួលបាន</v>
          </cell>
          <cell r="K271">
            <v>177</v>
          </cell>
          <cell r="L271" t="str">
            <v>មួយខែ២ដង</v>
          </cell>
          <cell r="M271">
            <v>43820</v>
          </cell>
        </row>
        <row r="272">
          <cell r="C272" t="str">
            <v>0246</v>
          </cell>
          <cell r="D272" t="str">
            <v>សុខ គន្ធា</v>
          </cell>
          <cell r="E272" t="str">
            <v>SOK KUNTHEA</v>
          </cell>
          <cell r="F272" t="str">
            <v>ប្រុស</v>
          </cell>
          <cell r="G272" t="str">
            <v>ខ្មែរ</v>
          </cell>
          <cell r="H272">
            <v>27560</v>
          </cell>
          <cell r="I272">
            <v>49.032876712328765</v>
          </cell>
          <cell r="J272" t="str">
            <v>គ្មាន</v>
          </cell>
          <cell r="K272">
            <v>185</v>
          </cell>
          <cell r="L272" t="str">
            <v>មួយខែ២ដង</v>
          </cell>
          <cell r="M272">
            <v>43843</v>
          </cell>
        </row>
        <row r="273">
          <cell r="C273" t="str">
            <v>0247</v>
          </cell>
          <cell r="D273" t="str">
            <v>ជិន ចន្ដា</v>
          </cell>
          <cell r="E273" t="str">
            <v>CHIN CHANDA</v>
          </cell>
          <cell r="F273" t="str">
            <v>ស្រី</v>
          </cell>
          <cell r="G273" t="str">
            <v>ខ្មែរ</v>
          </cell>
          <cell r="H273">
            <v>30411</v>
          </cell>
          <cell r="I273">
            <v>41.221917808219175</v>
          </cell>
          <cell r="J273" t="str">
            <v>មិនទាន់ទទួលបាន</v>
          </cell>
          <cell r="K273">
            <v>185</v>
          </cell>
          <cell r="L273" t="str">
            <v>មួយខែ២ដង</v>
          </cell>
          <cell r="M273">
            <v>43846</v>
          </cell>
        </row>
        <row r="274">
          <cell r="C274" t="str">
            <v>0248</v>
          </cell>
          <cell r="D274" t="str">
            <v>សុខ​​ ចាប</v>
          </cell>
          <cell r="E274" t="str">
            <v>SOK CHAP</v>
          </cell>
          <cell r="F274" t="str">
            <v>ស្រី</v>
          </cell>
          <cell r="G274" t="str">
            <v>ខ្មែរ</v>
          </cell>
          <cell r="H274">
            <v>28709</v>
          </cell>
          <cell r="I274">
            <v>45.884931506849313</v>
          </cell>
          <cell r="J274">
            <v>2302226</v>
          </cell>
          <cell r="K274">
            <v>185</v>
          </cell>
          <cell r="L274" t="str">
            <v>មួយខែ២ដង</v>
          </cell>
          <cell r="M274">
            <v>43852</v>
          </cell>
        </row>
        <row r="275">
          <cell r="C275" t="str">
            <v>0249</v>
          </cell>
          <cell r="D275" t="str">
            <v>ឡាយ ពិសី</v>
          </cell>
          <cell r="E275" t="str">
            <v>LAY PISEY</v>
          </cell>
          <cell r="F275" t="str">
            <v>ស្រី</v>
          </cell>
          <cell r="G275" t="str">
            <v>ខ្មែរ</v>
          </cell>
          <cell r="H275">
            <v>35141</v>
          </cell>
          <cell r="I275">
            <v>28.263013698630136</v>
          </cell>
          <cell r="J275">
            <v>2248880</v>
          </cell>
          <cell r="K275">
            <v>185</v>
          </cell>
          <cell r="L275" t="str">
            <v>មួយខែ២ដង</v>
          </cell>
          <cell r="M275">
            <v>43857</v>
          </cell>
        </row>
        <row r="276">
          <cell r="C276" t="str">
            <v>0250</v>
          </cell>
          <cell r="D276" t="str">
            <v>សាំ​ នាត</v>
          </cell>
          <cell r="E276" t="str">
            <v>SAM NEATH</v>
          </cell>
          <cell r="F276" t="str">
            <v>ប្រុស</v>
          </cell>
          <cell r="G276" t="str">
            <v>ខ្មែរ</v>
          </cell>
          <cell r="H276">
            <v>36351</v>
          </cell>
          <cell r="I276">
            <v>24.947945205479453</v>
          </cell>
          <cell r="J276" t="str">
            <v>មិនទាន់ទទួលបាន</v>
          </cell>
          <cell r="K276">
            <v>185</v>
          </cell>
          <cell r="L276" t="str">
            <v>មួយខែ២ដង</v>
          </cell>
          <cell r="M276">
            <v>43892</v>
          </cell>
        </row>
        <row r="277">
          <cell r="C277" t="str">
            <v>0251</v>
          </cell>
          <cell r="D277" t="str">
            <v>ឃឹម សុផល</v>
          </cell>
          <cell r="E277" t="str">
            <v>KHIM SOPHAL</v>
          </cell>
          <cell r="F277" t="str">
            <v>ប្រុស</v>
          </cell>
          <cell r="G277" t="str">
            <v>ខ្មែរ</v>
          </cell>
          <cell r="H277">
            <v>29863</v>
          </cell>
          <cell r="I277">
            <v>42.723287671232875</v>
          </cell>
          <cell r="J277" t="str">
            <v>គ្មាន</v>
          </cell>
          <cell r="K277">
            <v>185</v>
          </cell>
          <cell r="L277" t="str">
            <v>មួយខែ២ដង</v>
          </cell>
          <cell r="M277">
            <v>43908</v>
          </cell>
        </row>
        <row r="278">
          <cell r="C278" t="str">
            <v>0252</v>
          </cell>
          <cell r="D278" t="str">
            <v>សាន់ ជំនោ</v>
          </cell>
          <cell r="E278" t="str">
            <v>SAN CHUMNO</v>
          </cell>
          <cell r="F278" t="str">
            <v>ប្រុស</v>
          </cell>
          <cell r="G278" t="str">
            <v>ខ្មែរ</v>
          </cell>
          <cell r="H278">
            <v>24114</v>
          </cell>
          <cell r="I278">
            <v>58.473972602739728</v>
          </cell>
          <cell r="J278" t="str">
            <v>មិនទាន់ទទួលបាន</v>
          </cell>
          <cell r="K278">
            <v>186</v>
          </cell>
          <cell r="L278" t="str">
            <v>មួយខែ២ដង</v>
          </cell>
          <cell r="M278">
            <v>43915</v>
          </cell>
        </row>
        <row r="279">
          <cell r="C279" t="str">
            <v>0253</v>
          </cell>
          <cell r="D279" t="str">
            <v>ជិន ចន្នី</v>
          </cell>
          <cell r="E279" t="str">
            <v>CHIN CHANNY</v>
          </cell>
          <cell r="F279" t="str">
            <v>ប្រុស</v>
          </cell>
          <cell r="G279" t="str">
            <v>ខ្មែរ</v>
          </cell>
          <cell r="H279">
            <v>31478</v>
          </cell>
          <cell r="I279">
            <v>38.298630136986304</v>
          </cell>
          <cell r="J279" t="str">
            <v>មិនទាន់ទទួលបាន</v>
          </cell>
          <cell r="K279">
            <v>185</v>
          </cell>
          <cell r="L279" t="str">
            <v>មួយខែ២ដង</v>
          </cell>
          <cell r="M279">
            <v>43921</v>
          </cell>
        </row>
        <row r="280">
          <cell r="C280" t="str">
            <v>0254</v>
          </cell>
          <cell r="D280" t="str">
            <v>យ៉ន សុគា</v>
          </cell>
          <cell r="E280" t="str">
            <v>YAN SOKEA</v>
          </cell>
          <cell r="F280" t="str">
            <v>ប្រុស</v>
          </cell>
          <cell r="G280" t="str">
            <v>ខ្មែរ</v>
          </cell>
          <cell r="H280">
            <v>36168</v>
          </cell>
          <cell r="I280">
            <v>25.449315068493149</v>
          </cell>
          <cell r="J280">
            <v>9661</v>
          </cell>
          <cell r="K280">
            <v>185</v>
          </cell>
          <cell r="L280" t="str">
            <v>មួយខែ២ដង</v>
          </cell>
          <cell r="M280">
            <v>43921</v>
          </cell>
        </row>
        <row r="281">
          <cell r="C281" t="str">
            <v>0255</v>
          </cell>
          <cell r="D281" t="str">
            <v>តាំង វ៉េន</v>
          </cell>
          <cell r="E281" t="str">
            <v>TANG VEN</v>
          </cell>
          <cell r="F281" t="str">
            <v>ប្រុស</v>
          </cell>
          <cell r="G281" t="str">
            <v>ខ្មែរ</v>
          </cell>
          <cell r="H281">
            <v>29268</v>
          </cell>
          <cell r="I281">
            <v>44.353424657534248</v>
          </cell>
          <cell r="J281">
            <v>38783</v>
          </cell>
          <cell r="K281">
            <v>186</v>
          </cell>
          <cell r="L281" t="str">
            <v>មួយខែ២ដង</v>
          </cell>
          <cell r="M281">
            <v>43929</v>
          </cell>
        </row>
        <row r="282">
          <cell r="C282" t="str">
            <v>0256</v>
          </cell>
          <cell r="D282" t="str">
            <v>ហេង សារីន</v>
          </cell>
          <cell r="E282" t="str">
            <v>HENG SARIN</v>
          </cell>
          <cell r="F282" t="str">
            <v>ប្រុស</v>
          </cell>
          <cell r="G282" t="str">
            <v>ខ្មែរ</v>
          </cell>
          <cell r="H282">
            <v>32086</v>
          </cell>
          <cell r="I282">
            <v>36.632876712328766</v>
          </cell>
          <cell r="J282">
            <v>7304</v>
          </cell>
          <cell r="K282">
            <v>185</v>
          </cell>
          <cell r="L282" t="str">
            <v>មួយខែ២ដង</v>
          </cell>
          <cell r="M282">
            <v>43943</v>
          </cell>
        </row>
        <row r="283">
          <cell r="C283" t="str">
            <v>0257</v>
          </cell>
          <cell r="D283" t="str">
            <v>ជិន ចន្ដា</v>
          </cell>
          <cell r="E283" t="str">
            <v>CHIN CHANDA</v>
          </cell>
          <cell r="F283" t="str">
            <v>ស្រី</v>
          </cell>
          <cell r="G283" t="str">
            <v>ខ្មែរ</v>
          </cell>
          <cell r="H283">
            <v>30411</v>
          </cell>
          <cell r="I283">
            <v>41.221917808219175</v>
          </cell>
          <cell r="J283">
            <v>2279058</v>
          </cell>
          <cell r="K283">
            <v>185</v>
          </cell>
          <cell r="L283" t="str">
            <v>មួយខែ២ដង</v>
          </cell>
          <cell r="M283">
            <v>43969</v>
          </cell>
        </row>
        <row r="284">
          <cell r="C284" t="str">
            <v>0258</v>
          </cell>
          <cell r="D284" t="str">
            <v>ប្រាក់ ឡន</v>
          </cell>
          <cell r="E284" t="str">
            <v>BRAK LAN</v>
          </cell>
          <cell r="F284" t="str">
            <v>ស្រី</v>
          </cell>
          <cell r="G284" t="str">
            <v>ខ្មែរ</v>
          </cell>
          <cell r="H284">
            <v>26202</v>
          </cell>
          <cell r="I284">
            <v>52.753424657534246</v>
          </cell>
          <cell r="J284" t="str">
            <v>គ្មាន</v>
          </cell>
          <cell r="K284">
            <v>185</v>
          </cell>
          <cell r="L284" t="str">
            <v>មួយខែ២ដង</v>
          </cell>
          <cell r="M284">
            <v>44039</v>
          </cell>
        </row>
        <row r="285">
          <cell r="C285" t="str">
            <v>0259</v>
          </cell>
          <cell r="D285" t="str">
            <v>ចេង ត្រប់</v>
          </cell>
          <cell r="E285" t="str">
            <v>CHENG TRAB</v>
          </cell>
          <cell r="F285" t="str">
            <v>ស្រី</v>
          </cell>
          <cell r="G285" t="str">
            <v>ខ្មែរ</v>
          </cell>
          <cell r="H285">
            <v>27064</v>
          </cell>
          <cell r="I285">
            <v>50.391780821917806</v>
          </cell>
          <cell r="J285" t="str">
            <v>គ្មាន</v>
          </cell>
          <cell r="K285">
            <v>185</v>
          </cell>
          <cell r="L285" t="str">
            <v>មួយខែ២ដង</v>
          </cell>
          <cell r="M285">
            <v>44043</v>
          </cell>
        </row>
        <row r="286">
          <cell r="C286" t="str">
            <v>0260</v>
          </cell>
          <cell r="D286" t="str">
            <v>សុខ សារ៉ន</v>
          </cell>
          <cell r="E286" t="str">
            <v>SOK SARON</v>
          </cell>
          <cell r="F286" t="str">
            <v>ស្រី</v>
          </cell>
          <cell r="G286" t="str">
            <v>ខ្មែរ</v>
          </cell>
          <cell r="H286">
            <v>26484</v>
          </cell>
          <cell r="I286">
            <v>51.980821917808221</v>
          </cell>
          <cell r="J286" t="str">
            <v>មិនទាន់ទទួលបាន</v>
          </cell>
          <cell r="K286">
            <v>185</v>
          </cell>
          <cell r="L286" t="str">
            <v>មួយខែ២ដង</v>
          </cell>
          <cell r="M286">
            <v>44102</v>
          </cell>
        </row>
        <row r="287">
          <cell r="C287" t="str">
            <v>0261</v>
          </cell>
          <cell r="D287" t="str">
            <v>ពេញ ​ភារម្យ</v>
          </cell>
          <cell r="E287" t="str">
            <v>PENH PHEARUM</v>
          </cell>
          <cell r="F287" t="str">
            <v>ប្រុស</v>
          </cell>
          <cell r="G287" t="str">
            <v>ខ្មែរ</v>
          </cell>
          <cell r="H287">
            <v>32071</v>
          </cell>
          <cell r="I287">
            <v>36.673972602739724</v>
          </cell>
          <cell r="J287" t="str">
            <v>មិនទាន់ទទួលបាន</v>
          </cell>
          <cell r="K287">
            <v>186</v>
          </cell>
          <cell r="L287" t="str">
            <v>មួយខែ២ដង</v>
          </cell>
          <cell r="M287">
            <v>44162</v>
          </cell>
        </row>
        <row r="288">
          <cell r="C288" t="str">
            <v>0262</v>
          </cell>
          <cell r="D288" t="str">
            <v>ហ៊ុត សារ៉ាត</v>
          </cell>
          <cell r="E288" t="str">
            <v>HUT SARAT</v>
          </cell>
          <cell r="F288" t="str">
            <v>ប្រុស</v>
          </cell>
          <cell r="G288" t="str">
            <v>ខ្មែរ</v>
          </cell>
          <cell r="H288">
            <v>35223</v>
          </cell>
          <cell r="I288">
            <v>24.575342465753426</v>
          </cell>
          <cell r="J288">
            <v>8860</v>
          </cell>
          <cell r="K288">
            <v>185</v>
          </cell>
          <cell r="L288" t="str">
            <v>មួយខែ២ដង</v>
          </cell>
          <cell r="M288">
            <v>44193</v>
          </cell>
        </row>
        <row r="289">
          <cell r="C289" t="str">
            <v>0263</v>
          </cell>
          <cell r="D289" t="str">
            <v>ឈុំ ផាណា</v>
          </cell>
          <cell r="E289" t="str">
            <v>CHHUM PHANA</v>
          </cell>
          <cell r="F289" t="str">
            <v>ប្រុស</v>
          </cell>
          <cell r="G289" t="str">
            <v>ខ្មែរ</v>
          </cell>
          <cell r="H289">
            <v>32426</v>
          </cell>
          <cell r="I289">
            <v>35.701369863013696</v>
          </cell>
          <cell r="J289">
            <v>13689</v>
          </cell>
          <cell r="K289">
            <v>187</v>
          </cell>
          <cell r="L289" t="str">
            <v>មួយខែ២ដង</v>
          </cell>
          <cell r="M289">
            <v>44242</v>
          </cell>
        </row>
        <row r="290">
          <cell r="C290" t="str">
            <v>0264</v>
          </cell>
          <cell r="D290" t="str">
            <v>នី​ ចន្ថា</v>
          </cell>
          <cell r="E290" t="str">
            <v>NY CHANTHA</v>
          </cell>
          <cell r="F290" t="str">
            <v>ប្រុស</v>
          </cell>
          <cell r="G290" t="str">
            <v>ខ្មែរ</v>
          </cell>
          <cell r="H290">
            <v>34213</v>
          </cell>
          <cell r="I290">
            <v>30.805479452054794</v>
          </cell>
          <cell r="J290" t="str">
            <v>គ្មាន</v>
          </cell>
          <cell r="K290">
            <v>187</v>
          </cell>
          <cell r="L290" t="str">
            <v>មួយខែ២ដង</v>
          </cell>
          <cell r="M290">
            <v>44295</v>
          </cell>
        </row>
        <row r="291">
          <cell r="C291" t="str">
            <v>0265</v>
          </cell>
          <cell r="D291" t="str">
            <v>យិន​ ធា</v>
          </cell>
          <cell r="E291" t="str">
            <v>YIN THEA</v>
          </cell>
          <cell r="F291" t="str">
            <v>ប្រុស</v>
          </cell>
          <cell r="G291" t="str">
            <v>ខ្មែរ</v>
          </cell>
          <cell r="H291">
            <v>30599</v>
          </cell>
          <cell r="I291">
            <v>40.706849315068496</v>
          </cell>
          <cell r="J291" t="str">
            <v>គ្មាន</v>
          </cell>
          <cell r="K291">
            <v>188</v>
          </cell>
          <cell r="L291" t="str">
            <v>មួយខែ២ដង</v>
          </cell>
          <cell r="M291">
            <v>44370</v>
          </cell>
        </row>
        <row r="292">
          <cell r="C292" t="str">
            <v>0266</v>
          </cell>
          <cell r="D292" t="str">
            <v>រស់ វង្សា</v>
          </cell>
          <cell r="E292" t="str">
            <v>ROS VONGSA</v>
          </cell>
          <cell r="F292" t="str">
            <v>ប្រុស</v>
          </cell>
          <cell r="G292" t="str">
            <v>ខ្មែរ</v>
          </cell>
          <cell r="H292">
            <v>31692</v>
          </cell>
          <cell r="I292">
            <v>37.712328767123289</v>
          </cell>
          <cell r="J292" t="str">
            <v>មិនទាន់ទទួលបាន</v>
          </cell>
          <cell r="K292">
            <v>187</v>
          </cell>
          <cell r="L292" t="str">
            <v>មួយខែ២ដង</v>
          </cell>
          <cell r="M292">
            <v>44481</v>
          </cell>
        </row>
        <row r="293">
          <cell r="C293" t="str">
            <v>0267</v>
          </cell>
          <cell r="D293" t="str">
            <v>ទី ណាត</v>
          </cell>
          <cell r="E293" t="str">
            <v>TY NAT</v>
          </cell>
          <cell r="F293" t="str">
            <v>ប្រុស</v>
          </cell>
          <cell r="G293" t="str">
            <v>ខ្មែរ</v>
          </cell>
          <cell r="H293">
            <v>32275</v>
          </cell>
          <cell r="I293">
            <v>33.438356164383563</v>
          </cell>
          <cell r="J293">
            <v>2249021</v>
          </cell>
          <cell r="K293">
            <v>187</v>
          </cell>
          <cell r="L293" t="str">
            <v>មួយខែ២ដង</v>
          </cell>
          <cell r="M293">
            <v>44481</v>
          </cell>
        </row>
        <row r="294">
          <cell r="C294" t="str">
            <v>0268</v>
          </cell>
          <cell r="D294" t="str">
            <v>នួន ម៉ារ៉ាឌី</v>
          </cell>
          <cell r="E294" t="str">
            <v>NUON MARADY</v>
          </cell>
          <cell r="F294" t="str">
            <v>ប្រុស</v>
          </cell>
          <cell r="G294" t="str">
            <v>ខ្មែរ</v>
          </cell>
          <cell r="H294">
            <v>36348</v>
          </cell>
          <cell r="I294">
            <v>24.956164383561642</v>
          </cell>
          <cell r="J294" t="str">
            <v>មិនទាន់ទទួលបាន</v>
          </cell>
          <cell r="K294">
            <v>187</v>
          </cell>
          <cell r="L294" t="str">
            <v>មួយខែ២ដង</v>
          </cell>
          <cell r="M294">
            <v>44481</v>
          </cell>
        </row>
        <row r="295">
          <cell r="C295" t="str">
            <v>0269</v>
          </cell>
          <cell r="D295" t="str">
            <v>ឡុង សាវឿន</v>
          </cell>
          <cell r="E295" t="str">
            <v>LONG SAVOEUN</v>
          </cell>
          <cell r="F295" t="str">
            <v>ប្រុស</v>
          </cell>
          <cell r="G295" t="str">
            <v>ខ្មែរ</v>
          </cell>
          <cell r="H295">
            <v>29699</v>
          </cell>
          <cell r="I295">
            <v>43.172602739726024</v>
          </cell>
          <cell r="J295" t="str">
            <v>មិនទាន់ទទួលបាន</v>
          </cell>
          <cell r="K295">
            <v>187</v>
          </cell>
          <cell r="L295" t="str">
            <v>មួយខែ២ដង</v>
          </cell>
          <cell r="M295">
            <v>44481</v>
          </cell>
        </row>
        <row r="296">
          <cell r="C296" t="str">
            <v>0270</v>
          </cell>
          <cell r="D296" t="str">
            <v>អុន យ៉ាន</v>
          </cell>
          <cell r="E296" t="str">
            <v>ON YAN</v>
          </cell>
          <cell r="F296" t="str">
            <v>ប្រុស</v>
          </cell>
          <cell r="G296" t="str">
            <v>ខ្មែរ</v>
          </cell>
          <cell r="H296">
            <v>32632</v>
          </cell>
          <cell r="I296">
            <v>35.136986301369866</v>
          </cell>
          <cell r="J296">
            <v>51170</v>
          </cell>
          <cell r="K296">
            <v>187</v>
          </cell>
          <cell r="L296" t="str">
            <v>មួយខែ២ដង</v>
          </cell>
          <cell r="M296">
            <v>44481</v>
          </cell>
        </row>
        <row r="297">
          <cell r="C297" t="str">
            <v>0271</v>
          </cell>
          <cell r="D297" t="str">
            <v>កៅ ឧត្ដម</v>
          </cell>
          <cell r="E297" t="str">
            <v>KAO ODOM</v>
          </cell>
          <cell r="F297" t="str">
            <v>ប្រុស</v>
          </cell>
          <cell r="G297" t="str">
            <v>ខ្មែរ</v>
          </cell>
          <cell r="H297">
            <v>31211</v>
          </cell>
          <cell r="I297">
            <v>39.030136986301372</v>
          </cell>
          <cell r="J297" t="str">
            <v>មិនទាន់ទទួលបាន</v>
          </cell>
          <cell r="K297">
            <v>187</v>
          </cell>
          <cell r="L297" t="str">
            <v>មួយខែ២ដង</v>
          </cell>
          <cell r="M297">
            <v>44481</v>
          </cell>
        </row>
        <row r="298">
          <cell r="C298" t="str">
            <v>0272</v>
          </cell>
          <cell r="D298" t="str">
            <v>សុខ សាមាឌី</v>
          </cell>
          <cell r="E298" t="str">
            <v>SOK SAMADY</v>
          </cell>
          <cell r="F298" t="str">
            <v>ប្រុស</v>
          </cell>
          <cell r="G298" t="str">
            <v>ខ្មែរ</v>
          </cell>
          <cell r="H298">
            <v>31456</v>
          </cell>
          <cell r="I298">
            <v>38.358904109589041</v>
          </cell>
          <cell r="J298">
            <v>2196196</v>
          </cell>
          <cell r="K298">
            <v>187</v>
          </cell>
          <cell r="L298" t="str">
            <v>មួយខែ២ដង</v>
          </cell>
          <cell r="M298">
            <v>44510</v>
          </cell>
        </row>
        <row r="299">
          <cell r="C299" t="str">
            <v>0273</v>
          </cell>
          <cell r="D299" t="str">
            <v>សុខ ចន្នា</v>
          </cell>
          <cell r="E299" t="str">
            <v>SOK CHANNA</v>
          </cell>
          <cell r="F299" t="str">
            <v>ប្រុស</v>
          </cell>
          <cell r="G299" t="str">
            <v>ខ្មែរ</v>
          </cell>
          <cell r="H299">
            <v>35741</v>
          </cell>
          <cell r="I299">
            <v>26.61917808219178</v>
          </cell>
          <cell r="J299" t="str">
            <v>គ្មាន</v>
          </cell>
          <cell r="K299">
            <v>187</v>
          </cell>
          <cell r="L299" t="str">
            <v>មួយខែ២ដង</v>
          </cell>
          <cell r="M299">
            <v>44524</v>
          </cell>
        </row>
        <row r="300">
          <cell r="C300" t="str">
            <v>0274</v>
          </cell>
          <cell r="D300" t="str">
            <v>ឆន ​មករា</v>
          </cell>
          <cell r="E300" t="str">
            <v>CHHAN MAKARA</v>
          </cell>
          <cell r="F300" t="str">
            <v>ប្រុស</v>
          </cell>
          <cell r="G300" t="str">
            <v>ខ្មែរ</v>
          </cell>
          <cell r="H300">
            <v>32055</v>
          </cell>
          <cell r="I300">
            <v>36.717808219178082</v>
          </cell>
          <cell r="J300" t="str">
            <v>មិនទាន់ទទួលបាន</v>
          </cell>
          <cell r="K300">
            <v>187</v>
          </cell>
          <cell r="L300" t="str">
            <v>មួយខែ២ដង</v>
          </cell>
          <cell r="M300">
            <v>44544</v>
          </cell>
        </row>
        <row r="301">
          <cell r="C301" t="str">
            <v>0275</v>
          </cell>
          <cell r="D301" t="str">
            <v>ខឹម ចាន់សារុំ</v>
          </cell>
          <cell r="E301" t="str">
            <v>KHOEM CHANSAROM</v>
          </cell>
          <cell r="F301" t="str">
            <v>ប្រុស</v>
          </cell>
          <cell r="G301" t="str">
            <v>ខ្មែរ</v>
          </cell>
          <cell r="H301">
            <v>33983</v>
          </cell>
          <cell r="I301">
            <v>31.435616438356163</v>
          </cell>
          <cell r="J301" t="str">
            <v>មិនទាន់ទទួលបាន</v>
          </cell>
          <cell r="K301">
            <v>187</v>
          </cell>
          <cell r="L301" t="str">
            <v>មួយខែ២ដង</v>
          </cell>
          <cell r="M301">
            <v>44544</v>
          </cell>
        </row>
        <row r="302">
          <cell r="C302" t="str">
            <v>0276</v>
          </cell>
          <cell r="D302" t="str">
            <v>កែវ សុភារុន</v>
          </cell>
          <cell r="E302" t="str">
            <v>KEO SOPHEARUN</v>
          </cell>
          <cell r="F302" t="str">
            <v>ប្រុស</v>
          </cell>
          <cell r="G302" t="str">
            <v>ខ្មែរ</v>
          </cell>
          <cell r="H302">
            <v>31972</v>
          </cell>
          <cell r="I302">
            <v>36.945205479452056</v>
          </cell>
          <cell r="J302" t="str">
            <v>មិនទាន់ទទួលបាន</v>
          </cell>
          <cell r="K302">
            <v>187</v>
          </cell>
          <cell r="L302" t="str">
            <v>មួយខែ២ដង</v>
          </cell>
          <cell r="M302">
            <v>44548</v>
          </cell>
        </row>
        <row r="303">
          <cell r="C303" t="str">
            <v>0277</v>
          </cell>
          <cell r="D303" t="str">
            <v>អុន សុច</v>
          </cell>
          <cell r="E303" t="str">
            <v>ON SOCH</v>
          </cell>
          <cell r="F303" t="str">
            <v>ប្រុស</v>
          </cell>
          <cell r="G303" t="str">
            <v>ខ្មែរ</v>
          </cell>
          <cell r="H303">
            <v>36411</v>
          </cell>
          <cell r="I303">
            <v>24.783561643835615</v>
          </cell>
          <cell r="J303" t="str">
            <v>មិនទាន់ទទួលបាន</v>
          </cell>
          <cell r="K303">
            <v>187</v>
          </cell>
          <cell r="L303" t="str">
            <v>មួយខែ២ដង</v>
          </cell>
          <cell r="M303">
            <v>44548</v>
          </cell>
        </row>
        <row r="304">
          <cell r="C304" t="str">
            <v>0278</v>
          </cell>
          <cell r="D304" t="str">
            <v>រាជ​​​ បញ្ញា</v>
          </cell>
          <cell r="E304" t="str">
            <v>REACH PANHA</v>
          </cell>
          <cell r="F304" t="str">
            <v>ប្រុស</v>
          </cell>
          <cell r="G304" t="str">
            <v>ខ្មែរ</v>
          </cell>
          <cell r="H304">
            <v>34740</v>
          </cell>
          <cell r="I304">
            <v>29.361643835616437</v>
          </cell>
          <cell r="J304" t="str">
            <v>មិនទាន់ទទួលបាន</v>
          </cell>
          <cell r="K304">
            <v>187</v>
          </cell>
          <cell r="L304" t="str">
            <v>មួយខែ២ដង</v>
          </cell>
          <cell r="M304">
            <v>44548</v>
          </cell>
        </row>
        <row r="305">
          <cell r="C305" t="str">
            <v>0279</v>
          </cell>
          <cell r="D305" t="str">
            <v>មុំ ចិន</v>
          </cell>
          <cell r="E305" t="str">
            <v>MOM CHIN</v>
          </cell>
          <cell r="F305" t="str">
            <v>ប្រុស</v>
          </cell>
          <cell r="G305" t="str">
            <v>ខ្មែរ</v>
          </cell>
          <cell r="H305">
            <v>33060</v>
          </cell>
          <cell r="I305">
            <v>33.964383561643835</v>
          </cell>
          <cell r="J305" t="str">
            <v>មិនទាន់ទទួលបាន</v>
          </cell>
          <cell r="K305">
            <v>192</v>
          </cell>
          <cell r="L305" t="str">
            <v>មួយខែ២ដង</v>
          </cell>
          <cell r="M305">
            <v>44585</v>
          </cell>
        </row>
        <row r="306">
          <cell r="C306" t="str">
            <v>0280</v>
          </cell>
          <cell r="D306" t="str">
            <v>សូ គីនេត</v>
          </cell>
          <cell r="E306" t="str">
            <v>SO KINET</v>
          </cell>
          <cell r="F306" t="str">
            <v>ប្រុស</v>
          </cell>
          <cell r="G306" t="str">
            <v>ខ្មែរ</v>
          </cell>
          <cell r="H306">
            <v>30777</v>
          </cell>
          <cell r="I306">
            <v>40.347945205479455</v>
          </cell>
          <cell r="J306" t="str">
            <v>គ្មាន</v>
          </cell>
          <cell r="K306">
            <v>192</v>
          </cell>
          <cell r="L306" t="str">
            <v>មួយខែ២ដង</v>
          </cell>
          <cell r="M306">
            <v>44597</v>
          </cell>
        </row>
        <row r="307">
          <cell r="C307" t="str">
            <v>0281</v>
          </cell>
          <cell r="D307" t="str">
            <v>ពៅ សុខែម</v>
          </cell>
          <cell r="E307" t="str">
            <v>PEOU SOKHEM</v>
          </cell>
          <cell r="F307" t="str">
            <v>ប្រុស</v>
          </cell>
          <cell r="G307" t="str">
            <v>ខ្មែរ</v>
          </cell>
          <cell r="H307">
            <v>36284</v>
          </cell>
          <cell r="I307">
            <v>25.260273972602739</v>
          </cell>
          <cell r="J307" t="str">
            <v>គ្មាន</v>
          </cell>
          <cell r="K307">
            <v>192</v>
          </cell>
          <cell r="L307" t="str">
            <v>មួយខែ២ដង</v>
          </cell>
          <cell r="M307">
            <v>44602</v>
          </cell>
        </row>
        <row r="308">
          <cell r="C308" t="str">
            <v>0282</v>
          </cell>
          <cell r="D308" t="str">
            <v>ជុំ ស្រីពៅ</v>
          </cell>
          <cell r="E308" t="str">
            <v>CHUM SREY POV</v>
          </cell>
          <cell r="F308" t="str">
            <v>ស្រី</v>
          </cell>
          <cell r="G308" t="str">
            <v>ខ្មែរ</v>
          </cell>
          <cell r="H308">
            <v>27644</v>
          </cell>
          <cell r="I308">
            <v>48.93150684931507</v>
          </cell>
          <cell r="J308" t="str">
            <v>គ្មាន</v>
          </cell>
          <cell r="K308">
            <v>192</v>
          </cell>
          <cell r="L308" t="str">
            <v>មួយខែ២ដង</v>
          </cell>
          <cell r="M308">
            <v>44650</v>
          </cell>
        </row>
        <row r="309">
          <cell r="C309" t="str">
            <v>0283</v>
          </cell>
          <cell r="D309" t="str">
            <v>ប្រាក់ សារ៉ាត់</v>
          </cell>
          <cell r="E309" t="str">
            <v>PRAK SARATH</v>
          </cell>
          <cell r="F309" t="str">
            <v>ប្រុស</v>
          </cell>
          <cell r="G309" t="str">
            <v>ខ្មែរ</v>
          </cell>
          <cell r="H309">
            <v>32552</v>
          </cell>
          <cell r="I309">
            <v>35.484931506849314</v>
          </cell>
          <cell r="J309">
            <v>60137</v>
          </cell>
          <cell r="K309">
            <v>194</v>
          </cell>
          <cell r="L309" t="str">
            <v>មួយខែ២ដង</v>
          </cell>
          <cell r="M309">
            <v>44692</v>
          </cell>
        </row>
        <row r="310">
          <cell r="C310" t="str">
            <v>0284</v>
          </cell>
          <cell r="D310" t="str">
            <v>ជុំ ស្រីពៅ</v>
          </cell>
          <cell r="E310" t="str">
            <v>CHUM SREY POV</v>
          </cell>
          <cell r="F310" t="str">
            <v>ស្រី</v>
          </cell>
          <cell r="G310" t="str">
            <v>ខ្មែរ</v>
          </cell>
          <cell r="H310">
            <v>27644</v>
          </cell>
          <cell r="I310">
            <v>48.93150684931507</v>
          </cell>
          <cell r="J310" t="str">
            <v>គ្មាន</v>
          </cell>
          <cell r="K310">
            <v>194</v>
          </cell>
          <cell r="L310" t="str">
            <v>មួយខែ២ដង</v>
          </cell>
          <cell r="M310">
            <v>44734</v>
          </cell>
        </row>
        <row r="311">
          <cell r="C311" t="str">
            <v>0285</v>
          </cell>
          <cell r="D311" t="str">
            <v>នួន វណ្ណៈ</v>
          </cell>
          <cell r="E311" t="str">
            <v>NUON VANNAK</v>
          </cell>
          <cell r="F311" t="str">
            <v>ប្រុស</v>
          </cell>
          <cell r="G311" t="str">
            <v>ខ្មែរ</v>
          </cell>
          <cell r="H311">
            <v>28992</v>
          </cell>
          <cell r="I311">
            <v>45.238356164383561</v>
          </cell>
          <cell r="J311" t="str">
            <v>គ្មាន</v>
          </cell>
          <cell r="K311">
            <v>192</v>
          </cell>
          <cell r="L311" t="str">
            <v>មួយខែ២ដង</v>
          </cell>
          <cell r="M311">
            <v>44743</v>
          </cell>
        </row>
        <row r="312">
          <cell r="C312" t="str">
            <v>0286</v>
          </cell>
          <cell r="D312" t="str">
            <v>ជួន សុធា</v>
          </cell>
          <cell r="E312" t="str">
            <v>CHUON SOTHEA</v>
          </cell>
          <cell r="F312" t="str">
            <v>ប្រុស</v>
          </cell>
          <cell r="G312" t="str">
            <v>ខ្មែរ</v>
          </cell>
          <cell r="H312">
            <v>37475</v>
          </cell>
          <cell r="I312">
            <v>21.997260273972604</v>
          </cell>
          <cell r="J312" t="str">
            <v>គ្មាន</v>
          </cell>
          <cell r="K312">
            <v>192</v>
          </cell>
          <cell r="L312" t="str">
            <v>មួយខែ២ដង</v>
          </cell>
          <cell r="M312">
            <v>44765</v>
          </cell>
        </row>
        <row r="313">
          <cell r="C313" t="str">
            <v>0287</v>
          </cell>
          <cell r="D313" t="str">
            <v>ទា ណេន</v>
          </cell>
          <cell r="E313" t="str">
            <v>THEA NEN</v>
          </cell>
          <cell r="F313" t="str">
            <v>ស្រី</v>
          </cell>
          <cell r="G313" t="str">
            <v>ខ្មែរ</v>
          </cell>
          <cell r="H313">
            <v>28292</v>
          </cell>
          <cell r="I313">
            <v>47.156164383561645</v>
          </cell>
          <cell r="J313" t="str">
            <v>គ្មាន</v>
          </cell>
          <cell r="K313">
            <v>192</v>
          </cell>
          <cell r="L313" t="str">
            <v>មួយខែ២ដង</v>
          </cell>
          <cell r="M313">
            <v>44795</v>
          </cell>
        </row>
        <row r="314">
          <cell r="C314" t="str">
            <v>0288</v>
          </cell>
          <cell r="D314" t="str">
            <v>ស៊ន ពិរោះ</v>
          </cell>
          <cell r="E314" t="str">
            <v>SORN PEROS</v>
          </cell>
          <cell r="F314" t="str">
            <v>ប្រុស</v>
          </cell>
          <cell r="G314" t="str">
            <v>ខ្មែរ</v>
          </cell>
          <cell r="H314">
            <v>37470</v>
          </cell>
          <cell r="I314">
            <v>22.010958904109589</v>
          </cell>
          <cell r="J314" t="str">
            <v>គ្មាន</v>
          </cell>
          <cell r="K314">
            <v>192</v>
          </cell>
          <cell r="L314" t="str">
            <v>មួយខែ២ដង</v>
          </cell>
          <cell r="M314">
            <v>44803</v>
          </cell>
        </row>
        <row r="315">
          <cell r="C315" t="str">
            <v>0289</v>
          </cell>
          <cell r="D315" t="str">
            <v>ស៊ីម បញ្ញា</v>
          </cell>
          <cell r="E315" t="str">
            <v>SIM PANHA</v>
          </cell>
          <cell r="F315" t="str">
            <v>ប្រុស</v>
          </cell>
          <cell r="G315" t="str">
            <v>ខ្មែរ</v>
          </cell>
          <cell r="H315">
            <v>38124</v>
          </cell>
          <cell r="I315">
            <v>20.219178082191782</v>
          </cell>
          <cell r="J315" t="str">
            <v>មិនទាន់ទទួលបាន</v>
          </cell>
          <cell r="K315">
            <v>192</v>
          </cell>
          <cell r="L315" t="str">
            <v>មួយខែ២ដង</v>
          </cell>
          <cell r="M315">
            <v>44840</v>
          </cell>
        </row>
        <row r="316">
          <cell r="C316" t="str">
            <v>0290</v>
          </cell>
          <cell r="D316" t="str">
            <v>រស់ ធីតា</v>
          </cell>
          <cell r="E316" t="str">
            <v>ROS THIDA</v>
          </cell>
          <cell r="F316" t="str">
            <v>ស្រី</v>
          </cell>
          <cell r="G316" t="str">
            <v>ខ្មែរ</v>
          </cell>
          <cell r="H316">
            <v>38160</v>
          </cell>
          <cell r="I316">
            <v>20.12054794520548</v>
          </cell>
          <cell r="J316" t="str">
            <v>មិនទាន់ទទួលបាន</v>
          </cell>
          <cell r="K316">
            <v>192</v>
          </cell>
          <cell r="L316" t="str">
            <v>មួយខែ២ដង</v>
          </cell>
          <cell r="M316">
            <v>44882</v>
          </cell>
        </row>
        <row r="317">
          <cell r="C317" t="str">
            <v>0291</v>
          </cell>
          <cell r="D317" t="str">
            <v>គង់ ខា</v>
          </cell>
          <cell r="E317" t="str">
            <v>KONG KHA</v>
          </cell>
          <cell r="F317" t="str">
            <v>ប្រុស</v>
          </cell>
          <cell r="G317" t="str">
            <v>ខ្មែរ</v>
          </cell>
          <cell r="H317">
            <v>34154</v>
          </cell>
          <cell r="I317">
            <v>31.095890410958905</v>
          </cell>
          <cell r="J317" t="str">
            <v>គ្មាន</v>
          </cell>
          <cell r="K317">
            <v>198</v>
          </cell>
          <cell r="L317" t="str">
            <v>មួយខែ២ដង</v>
          </cell>
          <cell r="M317">
            <v>44998</v>
          </cell>
        </row>
        <row r="318">
          <cell r="C318" t="str">
            <v>0292</v>
          </cell>
          <cell r="D318" t="str">
            <v>ហូយ ចេះ</v>
          </cell>
          <cell r="E318" t="str">
            <v>HOY CHES</v>
          </cell>
          <cell r="F318" t="str">
            <v>ប្រុស</v>
          </cell>
          <cell r="G318" t="str">
            <v>ខ្មែរ</v>
          </cell>
          <cell r="H318">
            <v>34164</v>
          </cell>
          <cell r="I318">
            <v>31.068493150684933</v>
          </cell>
          <cell r="J318" t="str">
            <v>ML-00360386</v>
          </cell>
          <cell r="K318">
            <v>198</v>
          </cell>
          <cell r="L318" t="str">
            <v>មួយខែ២ដង</v>
          </cell>
          <cell r="M318">
            <v>44998</v>
          </cell>
        </row>
        <row r="319">
          <cell r="C319" t="str">
            <v>0293</v>
          </cell>
          <cell r="D319" t="str">
            <v>ឆាយ សុវ៉ាត</v>
          </cell>
          <cell r="E319" t="str">
            <v>CHHAY SOVATH</v>
          </cell>
          <cell r="F319" t="str">
            <v>ប្រុស</v>
          </cell>
          <cell r="G319" t="str">
            <v>ខ្មែរ</v>
          </cell>
          <cell r="H319">
            <v>28245</v>
          </cell>
          <cell r="I319">
            <v>47.284931506849318</v>
          </cell>
          <cell r="J319" t="str">
            <v>00-1223768</v>
          </cell>
          <cell r="K319">
            <v>200</v>
          </cell>
          <cell r="L319" t="str">
            <v>មួយខែ២ដង</v>
          </cell>
          <cell r="M319">
            <v>45056</v>
          </cell>
        </row>
        <row r="320">
          <cell r="C320" t="str">
            <v>0294</v>
          </cell>
          <cell r="D320" t="str">
            <v>សុខ​ វន</v>
          </cell>
          <cell r="E320" t="str">
            <v>SOK VON</v>
          </cell>
          <cell r="F320" t="str">
            <v>ប្រុស</v>
          </cell>
          <cell r="G320" t="str">
            <v>ខ្មែរ</v>
          </cell>
          <cell r="H320">
            <v>28957</v>
          </cell>
          <cell r="I320">
            <v>45.334246575342469</v>
          </cell>
          <cell r="J320" t="str">
            <v>ML-00737036</v>
          </cell>
          <cell r="K320">
            <v>198</v>
          </cell>
          <cell r="L320" t="str">
            <v>មួយខែ២ដង</v>
          </cell>
          <cell r="M320">
            <v>45058</v>
          </cell>
        </row>
        <row r="321">
          <cell r="C321" t="str">
            <v>0295</v>
          </cell>
          <cell r="I321">
            <v>124.66849315068494</v>
          </cell>
        </row>
        <row r="322">
          <cell r="C322" t="str">
            <v>0296</v>
          </cell>
          <cell r="I322">
            <v>124.66849315068494</v>
          </cell>
        </row>
        <row r="323">
          <cell r="C323" t="str">
            <v>0297</v>
          </cell>
          <cell r="I323">
            <v>124.66849315068494</v>
          </cell>
        </row>
        <row r="324">
          <cell r="C324" t="str">
            <v>0298</v>
          </cell>
          <cell r="I324">
            <v>124.66849315068494</v>
          </cell>
        </row>
        <row r="325">
          <cell r="C325" t="str">
            <v>0299</v>
          </cell>
          <cell r="I325">
            <v>124.66849315068494</v>
          </cell>
        </row>
        <row r="326">
          <cell r="C326" t="str">
            <v>0300</v>
          </cell>
          <cell r="I326">
            <v>124.66849315068494</v>
          </cell>
        </row>
        <row r="327">
          <cell r="C327" t="str">
            <v>0301</v>
          </cell>
          <cell r="I327">
            <v>124.66849315068494</v>
          </cell>
        </row>
        <row r="328">
          <cell r="C328" t="str">
            <v>0302</v>
          </cell>
          <cell r="I328">
            <v>124.66849315068494</v>
          </cell>
        </row>
        <row r="329">
          <cell r="C329" t="str">
            <v>0303</v>
          </cell>
          <cell r="I329">
            <v>124.66849315068494</v>
          </cell>
        </row>
        <row r="330">
          <cell r="C330" t="str">
            <v>0304</v>
          </cell>
          <cell r="I330">
            <v>124.66849315068494</v>
          </cell>
        </row>
        <row r="331">
          <cell r="C331" t="str">
            <v>0305</v>
          </cell>
          <cell r="I331">
            <v>124.66849315068494</v>
          </cell>
        </row>
        <row r="332">
          <cell r="C332" t="str">
            <v>0306</v>
          </cell>
          <cell r="I332">
            <v>124.66849315068494</v>
          </cell>
        </row>
        <row r="333">
          <cell r="C333" t="str">
            <v>0307</v>
          </cell>
          <cell r="I333">
            <v>124.66849315068494</v>
          </cell>
        </row>
        <row r="334">
          <cell r="C334" t="str">
            <v>0308</v>
          </cell>
          <cell r="I334">
            <v>124.66849315068494</v>
          </cell>
        </row>
        <row r="335">
          <cell r="C335" t="str">
            <v>0309</v>
          </cell>
          <cell r="I335">
            <v>124.66849315068494</v>
          </cell>
        </row>
        <row r="336">
          <cell r="C336" t="str">
            <v>0310</v>
          </cell>
          <cell r="I336">
            <v>124.66849315068494</v>
          </cell>
        </row>
        <row r="337">
          <cell r="C337" t="str">
            <v>0311</v>
          </cell>
          <cell r="I337">
            <v>124.66849315068494</v>
          </cell>
        </row>
        <row r="338">
          <cell r="C338" t="str">
            <v>0312</v>
          </cell>
          <cell r="I338">
            <v>124.66849315068494</v>
          </cell>
        </row>
        <row r="339">
          <cell r="C339" t="str">
            <v>0313</v>
          </cell>
          <cell r="I339">
            <v>124.66849315068494</v>
          </cell>
        </row>
        <row r="340">
          <cell r="C340" t="str">
            <v>0314</v>
          </cell>
          <cell r="I340">
            <v>124.66849315068494</v>
          </cell>
        </row>
        <row r="341">
          <cell r="C341" t="str">
            <v>0315</v>
          </cell>
          <cell r="I341">
            <v>124.66849315068494</v>
          </cell>
        </row>
        <row r="342">
          <cell r="C342" t="str">
            <v>0316</v>
          </cell>
          <cell r="I342">
            <v>124.66849315068494</v>
          </cell>
        </row>
        <row r="343">
          <cell r="C343" t="str">
            <v>0317</v>
          </cell>
          <cell r="I343">
            <v>124.66849315068494</v>
          </cell>
        </row>
        <row r="344">
          <cell r="C344" t="str">
            <v>0318</v>
          </cell>
          <cell r="I344">
            <v>124.66849315068494</v>
          </cell>
        </row>
        <row r="345">
          <cell r="C345" t="str">
            <v>0319</v>
          </cell>
          <cell r="I345">
            <v>124.66849315068494</v>
          </cell>
        </row>
        <row r="346">
          <cell r="C346" t="str">
            <v>0320</v>
          </cell>
          <cell r="I346">
            <v>124.66849315068494</v>
          </cell>
        </row>
        <row r="347">
          <cell r="C347" t="str">
            <v>0321</v>
          </cell>
          <cell r="I347">
            <v>124.66849315068494</v>
          </cell>
        </row>
        <row r="348">
          <cell r="C348" t="str">
            <v>0322</v>
          </cell>
          <cell r="I348">
            <v>124.66849315068494</v>
          </cell>
        </row>
        <row r="349">
          <cell r="C349" t="str">
            <v>0323</v>
          </cell>
          <cell r="I349">
            <v>124.66849315068494</v>
          </cell>
        </row>
        <row r="350">
          <cell r="C350" t="str">
            <v>0324</v>
          </cell>
          <cell r="I350">
            <v>124.66849315068494</v>
          </cell>
        </row>
        <row r="351">
          <cell r="C351" t="str">
            <v>0325</v>
          </cell>
          <cell r="I351">
            <v>124.66849315068494</v>
          </cell>
        </row>
        <row r="352">
          <cell r="C352" t="str">
            <v>0326</v>
          </cell>
          <cell r="I352">
            <v>124.66849315068494</v>
          </cell>
        </row>
        <row r="353">
          <cell r="C353" t="str">
            <v>0327</v>
          </cell>
          <cell r="I353">
            <v>124.66849315068494</v>
          </cell>
        </row>
        <row r="354">
          <cell r="C354" t="str">
            <v>0328</v>
          </cell>
          <cell r="I354">
            <v>124.66849315068494</v>
          </cell>
        </row>
        <row r="355">
          <cell r="C355" t="str">
            <v>0329</v>
          </cell>
          <cell r="I355">
            <v>124.66849315068494</v>
          </cell>
        </row>
        <row r="356">
          <cell r="C356" t="str">
            <v>0330</v>
          </cell>
          <cell r="I356">
            <v>124.66849315068494</v>
          </cell>
        </row>
        <row r="357">
          <cell r="C357" t="str">
            <v>0331</v>
          </cell>
          <cell r="I357">
            <v>124.66849315068494</v>
          </cell>
        </row>
        <row r="358">
          <cell r="C358" t="str">
            <v>0332</v>
          </cell>
          <cell r="I358">
            <v>124.66849315068494</v>
          </cell>
        </row>
        <row r="359">
          <cell r="C359" t="str">
            <v>0333</v>
          </cell>
          <cell r="I359">
            <v>124.66849315068494</v>
          </cell>
        </row>
        <row r="360">
          <cell r="C360" t="str">
            <v>0334</v>
          </cell>
          <cell r="I360">
            <v>124.66849315068494</v>
          </cell>
        </row>
        <row r="361">
          <cell r="C361" t="str">
            <v>0335</v>
          </cell>
          <cell r="I361">
            <v>124.66849315068494</v>
          </cell>
        </row>
        <row r="362">
          <cell r="C362" t="str">
            <v>0336</v>
          </cell>
          <cell r="I362">
            <v>124.66849315068494</v>
          </cell>
        </row>
        <row r="363">
          <cell r="C363" t="str">
            <v>0337</v>
          </cell>
          <cell r="I363">
            <v>124.66849315068494</v>
          </cell>
        </row>
        <row r="364">
          <cell r="C364" t="str">
            <v>0338</v>
          </cell>
          <cell r="I364">
            <v>124.66849315068494</v>
          </cell>
        </row>
        <row r="365">
          <cell r="C365" t="str">
            <v>0339</v>
          </cell>
          <cell r="I365">
            <v>124.66849315068494</v>
          </cell>
        </row>
        <row r="366">
          <cell r="C366" t="str">
            <v>0340</v>
          </cell>
          <cell r="I366">
            <v>124.66849315068494</v>
          </cell>
        </row>
        <row r="367">
          <cell r="C367" t="str">
            <v>0341</v>
          </cell>
          <cell r="I367">
            <v>124.66849315068494</v>
          </cell>
        </row>
        <row r="368">
          <cell r="C368" t="str">
            <v>0342</v>
          </cell>
          <cell r="I368">
            <v>124.66849315068494</v>
          </cell>
        </row>
        <row r="369">
          <cell r="C369" t="str">
            <v>0343</v>
          </cell>
          <cell r="I369">
            <v>124.66849315068494</v>
          </cell>
        </row>
        <row r="370">
          <cell r="C370" t="str">
            <v>0344</v>
          </cell>
          <cell r="I370">
            <v>124.66849315068494</v>
          </cell>
        </row>
        <row r="371">
          <cell r="C371" t="str">
            <v>0345</v>
          </cell>
          <cell r="I371">
            <v>124.66849315068494</v>
          </cell>
        </row>
        <row r="372">
          <cell r="C372" t="str">
            <v>0346</v>
          </cell>
          <cell r="I372">
            <v>124.66849315068494</v>
          </cell>
        </row>
        <row r="373">
          <cell r="C373" t="str">
            <v>0347</v>
          </cell>
          <cell r="I373">
            <v>124.66849315068494</v>
          </cell>
        </row>
        <row r="374">
          <cell r="C374" t="str">
            <v>0348</v>
          </cell>
          <cell r="I374">
            <v>124.66849315068494</v>
          </cell>
        </row>
        <row r="375">
          <cell r="C375" t="str">
            <v>0349</v>
          </cell>
          <cell r="I375">
            <v>124.66849315068494</v>
          </cell>
        </row>
        <row r="376">
          <cell r="C376" t="str">
            <v>0350</v>
          </cell>
          <cell r="I376">
            <v>124.66849315068494</v>
          </cell>
        </row>
        <row r="377">
          <cell r="C377" t="str">
            <v>0351</v>
          </cell>
          <cell r="I377">
            <v>124.66849315068494</v>
          </cell>
        </row>
        <row r="378">
          <cell r="C378" t="str">
            <v>0352</v>
          </cell>
          <cell r="I378">
            <v>124.66849315068494</v>
          </cell>
        </row>
        <row r="379">
          <cell r="C379" t="str">
            <v>0353</v>
          </cell>
          <cell r="I379">
            <v>124.66849315068494</v>
          </cell>
        </row>
        <row r="380">
          <cell r="C380" t="str">
            <v>0354</v>
          </cell>
          <cell r="I380">
            <v>124.66849315068494</v>
          </cell>
        </row>
        <row r="381">
          <cell r="C381" t="str">
            <v>0355</v>
          </cell>
          <cell r="I381">
            <v>124.66849315068494</v>
          </cell>
        </row>
        <row r="382">
          <cell r="C382" t="str">
            <v>0356</v>
          </cell>
          <cell r="I382">
            <v>124.66849315068494</v>
          </cell>
        </row>
        <row r="383">
          <cell r="C383" t="str">
            <v>0357</v>
          </cell>
          <cell r="I383">
            <v>124.66849315068494</v>
          </cell>
        </row>
        <row r="384">
          <cell r="C384" t="str">
            <v>0358</v>
          </cell>
          <cell r="I384">
            <v>124.66849315068494</v>
          </cell>
        </row>
        <row r="385">
          <cell r="C385" t="str">
            <v>0359</v>
          </cell>
          <cell r="I385">
            <v>124.66849315068494</v>
          </cell>
        </row>
        <row r="386">
          <cell r="C386" t="str">
            <v>0360</v>
          </cell>
          <cell r="I386">
            <v>124.66849315068494</v>
          </cell>
        </row>
        <row r="387">
          <cell r="C387" t="str">
            <v>0361</v>
          </cell>
          <cell r="I387">
            <v>124.66849315068494</v>
          </cell>
        </row>
        <row r="388">
          <cell r="C388" t="str">
            <v>0362</v>
          </cell>
          <cell r="I388">
            <v>124.66849315068494</v>
          </cell>
        </row>
        <row r="389">
          <cell r="C389" t="str">
            <v>0363</v>
          </cell>
          <cell r="I389">
            <v>124.66849315068494</v>
          </cell>
        </row>
        <row r="390">
          <cell r="C390" t="str">
            <v>0364</v>
          </cell>
          <cell r="I390">
            <v>124.66849315068494</v>
          </cell>
        </row>
        <row r="391">
          <cell r="C391" t="str">
            <v>0365</v>
          </cell>
          <cell r="I391">
            <v>124.66849315068494</v>
          </cell>
        </row>
        <row r="392">
          <cell r="C392" t="str">
            <v>0366</v>
          </cell>
          <cell r="I392">
            <v>124.66849315068494</v>
          </cell>
        </row>
        <row r="393">
          <cell r="C393" t="str">
            <v>0367</v>
          </cell>
          <cell r="I393">
            <v>124.66849315068494</v>
          </cell>
        </row>
        <row r="394">
          <cell r="C394" t="str">
            <v>0368</v>
          </cell>
          <cell r="I394">
            <v>124.66849315068494</v>
          </cell>
        </row>
        <row r="395">
          <cell r="C395" t="str">
            <v>0369</v>
          </cell>
          <cell r="I395">
            <v>124.66849315068494</v>
          </cell>
        </row>
        <row r="396">
          <cell r="C396" t="str">
            <v>0370</v>
          </cell>
          <cell r="I396">
            <v>124.66849315068494</v>
          </cell>
        </row>
        <row r="397">
          <cell r="C397" t="str">
            <v>0371</v>
          </cell>
          <cell r="I397">
            <v>124.66849315068494</v>
          </cell>
        </row>
        <row r="398">
          <cell r="C398" t="str">
            <v>0372</v>
          </cell>
          <cell r="I398">
            <v>124.66849315068494</v>
          </cell>
        </row>
        <row r="399">
          <cell r="C399" t="str">
            <v>0373</v>
          </cell>
          <cell r="I399">
            <v>124.66849315068494</v>
          </cell>
        </row>
        <row r="400">
          <cell r="C400" t="str">
            <v>0374</v>
          </cell>
          <cell r="I400">
            <v>124.66849315068494</v>
          </cell>
        </row>
        <row r="401">
          <cell r="C401" t="str">
            <v>0375</v>
          </cell>
          <cell r="I401">
            <v>124.66849315068494</v>
          </cell>
        </row>
        <row r="402">
          <cell r="C402" t="str">
            <v>0376</v>
          </cell>
          <cell r="I402">
            <v>124.66849315068494</v>
          </cell>
        </row>
        <row r="403">
          <cell r="C403" t="str">
            <v>0377</v>
          </cell>
          <cell r="I403">
            <v>124.66849315068494</v>
          </cell>
        </row>
        <row r="404">
          <cell r="C404" t="str">
            <v>0378</v>
          </cell>
          <cell r="I404">
            <v>124.66849315068494</v>
          </cell>
        </row>
        <row r="405">
          <cell r="C405" t="str">
            <v>0379</v>
          </cell>
          <cell r="I405">
            <v>124.66849315068494</v>
          </cell>
        </row>
        <row r="406">
          <cell r="C406" t="str">
            <v>0380</v>
          </cell>
          <cell r="I406">
            <v>124.66849315068494</v>
          </cell>
        </row>
        <row r="407">
          <cell r="C407" t="str">
            <v>0381</v>
          </cell>
          <cell r="I407">
            <v>124.66849315068494</v>
          </cell>
        </row>
        <row r="408">
          <cell r="C408" t="str">
            <v>0382</v>
          </cell>
          <cell r="I408">
            <v>124.66849315068494</v>
          </cell>
        </row>
        <row r="409">
          <cell r="C409" t="str">
            <v>0383</v>
          </cell>
          <cell r="I409">
            <v>124.66849315068494</v>
          </cell>
        </row>
        <row r="410">
          <cell r="C410" t="str">
            <v>0384</v>
          </cell>
          <cell r="I410">
            <v>124.66849315068494</v>
          </cell>
        </row>
        <row r="411">
          <cell r="C411" t="str">
            <v>0385</v>
          </cell>
          <cell r="I411">
            <v>124.66849315068494</v>
          </cell>
        </row>
        <row r="412">
          <cell r="C412" t="str">
            <v>0386</v>
          </cell>
          <cell r="I412">
            <v>124.66849315068494</v>
          </cell>
        </row>
        <row r="413">
          <cell r="C413" t="str">
            <v>0387</v>
          </cell>
          <cell r="I413">
            <v>124.66849315068494</v>
          </cell>
        </row>
        <row r="414">
          <cell r="C414" t="str">
            <v>0388</v>
          </cell>
          <cell r="I414">
            <v>124.66849315068494</v>
          </cell>
        </row>
        <row r="415">
          <cell r="C415" t="str">
            <v>0389</v>
          </cell>
          <cell r="I415">
            <v>124.66849315068494</v>
          </cell>
        </row>
        <row r="416">
          <cell r="C416" t="str">
            <v>0390</v>
          </cell>
          <cell r="I416">
            <v>124.66849315068494</v>
          </cell>
        </row>
        <row r="417">
          <cell r="C417" t="str">
            <v>0391</v>
          </cell>
          <cell r="I417">
            <v>124.66849315068494</v>
          </cell>
        </row>
        <row r="418">
          <cell r="C418" t="str">
            <v>0392</v>
          </cell>
          <cell r="I418">
            <v>124.66849315068494</v>
          </cell>
        </row>
        <row r="419">
          <cell r="C419" t="str">
            <v>0393</v>
          </cell>
          <cell r="I419">
            <v>124.66849315068494</v>
          </cell>
        </row>
        <row r="420">
          <cell r="C420" t="str">
            <v>0394</v>
          </cell>
          <cell r="I420">
            <v>124.66849315068494</v>
          </cell>
        </row>
        <row r="421">
          <cell r="C421" t="str">
            <v>0395</v>
          </cell>
          <cell r="I421">
            <v>124.66849315068494</v>
          </cell>
        </row>
        <row r="422">
          <cell r="C422" t="str">
            <v>0396</v>
          </cell>
          <cell r="I422">
            <v>124.66849315068494</v>
          </cell>
        </row>
        <row r="423">
          <cell r="C423" t="str">
            <v>0397</v>
          </cell>
          <cell r="I423">
            <v>124.66849315068494</v>
          </cell>
        </row>
        <row r="424">
          <cell r="C424" t="str">
            <v>0398</v>
          </cell>
          <cell r="I424">
            <v>124.66849315068494</v>
          </cell>
        </row>
        <row r="425">
          <cell r="C425" t="str">
            <v>0399</v>
          </cell>
          <cell r="I425">
            <v>124.66849315068494</v>
          </cell>
        </row>
        <row r="426">
          <cell r="C426" t="str">
            <v>0400</v>
          </cell>
          <cell r="I426">
            <v>124.66849315068494</v>
          </cell>
        </row>
        <row r="427">
          <cell r="C427" t="str">
            <v>0401</v>
          </cell>
          <cell r="I427">
            <v>124.66849315068494</v>
          </cell>
        </row>
        <row r="428">
          <cell r="C428" t="str">
            <v>0402</v>
          </cell>
          <cell r="I428">
            <v>124.66849315068494</v>
          </cell>
        </row>
        <row r="429">
          <cell r="C429" t="str">
            <v>0403</v>
          </cell>
          <cell r="I429">
            <v>124.66849315068494</v>
          </cell>
        </row>
        <row r="430">
          <cell r="C430" t="str">
            <v>0404</v>
          </cell>
          <cell r="I430">
            <v>124.66849315068494</v>
          </cell>
        </row>
        <row r="431">
          <cell r="C431" t="str">
            <v>0405</v>
          </cell>
          <cell r="I431">
            <v>124.66849315068494</v>
          </cell>
        </row>
        <row r="432">
          <cell r="C432" t="str">
            <v>0406</v>
          </cell>
          <cell r="I432">
            <v>124.66849315068494</v>
          </cell>
        </row>
        <row r="433">
          <cell r="C433" t="str">
            <v>0407</v>
          </cell>
          <cell r="I433">
            <v>124.66849315068494</v>
          </cell>
        </row>
        <row r="434">
          <cell r="C434" t="str">
            <v>0408</v>
          </cell>
          <cell r="I434">
            <v>124.66849315068494</v>
          </cell>
        </row>
        <row r="435">
          <cell r="C435" t="str">
            <v>0409</v>
          </cell>
          <cell r="I435">
            <v>124.66849315068494</v>
          </cell>
        </row>
        <row r="436">
          <cell r="C436" t="str">
            <v>0410</v>
          </cell>
          <cell r="I436">
            <v>124.66849315068494</v>
          </cell>
        </row>
        <row r="437">
          <cell r="C437" t="str">
            <v>0411</v>
          </cell>
          <cell r="I437">
            <v>124.66849315068494</v>
          </cell>
        </row>
        <row r="438">
          <cell r="C438" t="str">
            <v>0412</v>
          </cell>
          <cell r="I438">
            <v>124.66849315068494</v>
          </cell>
        </row>
        <row r="439">
          <cell r="C439" t="str">
            <v>0413</v>
          </cell>
          <cell r="I439">
            <v>124.66849315068494</v>
          </cell>
        </row>
        <row r="440">
          <cell r="C440" t="str">
            <v>0414</v>
          </cell>
          <cell r="I440">
            <v>124.66849315068494</v>
          </cell>
        </row>
        <row r="441">
          <cell r="C441" t="str">
            <v>0415</v>
          </cell>
          <cell r="I441">
            <v>124.66849315068494</v>
          </cell>
        </row>
        <row r="442">
          <cell r="C442" t="str">
            <v>0416</v>
          </cell>
          <cell r="I442">
            <v>124.66849315068494</v>
          </cell>
        </row>
        <row r="443">
          <cell r="C443" t="str">
            <v>0417</v>
          </cell>
          <cell r="I443">
            <v>124.66849315068494</v>
          </cell>
        </row>
        <row r="444">
          <cell r="C444" t="str">
            <v>0418</v>
          </cell>
          <cell r="I444">
            <v>124.66849315068494</v>
          </cell>
        </row>
        <row r="445">
          <cell r="C445" t="str">
            <v>0419</v>
          </cell>
          <cell r="I445">
            <v>124.66849315068494</v>
          </cell>
        </row>
        <row r="446">
          <cell r="C446" t="str">
            <v>0420</v>
          </cell>
          <cell r="I446">
            <v>124.66849315068494</v>
          </cell>
        </row>
        <row r="447">
          <cell r="C447" t="str">
            <v>0421</v>
          </cell>
          <cell r="I447">
            <v>124.66849315068494</v>
          </cell>
        </row>
        <row r="448">
          <cell r="C448" t="str">
            <v>0422</v>
          </cell>
          <cell r="I448">
            <v>124.66849315068494</v>
          </cell>
        </row>
        <row r="449">
          <cell r="C449" t="str">
            <v>0423</v>
          </cell>
          <cell r="I449">
            <v>124.66849315068494</v>
          </cell>
        </row>
        <row r="450">
          <cell r="C450" t="str">
            <v>0424</v>
          </cell>
          <cell r="I450">
            <v>124.66849315068494</v>
          </cell>
        </row>
        <row r="451">
          <cell r="C451" t="str">
            <v>0425</v>
          </cell>
          <cell r="I451">
            <v>124.66849315068494</v>
          </cell>
        </row>
        <row r="452">
          <cell r="C452" t="str">
            <v>0426</v>
          </cell>
          <cell r="I452">
            <v>124.66849315068494</v>
          </cell>
        </row>
        <row r="453">
          <cell r="C453" t="str">
            <v>0427</v>
          </cell>
          <cell r="I453">
            <v>124.66849315068494</v>
          </cell>
        </row>
        <row r="454">
          <cell r="C454" t="str">
            <v>0428</v>
          </cell>
          <cell r="I454">
            <v>124.66849315068494</v>
          </cell>
        </row>
        <row r="455">
          <cell r="C455" t="str">
            <v>0429</v>
          </cell>
          <cell r="I455">
            <v>124.66849315068494</v>
          </cell>
        </row>
        <row r="456">
          <cell r="C456" t="str">
            <v>0430</v>
          </cell>
          <cell r="I456">
            <v>124.66849315068494</v>
          </cell>
        </row>
        <row r="457">
          <cell r="C457" t="str">
            <v>0431</v>
          </cell>
          <cell r="I457">
            <v>124.66849315068494</v>
          </cell>
        </row>
        <row r="458">
          <cell r="C458" t="str">
            <v>0432</v>
          </cell>
          <cell r="I458">
            <v>124.66849315068494</v>
          </cell>
        </row>
        <row r="459">
          <cell r="C459" t="str">
            <v>0433</v>
          </cell>
          <cell r="I459">
            <v>124.66849315068494</v>
          </cell>
        </row>
        <row r="460">
          <cell r="C460" t="str">
            <v>0434</v>
          </cell>
          <cell r="I460">
            <v>124.66849315068494</v>
          </cell>
        </row>
        <row r="461">
          <cell r="C461" t="str">
            <v>0435</v>
          </cell>
          <cell r="I461">
            <v>124.66849315068494</v>
          </cell>
        </row>
        <row r="462">
          <cell r="C462" t="str">
            <v>0436</v>
          </cell>
          <cell r="I462">
            <v>124.66849315068494</v>
          </cell>
        </row>
        <row r="463">
          <cell r="C463" t="str">
            <v>0437</v>
          </cell>
          <cell r="I463">
            <v>124.66849315068494</v>
          </cell>
        </row>
        <row r="464">
          <cell r="C464" t="str">
            <v>0438</v>
          </cell>
          <cell r="I464">
            <v>124.66849315068494</v>
          </cell>
        </row>
        <row r="465">
          <cell r="C465" t="str">
            <v>0439</v>
          </cell>
          <cell r="I465">
            <v>124.66849315068494</v>
          </cell>
        </row>
        <row r="466">
          <cell r="C466" t="str">
            <v>0440</v>
          </cell>
          <cell r="I466">
            <v>124.66849315068494</v>
          </cell>
        </row>
        <row r="467">
          <cell r="C467" t="str">
            <v>0441</v>
          </cell>
          <cell r="I467">
            <v>124.66849315068494</v>
          </cell>
        </row>
        <row r="468">
          <cell r="C468" t="str">
            <v>0442</v>
          </cell>
          <cell r="I468">
            <v>124.66849315068494</v>
          </cell>
        </row>
        <row r="469">
          <cell r="C469" t="str">
            <v>0443</v>
          </cell>
          <cell r="I469">
            <v>124.66849315068494</v>
          </cell>
        </row>
        <row r="470">
          <cell r="C470" t="str">
            <v>0444</v>
          </cell>
          <cell r="I470">
            <v>124.66849315068494</v>
          </cell>
        </row>
        <row r="471">
          <cell r="C471" t="str">
            <v>0445</v>
          </cell>
          <cell r="I471">
            <v>124.66849315068494</v>
          </cell>
        </row>
        <row r="472">
          <cell r="C472" t="str">
            <v>0446</v>
          </cell>
          <cell r="I472">
            <v>124.66849315068494</v>
          </cell>
        </row>
        <row r="473">
          <cell r="C473" t="str">
            <v>0447</v>
          </cell>
          <cell r="I473">
            <v>124.66849315068494</v>
          </cell>
        </row>
        <row r="474">
          <cell r="C474" t="str">
            <v>0448</v>
          </cell>
          <cell r="I474">
            <v>124.66849315068494</v>
          </cell>
        </row>
        <row r="475">
          <cell r="C475" t="str">
            <v>0449</v>
          </cell>
          <cell r="I475">
            <v>124.66849315068494</v>
          </cell>
        </row>
        <row r="476">
          <cell r="C476" t="str">
            <v>0450</v>
          </cell>
          <cell r="I476">
            <v>124.66849315068494</v>
          </cell>
        </row>
        <row r="477">
          <cell r="C477" t="str">
            <v>0451</v>
          </cell>
          <cell r="I477">
            <v>124.66849315068494</v>
          </cell>
        </row>
        <row r="478">
          <cell r="C478" t="str">
            <v>0452</v>
          </cell>
          <cell r="I478">
            <v>124.66849315068494</v>
          </cell>
        </row>
        <row r="479">
          <cell r="C479" t="str">
            <v>0453</v>
          </cell>
          <cell r="I479">
            <v>124.66849315068494</v>
          </cell>
        </row>
        <row r="480">
          <cell r="C480" t="str">
            <v>0454</v>
          </cell>
          <cell r="I480">
            <v>124.66849315068494</v>
          </cell>
        </row>
        <row r="481">
          <cell r="C481" t="str">
            <v>0455</v>
          </cell>
          <cell r="I481">
            <v>124.66849315068494</v>
          </cell>
        </row>
        <row r="482">
          <cell r="C482" t="str">
            <v>0456</v>
          </cell>
          <cell r="I482">
            <v>124.66849315068494</v>
          </cell>
        </row>
        <row r="483">
          <cell r="C483" t="str">
            <v>0457</v>
          </cell>
          <cell r="I483">
            <v>124.66849315068494</v>
          </cell>
        </row>
        <row r="484">
          <cell r="C484" t="str">
            <v>0458</v>
          </cell>
          <cell r="I484">
            <v>124.66849315068494</v>
          </cell>
        </row>
        <row r="485">
          <cell r="C485" t="str">
            <v>0459</v>
          </cell>
          <cell r="I485">
            <v>124.66849315068494</v>
          </cell>
        </row>
        <row r="486">
          <cell r="C486" t="str">
            <v>0460</v>
          </cell>
          <cell r="I486">
            <v>124.66849315068494</v>
          </cell>
        </row>
        <row r="487">
          <cell r="C487" t="str">
            <v>0461</v>
          </cell>
          <cell r="I487">
            <v>124.66849315068494</v>
          </cell>
        </row>
        <row r="488">
          <cell r="C488" t="str">
            <v>0462</v>
          </cell>
          <cell r="I488">
            <v>124.66849315068494</v>
          </cell>
        </row>
        <row r="489">
          <cell r="C489" t="str">
            <v>0463</v>
          </cell>
          <cell r="I489">
            <v>124.66849315068494</v>
          </cell>
        </row>
        <row r="490">
          <cell r="C490" t="str">
            <v>0464</v>
          </cell>
          <cell r="I490">
            <v>124.66849315068494</v>
          </cell>
        </row>
        <row r="491">
          <cell r="C491" t="str">
            <v>0465</v>
          </cell>
          <cell r="I491">
            <v>124.66849315068494</v>
          </cell>
        </row>
        <row r="492">
          <cell r="C492" t="str">
            <v>0466</v>
          </cell>
          <cell r="I492">
            <v>124.66849315068494</v>
          </cell>
        </row>
        <row r="493">
          <cell r="C493" t="str">
            <v>0467</v>
          </cell>
          <cell r="I493">
            <v>124.66849315068494</v>
          </cell>
        </row>
        <row r="494">
          <cell r="C494" t="str">
            <v>0468</v>
          </cell>
          <cell r="I494">
            <v>124.66849315068494</v>
          </cell>
        </row>
        <row r="495">
          <cell r="C495" t="str">
            <v>0469</v>
          </cell>
          <cell r="I495">
            <v>124.66849315068494</v>
          </cell>
        </row>
        <row r="496">
          <cell r="C496" t="str">
            <v>0470</v>
          </cell>
          <cell r="I496">
            <v>124.66849315068494</v>
          </cell>
        </row>
        <row r="497">
          <cell r="C497" t="str">
            <v>0471</v>
          </cell>
          <cell r="I497">
            <v>124.66849315068494</v>
          </cell>
        </row>
        <row r="498">
          <cell r="C498" t="str">
            <v>0472</v>
          </cell>
          <cell r="I498">
            <v>124.66849315068494</v>
          </cell>
        </row>
        <row r="499">
          <cell r="C499" t="str">
            <v>0473</v>
          </cell>
          <cell r="I499">
            <v>124.66849315068494</v>
          </cell>
        </row>
        <row r="500">
          <cell r="C500" t="str">
            <v>0474</v>
          </cell>
          <cell r="I500">
            <v>124.66849315068494</v>
          </cell>
        </row>
        <row r="501">
          <cell r="C501" t="str">
            <v>0475</v>
          </cell>
          <cell r="I501">
            <v>124.66849315068494</v>
          </cell>
        </row>
        <row r="502">
          <cell r="C502" t="str">
            <v>0476</v>
          </cell>
          <cell r="I502">
            <v>124.66849315068494</v>
          </cell>
        </row>
        <row r="503">
          <cell r="C503" t="str">
            <v>0477</v>
          </cell>
          <cell r="I503">
            <v>124.66849315068494</v>
          </cell>
        </row>
        <row r="504">
          <cell r="C504" t="str">
            <v>0478</v>
          </cell>
          <cell r="I504">
            <v>124.66849315068494</v>
          </cell>
        </row>
        <row r="505">
          <cell r="C505" t="str">
            <v>0479</v>
          </cell>
          <cell r="I505">
            <v>124.66849315068494</v>
          </cell>
        </row>
        <row r="506">
          <cell r="C506" t="str">
            <v>0480</v>
          </cell>
          <cell r="I506">
            <v>124.66849315068494</v>
          </cell>
        </row>
        <row r="507">
          <cell r="C507" t="str">
            <v>0481</v>
          </cell>
          <cell r="I507">
            <v>124.66849315068494</v>
          </cell>
        </row>
        <row r="508">
          <cell r="C508" t="str">
            <v>0482</v>
          </cell>
          <cell r="I508">
            <v>124.66849315068494</v>
          </cell>
        </row>
        <row r="509">
          <cell r="C509" t="str">
            <v>0483</v>
          </cell>
          <cell r="I509">
            <v>124.66849315068494</v>
          </cell>
        </row>
        <row r="510">
          <cell r="C510" t="str">
            <v>0484</v>
          </cell>
          <cell r="I510">
            <v>124.66849315068494</v>
          </cell>
        </row>
        <row r="511">
          <cell r="C511" t="str">
            <v>0485</v>
          </cell>
          <cell r="I511">
            <v>124.66849315068494</v>
          </cell>
        </row>
        <row r="512">
          <cell r="C512" t="str">
            <v>0486</v>
          </cell>
          <cell r="I512">
            <v>124.66849315068494</v>
          </cell>
        </row>
        <row r="513">
          <cell r="C513" t="str">
            <v>0487</v>
          </cell>
          <cell r="I513">
            <v>124.66849315068494</v>
          </cell>
        </row>
        <row r="514">
          <cell r="C514" t="str">
            <v>0488</v>
          </cell>
          <cell r="I514">
            <v>124.66849315068494</v>
          </cell>
        </row>
        <row r="515">
          <cell r="C515" t="str">
            <v>0489</v>
          </cell>
          <cell r="I515">
            <v>124.66849315068494</v>
          </cell>
        </row>
        <row r="516">
          <cell r="C516" t="str">
            <v>0490</v>
          </cell>
          <cell r="I516">
            <v>124.66849315068494</v>
          </cell>
        </row>
        <row r="517">
          <cell r="C517" t="str">
            <v>0491</v>
          </cell>
          <cell r="I517">
            <v>124.66849315068494</v>
          </cell>
        </row>
        <row r="518">
          <cell r="C518" t="str">
            <v>0492</v>
          </cell>
          <cell r="I518">
            <v>124.66849315068494</v>
          </cell>
        </row>
        <row r="519">
          <cell r="C519" t="str">
            <v>0493</v>
          </cell>
          <cell r="I519">
            <v>124.66849315068494</v>
          </cell>
        </row>
        <row r="520">
          <cell r="C520" t="str">
            <v>0494</v>
          </cell>
          <cell r="I520">
            <v>124.66849315068494</v>
          </cell>
        </row>
        <row r="521">
          <cell r="C521" t="str">
            <v>0495</v>
          </cell>
          <cell r="I521">
            <v>124.66849315068494</v>
          </cell>
        </row>
        <row r="522">
          <cell r="C522" t="str">
            <v>0496</v>
          </cell>
          <cell r="I522">
            <v>124.66849315068494</v>
          </cell>
        </row>
        <row r="523">
          <cell r="C523" t="str">
            <v>0497</v>
          </cell>
          <cell r="I523">
            <v>124.66849315068494</v>
          </cell>
        </row>
        <row r="524">
          <cell r="C524" t="str">
            <v>0498</v>
          </cell>
          <cell r="I524">
            <v>124.66849315068494</v>
          </cell>
        </row>
        <row r="525">
          <cell r="C525" t="str">
            <v>0499</v>
          </cell>
          <cell r="I525">
            <v>124.66849315068494</v>
          </cell>
        </row>
        <row r="526">
          <cell r="C526" t="str">
            <v>0500</v>
          </cell>
          <cell r="I526">
            <v>124.66849315068494</v>
          </cell>
        </row>
        <row r="527">
          <cell r="C527" t="str">
            <v>0501</v>
          </cell>
          <cell r="I527">
            <v>124.66849315068494</v>
          </cell>
        </row>
        <row r="528">
          <cell r="C528" t="str">
            <v>0502</v>
          </cell>
          <cell r="I528">
            <v>124.66849315068494</v>
          </cell>
        </row>
        <row r="529">
          <cell r="C529" t="str">
            <v>0503</v>
          </cell>
          <cell r="I529">
            <v>124.66849315068494</v>
          </cell>
        </row>
        <row r="530">
          <cell r="C530" t="str">
            <v>0504</v>
          </cell>
          <cell r="I530">
            <v>124.66849315068494</v>
          </cell>
        </row>
        <row r="531">
          <cell r="C531" t="str">
            <v>0505</v>
          </cell>
          <cell r="I531">
            <v>124.66849315068494</v>
          </cell>
        </row>
        <row r="532">
          <cell r="C532" t="str">
            <v>0506</v>
          </cell>
          <cell r="I532">
            <v>124.66849315068494</v>
          </cell>
        </row>
        <row r="533">
          <cell r="C533" t="str">
            <v>0507</v>
          </cell>
          <cell r="I533">
            <v>124.66849315068494</v>
          </cell>
        </row>
        <row r="534">
          <cell r="C534" t="str">
            <v>0508</v>
          </cell>
          <cell r="I534">
            <v>124.66849315068494</v>
          </cell>
        </row>
        <row r="535">
          <cell r="C535" t="str">
            <v>0509</v>
          </cell>
          <cell r="I535">
            <v>124.66849315068494</v>
          </cell>
        </row>
        <row r="536">
          <cell r="C536" t="str">
            <v>0510</v>
          </cell>
          <cell r="I536">
            <v>124.66849315068494</v>
          </cell>
        </row>
        <row r="537">
          <cell r="C537" t="str">
            <v>0511</v>
          </cell>
          <cell r="I537">
            <v>124.66849315068494</v>
          </cell>
        </row>
        <row r="538">
          <cell r="C538" t="str">
            <v>0512</v>
          </cell>
          <cell r="I538">
            <v>124.66849315068494</v>
          </cell>
        </row>
        <row r="539">
          <cell r="C539" t="str">
            <v>0513</v>
          </cell>
          <cell r="I539">
            <v>124.66849315068494</v>
          </cell>
        </row>
        <row r="540">
          <cell r="C540" t="str">
            <v>0514</v>
          </cell>
          <cell r="I540">
            <v>124.66849315068494</v>
          </cell>
        </row>
        <row r="541">
          <cell r="C541" t="str">
            <v>0515</v>
          </cell>
          <cell r="I541">
            <v>124.66849315068494</v>
          </cell>
        </row>
        <row r="542">
          <cell r="C542" t="str">
            <v>0516</v>
          </cell>
          <cell r="I542">
            <v>124.66849315068494</v>
          </cell>
        </row>
        <row r="543">
          <cell r="C543" t="str">
            <v>0517</v>
          </cell>
          <cell r="I543">
            <v>124.66849315068494</v>
          </cell>
        </row>
        <row r="544">
          <cell r="C544" t="str">
            <v>0518</v>
          </cell>
          <cell r="I544">
            <v>124.66849315068494</v>
          </cell>
        </row>
        <row r="545">
          <cell r="C545" t="str">
            <v>0519</v>
          </cell>
          <cell r="I545">
            <v>124.66849315068494</v>
          </cell>
        </row>
        <row r="546">
          <cell r="C546" t="str">
            <v>0520</v>
          </cell>
          <cell r="I546">
            <v>124.66849315068494</v>
          </cell>
        </row>
        <row r="547">
          <cell r="C547" t="str">
            <v>0521</v>
          </cell>
          <cell r="I547">
            <v>124.66849315068494</v>
          </cell>
        </row>
        <row r="548">
          <cell r="C548" t="str">
            <v>0522</v>
          </cell>
          <cell r="I548">
            <v>124.66849315068494</v>
          </cell>
        </row>
        <row r="549">
          <cell r="C549" t="str">
            <v>0523</v>
          </cell>
          <cell r="I549">
            <v>124.66849315068494</v>
          </cell>
        </row>
        <row r="550">
          <cell r="C550" t="str">
            <v>0524</v>
          </cell>
          <cell r="I550">
            <v>124.66849315068494</v>
          </cell>
        </row>
        <row r="551">
          <cell r="C551" t="str">
            <v>0525</v>
          </cell>
          <cell r="I551">
            <v>124.66849315068494</v>
          </cell>
        </row>
        <row r="552">
          <cell r="C552" t="str">
            <v>0526</v>
          </cell>
          <cell r="I552">
            <v>124.66849315068494</v>
          </cell>
        </row>
        <row r="553">
          <cell r="C553" t="str">
            <v>0527</v>
          </cell>
          <cell r="I553">
            <v>124.66849315068494</v>
          </cell>
        </row>
        <row r="554">
          <cell r="C554" t="str">
            <v>0528</v>
          </cell>
          <cell r="I554">
            <v>124.66849315068494</v>
          </cell>
        </row>
        <row r="555">
          <cell r="C555" t="str">
            <v>0529</v>
          </cell>
          <cell r="I555">
            <v>124.66849315068494</v>
          </cell>
        </row>
        <row r="556">
          <cell r="C556" t="str">
            <v>0530</v>
          </cell>
          <cell r="I556">
            <v>124.66849315068494</v>
          </cell>
        </row>
        <row r="557">
          <cell r="C557" t="str">
            <v>0531</v>
          </cell>
          <cell r="I557">
            <v>124.66849315068494</v>
          </cell>
        </row>
        <row r="558">
          <cell r="C558" t="str">
            <v>0532</v>
          </cell>
          <cell r="I558">
            <v>124.66849315068494</v>
          </cell>
        </row>
        <row r="559">
          <cell r="C559" t="str">
            <v>0533</v>
          </cell>
          <cell r="I559">
            <v>124.66849315068494</v>
          </cell>
        </row>
        <row r="560">
          <cell r="C560" t="str">
            <v>0534</v>
          </cell>
          <cell r="I560">
            <v>124.66849315068494</v>
          </cell>
        </row>
        <row r="561">
          <cell r="C561" t="str">
            <v>0535</v>
          </cell>
          <cell r="I561">
            <v>124.66849315068494</v>
          </cell>
        </row>
        <row r="562">
          <cell r="C562" t="str">
            <v>0536</v>
          </cell>
          <cell r="I562">
            <v>124.66849315068494</v>
          </cell>
        </row>
        <row r="563">
          <cell r="C563" t="str">
            <v>0537</v>
          </cell>
          <cell r="I563">
            <v>124.66849315068494</v>
          </cell>
        </row>
        <row r="564">
          <cell r="C564" t="str">
            <v>0538</v>
          </cell>
          <cell r="I564">
            <v>124.66849315068494</v>
          </cell>
        </row>
        <row r="565">
          <cell r="C565" t="str">
            <v>0539</v>
          </cell>
          <cell r="I565">
            <v>124.66849315068494</v>
          </cell>
        </row>
        <row r="566">
          <cell r="C566" t="str">
            <v>0540</v>
          </cell>
          <cell r="I566">
            <v>124.66849315068494</v>
          </cell>
        </row>
        <row r="567">
          <cell r="C567" t="str">
            <v>0541</v>
          </cell>
          <cell r="I567">
            <v>124.66849315068494</v>
          </cell>
        </row>
        <row r="568">
          <cell r="C568" t="str">
            <v>0542</v>
          </cell>
          <cell r="I568">
            <v>124.66849315068494</v>
          </cell>
        </row>
        <row r="569">
          <cell r="C569" t="str">
            <v>0543</v>
          </cell>
          <cell r="I569">
            <v>124.66849315068494</v>
          </cell>
        </row>
        <row r="570">
          <cell r="C570" t="str">
            <v>0544</v>
          </cell>
          <cell r="I570">
            <v>124.66849315068494</v>
          </cell>
        </row>
        <row r="571">
          <cell r="C571" t="str">
            <v>0545</v>
          </cell>
          <cell r="I571">
            <v>124.66849315068494</v>
          </cell>
        </row>
        <row r="572">
          <cell r="C572" t="str">
            <v>0546</v>
          </cell>
          <cell r="I572">
            <v>124.66849315068494</v>
          </cell>
        </row>
        <row r="573">
          <cell r="C573" t="str">
            <v>0547</v>
          </cell>
          <cell r="I573">
            <v>124.66849315068494</v>
          </cell>
        </row>
        <row r="574">
          <cell r="C574" t="str">
            <v>0548</v>
          </cell>
          <cell r="I574">
            <v>124.66849315068494</v>
          </cell>
        </row>
        <row r="575">
          <cell r="C575" t="str">
            <v>0549</v>
          </cell>
          <cell r="I575">
            <v>124.66849315068494</v>
          </cell>
        </row>
        <row r="576">
          <cell r="C576" t="str">
            <v>0550</v>
          </cell>
          <cell r="I576">
            <v>124.66849315068494</v>
          </cell>
        </row>
        <row r="577">
          <cell r="C577" t="str">
            <v>0551</v>
          </cell>
          <cell r="I577">
            <v>124.66849315068494</v>
          </cell>
        </row>
        <row r="578">
          <cell r="C578" t="str">
            <v>0552</v>
          </cell>
          <cell r="I578">
            <v>124.66849315068494</v>
          </cell>
        </row>
        <row r="579">
          <cell r="C579" t="str">
            <v>0553</v>
          </cell>
          <cell r="I579">
            <v>124.66849315068494</v>
          </cell>
        </row>
        <row r="580">
          <cell r="C580" t="str">
            <v>0554</v>
          </cell>
          <cell r="I580">
            <v>124.66849315068494</v>
          </cell>
        </row>
        <row r="581">
          <cell r="C581" t="str">
            <v>0555</v>
          </cell>
          <cell r="I581">
            <v>124.66849315068494</v>
          </cell>
        </row>
        <row r="582">
          <cell r="C582" t="str">
            <v>0556</v>
          </cell>
          <cell r="I582">
            <v>124.66849315068494</v>
          </cell>
        </row>
        <row r="583">
          <cell r="C583" t="str">
            <v>0557</v>
          </cell>
          <cell r="I583">
            <v>124.66849315068494</v>
          </cell>
        </row>
        <row r="584">
          <cell r="C584" t="str">
            <v>0558</v>
          </cell>
          <cell r="I584">
            <v>124.66849315068494</v>
          </cell>
        </row>
        <row r="585">
          <cell r="C585" t="str">
            <v>0559</v>
          </cell>
          <cell r="I585">
            <v>124.66849315068494</v>
          </cell>
        </row>
        <row r="586">
          <cell r="C586" t="str">
            <v>0560</v>
          </cell>
          <cell r="I586">
            <v>124.66849315068494</v>
          </cell>
        </row>
        <row r="587">
          <cell r="C587" t="str">
            <v>0561</v>
          </cell>
          <cell r="I587">
            <v>124.66849315068494</v>
          </cell>
        </row>
        <row r="588">
          <cell r="C588" t="str">
            <v>0562</v>
          </cell>
          <cell r="I588">
            <v>124.66849315068494</v>
          </cell>
        </row>
        <row r="589">
          <cell r="C589" t="str">
            <v>0563</v>
          </cell>
          <cell r="I589">
            <v>124.66849315068494</v>
          </cell>
        </row>
        <row r="590">
          <cell r="C590" t="str">
            <v>0564</v>
          </cell>
          <cell r="I590">
            <v>124.66849315068494</v>
          </cell>
        </row>
        <row r="591">
          <cell r="C591" t="str">
            <v>0565</v>
          </cell>
          <cell r="I591">
            <v>124.66849315068494</v>
          </cell>
        </row>
        <row r="592">
          <cell r="C592" t="str">
            <v>0566</v>
          </cell>
          <cell r="I592">
            <v>124.66849315068494</v>
          </cell>
        </row>
        <row r="593">
          <cell r="C593" t="str">
            <v>0567</v>
          </cell>
          <cell r="I593">
            <v>124.66849315068494</v>
          </cell>
        </row>
        <row r="594">
          <cell r="C594" t="str">
            <v>0568</v>
          </cell>
          <cell r="I594">
            <v>124.66849315068494</v>
          </cell>
        </row>
        <row r="595">
          <cell r="C595" t="str">
            <v>0569</v>
          </cell>
          <cell r="I595">
            <v>124.66849315068494</v>
          </cell>
        </row>
        <row r="596">
          <cell r="C596" t="str">
            <v>0570</v>
          </cell>
          <cell r="I596">
            <v>124.66849315068494</v>
          </cell>
        </row>
        <row r="597">
          <cell r="C597" t="str">
            <v>0571</v>
          </cell>
          <cell r="I597">
            <v>124.66849315068494</v>
          </cell>
        </row>
        <row r="598">
          <cell r="C598" t="str">
            <v>0572</v>
          </cell>
          <cell r="I598">
            <v>124.66849315068494</v>
          </cell>
        </row>
        <row r="599">
          <cell r="C599" t="str">
            <v>0573</v>
          </cell>
          <cell r="I599">
            <v>124.66849315068494</v>
          </cell>
        </row>
        <row r="600">
          <cell r="C600" t="str">
            <v>0574</v>
          </cell>
          <cell r="I600">
            <v>124.66849315068494</v>
          </cell>
        </row>
        <row r="601">
          <cell r="C601" t="str">
            <v>0575</v>
          </cell>
          <cell r="I601">
            <v>124.66849315068494</v>
          </cell>
        </row>
        <row r="602">
          <cell r="C602" t="str">
            <v>0576</v>
          </cell>
          <cell r="I602">
            <v>124.66849315068494</v>
          </cell>
        </row>
        <row r="603">
          <cell r="C603" t="str">
            <v>0577</v>
          </cell>
          <cell r="I603">
            <v>124.66849315068494</v>
          </cell>
        </row>
        <row r="604">
          <cell r="C604" t="str">
            <v>0578</v>
          </cell>
          <cell r="I604">
            <v>124.66849315068494</v>
          </cell>
        </row>
        <row r="605">
          <cell r="C605" t="str">
            <v>0579</v>
          </cell>
          <cell r="I605">
            <v>124.66849315068494</v>
          </cell>
        </row>
        <row r="606">
          <cell r="C606" t="str">
            <v>0580</v>
          </cell>
          <cell r="I606">
            <v>124.66849315068494</v>
          </cell>
        </row>
        <row r="607">
          <cell r="C607" t="str">
            <v>0581</v>
          </cell>
          <cell r="I607">
            <v>124.66849315068494</v>
          </cell>
        </row>
        <row r="608">
          <cell r="C608" t="str">
            <v>0582</v>
          </cell>
          <cell r="I608">
            <v>124.66849315068494</v>
          </cell>
        </row>
        <row r="609">
          <cell r="C609" t="str">
            <v>0583</v>
          </cell>
          <cell r="I609">
            <v>124.66849315068494</v>
          </cell>
        </row>
        <row r="610">
          <cell r="C610" t="str">
            <v>0584</v>
          </cell>
          <cell r="I610">
            <v>124.66849315068494</v>
          </cell>
        </row>
        <row r="611">
          <cell r="C611" t="str">
            <v>0585</v>
          </cell>
          <cell r="I611">
            <v>124.66849315068494</v>
          </cell>
        </row>
        <row r="612">
          <cell r="C612" t="str">
            <v>0586</v>
          </cell>
          <cell r="I612">
            <v>124.66849315068494</v>
          </cell>
        </row>
        <row r="613">
          <cell r="C613" t="str">
            <v>0587</v>
          </cell>
          <cell r="I613">
            <v>124.66849315068494</v>
          </cell>
        </row>
        <row r="614">
          <cell r="C614" t="str">
            <v>0588</v>
          </cell>
          <cell r="I614">
            <v>124.66849315068494</v>
          </cell>
        </row>
        <row r="615">
          <cell r="C615" t="str">
            <v>0589</v>
          </cell>
          <cell r="I615">
            <v>124.66849315068494</v>
          </cell>
        </row>
        <row r="616">
          <cell r="C616" t="str">
            <v>0590</v>
          </cell>
          <cell r="I616">
            <v>124.66849315068494</v>
          </cell>
        </row>
        <row r="617">
          <cell r="C617" t="str">
            <v>0591</v>
          </cell>
          <cell r="I617">
            <v>124.66849315068494</v>
          </cell>
        </row>
        <row r="618">
          <cell r="C618" t="str">
            <v>0592</v>
          </cell>
          <cell r="I618">
            <v>124.66849315068494</v>
          </cell>
        </row>
        <row r="619">
          <cell r="C619" t="str">
            <v>0593</v>
          </cell>
          <cell r="I619">
            <v>124.66849315068494</v>
          </cell>
        </row>
        <row r="620">
          <cell r="C620" t="str">
            <v>0594</v>
          </cell>
          <cell r="I620">
            <v>124.66849315068494</v>
          </cell>
        </row>
        <row r="621">
          <cell r="C621" t="str">
            <v>0595</v>
          </cell>
          <cell r="I621">
            <v>124.66849315068494</v>
          </cell>
        </row>
        <row r="622">
          <cell r="C622" t="str">
            <v>0596</v>
          </cell>
          <cell r="I622">
            <v>124.66849315068494</v>
          </cell>
        </row>
        <row r="623">
          <cell r="C623" t="str">
            <v>0597</v>
          </cell>
          <cell r="I623">
            <v>124.66849315068494</v>
          </cell>
        </row>
        <row r="624">
          <cell r="C624" t="str">
            <v>0598</v>
          </cell>
          <cell r="I624">
            <v>124.66849315068494</v>
          </cell>
        </row>
        <row r="625">
          <cell r="C625" t="str">
            <v>0599</v>
          </cell>
          <cell r="I625">
            <v>124.66849315068494</v>
          </cell>
        </row>
        <row r="626">
          <cell r="C626" t="str">
            <v>0600</v>
          </cell>
          <cell r="I626">
            <v>124.66849315068494</v>
          </cell>
        </row>
        <row r="627">
          <cell r="C627" t="str">
            <v>0601</v>
          </cell>
          <cell r="I627">
            <v>124.66849315068494</v>
          </cell>
        </row>
        <row r="628">
          <cell r="C628" t="str">
            <v>0602</v>
          </cell>
          <cell r="I628">
            <v>124.66849315068494</v>
          </cell>
        </row>
        <row r="629">
          <cell r="C629" t="str">
            <v>0603</v>
          </cell>
          <cell r="I629">
            <v>124.66849315068494</v>
          </cell>
        </row>
        <row r="630">
          <cell r="C630" t="str">
            <v>0604</v>
          </cell>
          <cell r="I630">
            <v>124.66849315068494</v>
          </cell>
        </row>
        <row r="631">
          <cell r="C631" t="str">
            <v>0605</v>
          </cell>
          <cell r="I631">
            <v>124.66849315068494</v>
          </cell>
        </row>
        <row r="632">
          <cell r="C632" t="str">
            <v>0606</v>
          </cell>
          <cell r="I632">
            <v>124.66849315068494</v>
          </cell>
        </row>
        <row r="633">
          <cell r="C633" t="str">
            <v>0607</v>
          </cell>
          <cell r="I633">
            <v>124.66849315068494</v>
          </cell>
        </row>
        <row r="634">
          <cell r="C634" t="str">
            <v>0608</v>
          </cell>
          <cell r="I634">
            <v>124.66849315068494</v>
          </cell>
        </row>
        <row r="635">
          <cell r="C635" t="str">
            <v>0609</v>
          </cell>
          <cell r="I635">
            <v>124.66849315068494</v>
          </cell>
        </row>
        <row r="636">
          <cell r="C636" t="str">
            <v>0610</v>
          </cell>
          <cell r="I636">
            <v>124.66849315068494</v>
          </cell>
        </row>
        <row r="637">
          <cell r="C637" t="str">
            <v>0611</v>
          </cell>
          <cell r="I637">
            <v>124.66849315068494</v>
          </cell>
        </row>
        <row r="638">
          <cell r="C638" t="str">
            <v>0612</v>
          </cell>
          <cell r="I638">
            <v>124.66849315068494</v>
          </cell>
        </row>
        <row r="639">
          <cell r="C639" t="str">
            <v>0613</v>
          </cell>
          <cell r="I639">
            <v>124.66849315068494</v>
          </cell>
        </row>
        <row r="640">
          <cell r="C640" t="str">
            <v>0614</v>
          </cell>
          <cell r="I640">
            <v>124.66849315068494</v>
          </cell>
        </row>
        <row r="641">
          <cell r="C641" t="str">
            <v>0615</v>
          </cell>
          <cell r="I641">
            <v>124.66849315068494</v>
          </cell>
        </row>
        <row r="642">
          <cell r="C642" t="str">
            <v>0616</v>
          </cell>
          <cell r="I642">
            <v>124.66849315068494</v>
          </cell>
        </row>
        <row r="643">
          <cell r="C643" t="str">
            <v>0617</v>
          </cell>
          <cell r="I643">
            <v>124.66849315068494</v>
          </cell>
        </row>
        <row r="644">
          <cell r="C644" t="str">
            <v>0618</v>
          </cell>
          <cell r="I644">
            <v>124.66849315068494</v>
          </cell>
        </row>
        <row r="645">
          <cell r="C645" t="str">
            <v>0619</v>
          </cell>
          <cell r="I645">
            <v>124.66849315068494</v>
          </cell>
        </row>
        <row r="646">
          <cell r="C646" t="str">
            <v>0620</v>
          </cell>
          <cell r="I646">
            <v>124.66849315068494</v>
          </cell>
        </row>
        <row r="647">
          <cell r="C647" t="str">
            <v>0621</v>
          </cell>
          <cell r="I647">
            <v>124.66849315068494</v>
          </cell>
        </row>
        <row r="648">
          <cell r="C648" t="str">
            <v>0622</v>
          </cell>
          <cell r="I648">
            <v>124.66849315068494</v>
          </cell>
        </row>
        <row r="649">
          <cell r="C649" t="str">
            <v>0623</v>
          </cell>
          <cell r="I649">
            <v>124.66849315068494</v>
          </cell>
        </row>
        <row r="650">
          <cell r="C650" t="str">
            <v>0624</v>
          </cell>
          <cell r="I650">
            <v>124.66849315068494</v>
          </cell>
        </row>
        <row r="651">
          <cell r="C651" t="str">
            <v>0625</v>
          </cell>
          <cell r="I651">
            <v>124.66849315068494</v>
          </cell>
        </row>
        <row r="652">
          <cell r="C652" t="str">
            <v>0626</v>
          </cell>
          <cell r="I652">
            <v>124.66849315068494</v>
          </cell>
        </row>
        <row r="653">
          <cell r="C653" t="str">
            <v>0627</v>
          </cell>
          <cell r="I653">
            <v>124.66849315068494</v>
          </cell>
        </row>
        <row r="654">
          <cell r="C654" t="str">
            <v>0628</v>
          </cell>
          <cell r="I654">
            <v>124.66849315068494</v>
          </cell>
        </row>
        <row r="655">
          <cell r="C655" t="str">
            <v>0629</v>
          </cell>
          <cell r="I655">
            <v>124.66849315068494</v>
          </cell>
        </row>
        <row r="656">
          <cell r="C656" t="str">
            <v>0630</v>
          </cell>
          <cell r="I656">
            <v>124.66849315068494</v>
          </cell>
        </row>
        <row r="657">
          <cell r="C657" t="str">
            <v>0631</v>
          </cell>
          <cell r="I657">
            <v>124.66849315068494</v>
          </cell>
        </row>
        <row r="658">
          <cell r="C658" t="str">
            <v>0632</v>
          </cell>
          <cell r="I658">
            <v>124.66849315068494</v>
          </cell>
        </row>
        <row r="659">
          <cell r="C659" t="str">
            <v>0633</v>
          </cell>
          <cell r="I659">
            <v>124.66849315068494</v>
          </cell>
        </row>
        <row r="660">
          <cell r="C660" t="str">
            <v>0634</v>
          </cell>
          <cell r="I660">
            <v>124.66849315068494</v>
          </cell>
        </row>
        <row r="661">
          <cell r="C661" t="str">
            <v>0635</v>
          </cell>
          <cell r="I661">
            <v>124.66849315068494</v>
          </cell>
        </row>
        <row r="662">
          <cell r="C662" t="str">
            <v>0636</v>
          </cell>
          <cell r="I662">
            <v>124.66849315068494</v>
          </cell>
        </row>
        <row r="663">
          <cell r="C663" t="str">
            <v>0637</v>
          </cell>
          <cell r="I663">
            <v>124.66849315068494</v>
          </cell>
        </row>
        <row r="664">
          <cell r="C664" t="str">
            <v>0638</v>
          </cell>
          <cell r="I664">
            <v>124.66849315068494</v>
          </cell>
        </row>
        <row r="665">
          <cell r="C665" t="str">
            <v>0639</v>
          </cell>
          <cell r="I665">
            <v>124.66849315068494</v>
          </cell>
        </row>
        <row r="666">
          <cell r="C666" t="str">
            <v>0640</v>
          </cell>
          <cell r="I666">
            <v>124.66849315068494</v>
          </cell>
        </row>
        <row r="667">
          <cell r="C667" t="str">
            <v>0641</v>
          </cell>
          <cell r="I667">
            <v>124.66849315068494</v>
          </cell>
        </row>
        <row r="668">
          <cell r="C668" t="str">
            <v>0642</v>
          </cell>
          <cell r="I668">
            <v>124.66849315068494</v>
          </cell>
        </row>
        <row r="669">
          <cell r="C669" t="str">
            <v>0643</v>
          </cell>
          <cell r="I669">
            <v>124.66849315068494</v>
          </cell>
        </row>
        <row r="670">
          <cell r="C670" t="str">
            <v>0644</v>
          </cell>
          <cell r="I670">
            <v>124.66849315068494</v>
          </cell>
        </row>
        <row r="671">
          <cell r="C671" t="str">
            <v>0645</v>
          </cell>
          <cell r="I671">
            <v>124.66849315068494</v>
          </cell>
        </row>
        <row r="672">
          <cell r="C672" t="str">
            <v>0646</v>
          </cell>
          <cell r="I672">
            <v>124.66849315068494</v>
          </cell>
        </row>
        <row r="673">
          <cell r="C673" t="str">
            <v>0647</v>
          </cell>
          <cell r="I673">
            <v>124.66849315068494</v>
          </cell>
        </row>
        <row r="674">
          <cell r="C674" t="str">
            <v>0648</v>
          </cell>
          <cell r="I674">
            <v>124.66849315068494</v>
          </cell>
        </row>
        <row r="675">
          <cell r="C675" t="str">
            <v>0649</v>
          </cell>
          <cell r="I675">
            <v>124.66849315068494</v>
          </cell>
        </row>
        <row r="676">
          <cell r="C676" t="str">
            <v>0650</v>
          </cell>
          <cell r="I676">
            <v>124.66849315068494</v>
          </cell>
        </row>
        <row r="677">
          <cell r="C677" t="str">
            <v>0651</v>
          </cell>
          <cell r="I677">
            <v>124.66849315068494</v>
          </cell>
        </row>
        <row r="678">
          <cell r="C678" t="str">
            <v>0652</v>
          </cell>
          <cell r="I678">
            <v>124.66849315068494</v>
          </cell>
        </row>
        <row r="679">
          <cell r="C679" t="str">
            <v>0653</v>
          </cell>
          <cell r="I679">
            <v>124.66849315068494</v>
          </cell>
        </row>
        <row r="680">
          <cell r="C680" t="str">
            <v>0654</v>
          </cell>
          <cell r="I680">
            <v>124.66849315068494</v>
          </cell>
        </row>
        <row r="681">
          <cell r="C681" t="str">
            <v>0655</v>
          </cell>
          <cell r="I681">
            <v>124.66849315068494</v>
          </cell>
        </row>
        <row r="682">
          <cell r="C682" t="str">
            <v>0656</v>
          </cell>
          <cell r="I682">
            <v>124.66849315068494</v>
          </cell>
        </row>
        <row r="683">
          <cell r="C683" t="str">
            <v>0657</v>
          </cell>
          <cell r="I683">
            <v>124.66849315068494</v>
          </cell>
        </row>
        <row r="684">
          <cell r="C684" t="str">
            <v>0658</v>
          </cell>
          <cell r="I684">
            <v>124.66849315068494</v>
          </cell>
        </row>
        <row r="685">
          <cell r="C685" t="str">
            <v>0659</v>
          </cell>
          <cell r="I685">
            <v>124.66849315068494</v>
          </cell>
        </row>
        <row r="686">
          <cell r="C686" t="str">
            <v>0660</v>
          </cell>
          <cell r="I686">
            <v>124.66849315068494</v>
          </cell>
        </row>
        <row r="687">
          <cell r="C687" t="str">
            <v>0661</v>
          </cell>
          <cell r="I687">
            <v>124.66849315068494</v>
          </cell>
        </row>
        <row r="688">
          <cell r="C688" t="str">
            <v>0662</v>
          </cell>
          <cell r="I688">
            <v>124.66849315068494</v>
          </cell>
        </row>
        <row r="689">
          <cell r="C689" t="str">
            <v>0663</v>
          </cell>
          <cell r="I689">
            <v>124.66849315068494</v>
          </cell>
        </row>
        <row r="690">
          <cell r="C690" t="str">
            <v>0664</v>
          </cell>
          <cell r="I690">
            <v>124.66849315068494</v>
          </cell>
        </row>
        <row r="691">
          <cell r="C691" t="str">
            <v>0665</v>
          </cell>
          <cell r="I691">
            <v>124.66849315068494</v>
          </cell>
        </row>
        <row r="692">
          <cell r="C692" t="str">
            <v>0666</v>
          </cell>
          <cell r="I692">
            <v>124.66849315068494</v>
          </cell>
        </row>
        <row r="693">
          <cell r="C693" t="str">
            <v>0667</v>
          </cell>
          <cell r="I693">
            <v>124.66849315068494</v>
          </cell>
        </row>
        <row r="694">
          <cell r="C694" t="str">
            <v>0668</v>
          </cell>
          <cell r="I694">
            <v>124.66849315068494</v>
          </cell>
        </row>
        <row r="695">
          <cell r="C695" t="str">
            <v>0669</v>
          </cell>
          <cell r="I695">
            <v>124.66849315068494</v>
          </cell>
        </row>
        <row r="696">
          <cell r="C696" t="str">
            <v>0670</v>
          </cell>
          <cell r="I696">
            <v>124.66849315068494</v>
          </cell>
        </row>
        <row r="697">
          <cell r="C697" t="str">
            <v>0671</v>
          </cell>
          <cell r="I697">
            <v>124.66849315068494</v>
          </cell>
        </row>
        <row r="698">
          <cell r="C698" t="str">
            <v>0672</v>
          </cell>
          <cell r="I698">
            <v>124.66849315068494</v>
          </cell>
        </row>
        <row r="699">
          <cell r="C699" t="str">
            <v>0673</v>
          </cell>
          <cell r="I699">
            <v>124.66849315068494</v>
          </cell>
        </row>
        <row r="700">
          <cell r="C700" t="str">
            <v>0674</v>
          </cell>
          <cell r="I700">
            <v>124.66849315068494</v>
          </cell>
        </row>
        <row r="701">
          <cell r="C701" t="str">
            <v>0675</v>
          </cell>
          <cell r="I701">
            <v>124.66849315068494</v>
          </cell>
        </row>
        <row r="702">
          <cell r="C702" t="str">
            <v>0676</v>
          </cell>
          <cell r="I702">
            <v>124.66849315068494</v>
          </cell>
        </row>
        <row r="703">
          <cell r="C703" t="str">
            <v>0677</v>
          </cell>
          <cell r="I703">
            <v>124.66849315068494</v>
          </cell>
        </row>
        <row r="704">
          <cell r="C704" t="str">
            <v>0678</v>
          </cell>
          <cell r="I704">
            <v>124.66849315068494</v>
          </cell>
        </row>
        <row r="705">
          <cell r="C705" t="str">
            <v>0679</v>
          </cell>
          <cell r="I705">
            <v>124.66849315068494</v>
          </cell>
        </row>
        <row r="706">
          <cell r="C706" t="str">
            <v>0680</v>
          </cell>
          <cell r="I706">
            <v>124.66849315068494</v>
          </cell>
        </row>
        <row r="707">
          <cell r="C707" t="str">
            <v>0681</v>
          </cell>
          <cell r="I707">
            <v>124.66849315068494</v>
          </cell>
        </row>
        <row r="708">
          <cell r="C708" t="str">
            <v>0682</v>
          </cell>
          <cell r="I708">
            <v>124.66849315068494</v>
          </cell>
        </row>
        <row r="709">
          <cell r="C709" t="str">
            <v>0683</v>
          </cell>
          <cell r="I709">
            <v>124.66849315068494</v>
          </cell>
        </row>
        <row r="710">
          <cell r="C710" t="str">
            <v>0684</v>
          </cell>
          <cell r="I710">
            <v>124.66849315068494</v>
          </cell>
        </row>
        <row r="711">
          <cell r="C711" t="str">
            <v>0685</v>
          </cell>
          <cell r="I711">
            <v>124.66849315068494</v>
          </cell>
        </row>
        <row r="712">
          <cell r="C712" t="str">
            <v>0686</v>
          </cell>
          <cell r="I712">
            <v>124.66849315068494</v>
          </cell>
        </row>
        <row r="713">
          <cell r="C713" t="str">
            <v>0687</v>
          </cell>
          <cell r="I713">
            <v>124.66849315068494</v>
          </cell>
        </row>
        <row r="714">
          <cell r="C714" t="str">
            <v>0688</v>
          </cell>
          <cell r="I714">
            <v>124.66849315068494</v>
          </cell>
        </row>
        <row r="715">
          <cell r="C715" t="str">
            <v>0689</v>
          </cell>
          <cell r="I715">
            <v>124.66849315068494</v>
          </cell>
        </row>
        <row r="716">
          <cell r="C716" t="str">
            <v>0690</v>
          </cell>
          <cell r="I716">
            <v>124.66849315068494</v>
          </cell>
        </row>
        <row r="717">
          <cell r="C717" t="str">
            <v>0691</v>
          </cell>
          <cell r="I717">
            <v>124.66849315068494</v>
          </cell>
        </row>
        <row r="718">
          <cell r="C718" t="str">
            <v>0692</v>
          </cell>
          <cell r="I718">
            <v>124.66849315068494</v>
          </cell>
        </row>
        <row r="719">
          <cell r="C719" t="str">
            <v>0693</v>
          </cell>
          <cell r="I719">
            <v>124.66849315068494</v>
          </cell>
        </row>
        <row r="720">
          <cell r="C720" t="str">
            <v>0694</v>
          </cell>
          <cell r="I720">
            <v>124.66849315068494</v>
          </cell>
        </row>
        <row r="721">
          <cell r="C721" t="str">
            <v>0695</v>
          </cell>
          <cell r="I721">
            <v>124.66849315068494</v>
          </cell>
        </row>
        <row r="722">
          <cell r="C722" t="str">
            <v>0696</v>
          </cell>
          <cell r="I722">
            <v>124.66849315068494</v>
          </cell>
        </row>
        <row r="723">
          <cell r="C723" t="str">
            <v>0697</v>
          </cell>
          <cell r="I723">
            <v>124.66849315068494</v>
          </cell>
        </row>
        <row r="724">
          <cell r="C724" t="str">
            <v>0698</v>
          </cell>
          <cell r="I724">
            <v>124.66849315068494</v>
          </cell>
        </row>
        <row r="725">
          <cell r="C725" t="str">
            <v>0699</v>
          </cell>
          <cell r="I725">
            <v>124.66849315068494</v>
          </cell>
        </row>
        <row r="726">
          <cell r="C726" t="str">
            <v>0700</v>
          </cell>
          <cell r="I726">
            <v>124.66849315068494</v>
          </cell>
        </row>
        <row r="727">
          <cell r="C727" t="str">
            <v>0701</v>
          </cell>
          <cell r="I727">
            <v>124.66849315068494</v>
          </cell>
        </row>
        <row r="728">
          <cell r="C728" t="str">
            <v>0702</v>
          </cell>
          <cell r="I728">
            <v>124.66849315068494</v>
          </cell>
        </row>
        <row r="729">
          <cell r="C729" t="str">
            <v>0703</v>
          </cell>
          <cell r="I729">
            <v>124.66849315068494</v>
          </cell>
        </row>
        <row r="730">
          <cell r="C730" t="str">
            <v>0704</v>
          </cell>
          <cell r="I730">
            <v>124.66849315068494</v>
          </cell>
        </row>
        <row r="731">
          <cell r="C731" t="str">
            <v>0705</v>
          </cell>
          <cell r="I731">
            <v>124.66849315068494</v>
          </cell>
        </row>
        <row r="732">
          <cell r="C732" t="str">
            <v>0706</v>
          </cell>
          <cell r="I732">
            <v>124.66849315068494</v>
          </cell>
        </row>
        <row r="733">
          <cell r="C733" t="str">
            <v>0707</v>
          </cell>
          <cell r="I733">
            <v>124.66849315068494</v>
          </cell>
        </row>
        <row r="734">
          <cell r="C734" t="str">
            <v>0708</v>
          </cell>
          <cell r="I734">
            <v>124.66849315068494</v>
          </cell>
        </row>
        <row r="735">
          <cell r="C735" t="str">
            <v>0709</v>
          </cell>
          <cell r="I735">
            <v>124.66849315068494</v>
          </cell>
        </row>
        <row r="736">
          <cell r="C736" t="str">
            <v>0710</v>
          </cell>
          <cell r="I736">
            <v>124.66849315068494</v>
          </cell>
        </row>
        <row r="737">
          <cell r="C737" t="str">
            <v>0711</v>
          </cell>
          <cell r="I737">
            <v>124.66849315068494</v>
          </cell>
        </row>
        <row r="738">
          <cell r="C738" t="str">
            <v>0712</v>
          </cell>
          <cell r="I738">
            <v>124.66849315068494</v>
          </cell>
        </row>
        <row r="739">
          <cell r="C739" t="str">
            <v>0713</v>
          </cell>
          <cell r="I739">
            <v>124.66849315068494</v>
          </cell>
        </row>
        <row r="740">
          <cell r="C740" t="str">
            <v>0714</v>
          </cell>
          <cell r="I740">
            <v>124.66849315068494</v>
          </cell>
        </row>
        <row r="741">
          <cell r="C741" t="str">
            <v>0715</v>
          </cell>
          <cell r="I741">
            <v>124.66849315068494</v>
          </cell>
        </row>
        <row r="742">
          <cell r="C742" t="str">
            <v>0716</v>
          </cell>
          <cell r="I742">
            <v>124.66849315068494</v>
          </cell>
        </row>
        <row r="743">
          <cell r="C743" t="str">
            <v>0717</v>
          </cell>
          <cell r="I743">
            <v>124.66849315068494</v>
          </cell>
        </row>
        <row r="744">
          <cell r="C744" t="str">
            <v>0718</v>
          </cell>
          <cell r="I744">
            <v>124.66849315068494</v>
          </cell>
        </row>
        <row r="745">
          <cell r="C745" t="str">
            <v>0719</v>
          </cell>
          <cell r="I745">
            <v>124.66849315068494</v>
          </cell>
        </row>
        <row r="746">
          <cell r="C746" t="str">
            <v>0720</v>
          </cell>
          <cell r="I746">
            <v>124.66849315068494</v>
          </cell>
        </row>
        <row r="747">
          <cell r="C747" t="str">
            <v>0721</v>
          </cell>
          <cell r="I747">
            <v>124.66849315068494</v>
          </cell>
        </row>
        <row r="748">
          <cell r="C748" t="str">
            <v>0722</v>
          </cell>
          <cell r="I748">
            <v>124.66849315068494</v>
          </cell>
        </row>
        <row r="749">
          <cell r="C749" t="str">
            <v>0723</v>
          </cell>
          <cell r="I749">
            <v>124.66849315068494</v>
          </cell>
        </row>
        <row r="750">
          <cell r="C750" t="str">
            <v>0724</v>
          </cell>
          <cell r="I750">
            <v>124.66849315068494</v>
          </cell>
        </row>
        <row r="751">
          <cell r="C751" t="str">
            <v>0725</v>
          </cell>
          <cell r="I751">
            <v>124.66849315068494</v>
          </cell>
        </row>
        <row r="752">
          <cell r="C752" t="str">
            <v>0726</v>
          </cell>
          <cell r="I752">
            <v>124.66849315068494</v>
          </cell>
        </row>
        <row r="753">
          <cell r="C753" t="str">
            <v>0727</v>
          </cell>
          <cell r="I753">
            <v>124.66849315068494</v>
          </cell>
        </row>
        <row r="754">
          <cell r="C754" t="str">
            <v>0728</v>
          </cell>
          <cell r="I754">
            <v>124.66849315068494</v>
          </cell>
        </row>
        <row r="755">
          <cell r="C755" t="str">
            <v>0729</v>
          </cell>
          <cell r="I755">
            <v>124.66849315068494</v>
          </cell>
        </row>
        <row r="756">
          <cell r="C756" t="str">
            <v>0730</v>
          </cell>
          <cell r="I756">
            <v>124.66849315068494</v>
          </cell>
        </row>
        <row r="757">
          <cell r="C757" t="str">
            <v>0731</v>
          </cell>
          <cell r="I757">
            <v>124.66849315068494</v>
          </cell>
        </row>
        <row r="758">
          <cell r="C758" t="str">
            <v>0732</v>
          </cell>
          <cell r="I758">
            <v>124.66849315068494</v>
          </cell>
        </row>
        <row r="759">
          <cell r="C759" t="str">
            <v>0733</v>
          </cell>
          <cell r="I759">
            <v>124.66849315068494</v>
          </cell>
        </row>
        <row r="760">
          <cell r="C760" t="str">
            <v>0734</v>
          </cell>
          <cell r="I760">
            <v>124.66849315068494</v>
          </cell>
        </row>
        <row r="761">
          <cell r="C761" t="str">
            <v>0735</v>
          </cell>
          <cell r="I761">
            <v>124.66849315068494</v>
          </cell>
        </row>
        <row r="762">
          <cell r="C762" t="str">
            <v>0736</v>
          </cell>
          <cell r="I762">
            <v>124.66849315068494</v>
          </cell>
        </row>
        <row r="763">
          <cell r="C763" t="str">
            <v>0737</v>
          </cell>
          <cell r="I763">
            <v>124.66849315068494</v>
          </cell>
        </row>
        <row r="764">
          <cell r="C764" t="str">
            <v>0738</v>
          </cell>
          <cell r="I764">
            <v>124.66849315068494</v>
          </cell>
        </row>
        <row r="765">
          <cell r="C765" t="str">
            <v>0739</v>
          </cell>
          <cell r="I765">
            <v>124.66849315068494</v>
          </cell>
        </row>
        <row r="766">
          <cell r="C766" t="str">
            <v>0740</v>
          </cell>
          <cell r="I766">
            <v>124.66849315068494</v>
          </cell>
        </row>
        <row r="767">
          <cell r="C767" t="str">
            <v>0741</v>
          </cell>
          <cell r="I767">
            <v>124.66849315068494</v>
          </cell>
        </row>
        <row r="768">
          <cell r="C768" t="str">
            <v>0742</v>
          </cell>
          <cell r="I768">
            <v>124.66849315068494</v>
          </cell>
        </row>
        <row r="769">
          <cell r="C769" t="str">
            <v>0743</v>
          </cell>
          <cell r="I769">
            <v>124.66849315068494</v>
          </cell>
        </row>
        <row r="770">
          <cell r="C770" t="str">
            <v>0744</v>
          </cell>
          <cell r="I770">
            <v>124.66849315068494</v>
          </cell>
        </row>
        <row r="771">
          <cell r="C771" t="str">
            <v>0745</v>
          </cell>
          <cell r="I771">
            <v>124.66849315068494</v>
          </cell>
        </row>
        <row r="772">
          <cell r="C772" t="str">
            <v>0746</v>
          </cell>
          <cell r="I772">
            <v>124.66849315068494</v>
          </cell>
        </row>
        <row r="773">
          <cell r="C773" t="str">
            <v>0747</v>
          </cell>
          <cell r="I773">
            <v>124.66849315068494</v>
          </cell>
        </row>
        <row r="774">
          <cell r="C774" t="str">
            <v>0748</v>
          </cell>
          <cell r="I774">
            <v>124.66849315068494</v>
          </cell>
        </row>
        <row r="775">
          <cell r="C775" t="str">
            <v>0749</v>
          </cell>
          <cell r="I775">
            <v>124.66849315068494</v>
          </cell>
        </row>
        <row r="776">
          <cell r="C776" t="str">
            <v>0750</v>
          </cell>
          <cell r="I776">
            <v>124.66849315068494</v>
          </cell>
        </row>
        <row r="777">
          <cell r="C777" t="str">
            <v>0751</v>
          </cell>
          <cell r="I777">
            <v>124.66849315068494</v>
          </cell>
        </row>
        <row r="778">
          <cell r="C778" t="str">
            <v>0752</v>
          </cell>
          <cell r="I778">
            <v>124.66849315068494</v>
          </cell>
        </row>
        <row r="779">
          <cell r="C779" t="str">
            <v>0753</v>
          </cell>
          <cell r="I779">
            <v>124.66849315068494</v>
          </cell>
        </row>
        <row r="780">
          <cell r="C780" t="str">
            <v>0754</v>
          </cell>
          <cell r="I780">
            <v>124.66849315068494</v>
          </cell>
        </row>
        <row r="781">
          <cell r="C781" t="str">
            <v>0755</v>
          </cell>
          <cell r="I781">
            <v>124.66849315068494</v>
          </cell>
        </row>
        <row r="782">
          <cell r="C782" t="str">
            <v>0756</v>
          </cell>
          <cell r="I782">
            <v>124.66849315068494</v>
          </cell>
        </row>
        <row r="783">
          <cell r="C783" t="str">
            <v>0757</v>
          </cell>
          <cell r="I783">
            <v>124.66849315068494</v>
          </cell>
        </row>
        <row r="784">
          <cell r="C784" t="str">
            <v>0758</v>
          </cell>
          <cell r="I784">
            <v>124.66849315068494</v>
          </cell>
        </row>
        <row r="785">
          <cell r="C785" t="str">
            <v>0759</v>
          </cell>
          <cell r="I785">
            <v>124.66849315068494</v>
          </cell>
        </row>
        <row r="786">
          <cell r="C786" t="str">
            <v>0760</v>
          </cell>
          <cell r="I786">
            <v>124.66849315068494</v>
          </cell>
        </row>
        <row r="787">
          <cell r="C787" t="str">
            <v>0761</v>
          </cell>
          <cell r="I787">
            <v>124.66849315068494</v>
          </cell>
        </row>
        <row r="788">
          <cell r="C788" t="str">
            <v>0762</v>
          </cell>
          <cell r="I788">
            <v>124.66849315068494</v>
          </cell>
        </row>
        <row r="789">
          <cell r="C789" t="str">
            <v>0763</v>
          </cell>
          <cell r="I789">
            <v>124.66849315068494</v>
          </cell>
        </row>
        <row r="790">
          <cell r="C790" t="str">
            <v>0764</v>
          </cell>
          <cell r="I790">
            <v>124.66849315068494</v>
          </cell>
        </row>
        <row r="791">
          <cell r="C791" t="str">
            <v>0765</v>
          </cell>
          <cell r="I791">
            <v>124.66849315068494</v>
          </cell>
        </row>
        <row r="792">
          <cell r="C792" t="str">
            <v>0766</v>
          </cell>
          <cell r="I792">
            <v>124.66849315068494</v>
          </cell>
        </row>
        <row r="793">
          <cell r="C793" t="str">
            <v>0767</v>
          </cell>
          <cell r="I793">
            <v>124.66849315068494</v>
          </cell>
        </row>
        <row r="794">
          <cell r="C794" t="str">
            <v>0768</v>
          </cell>
          <cell r="I794">
            <v>124.66849315068494</v>
          </cell>
        </row>
        <row r="795">
          <cell r="C795" t="str">
            <v>0769</v>
          </cell>
          <cell r="I795">
            <v>124.66849315068494</v>
          </cell>
        </row>
        <row r="796">
          <cell r="C796" t="str">
            <v>0770</v>
          </cell>
          <cell r="I796">
            <v>124.66849315068494</v>
          </cell>
        </row>
        <row r="797">
          <cell r="C797" t="str">
            <v>0771</v>
          </cell>
          <cell r="I797">
            <v>124.66849315068494</v>
          </cell>
        </row>
        <row r="798">
          <cell r="C798" t="str">
            <v>0772</v>
          </cell>
          <cell r="I798">
            <v>124.66849315068494</v>
          </cell>
        </row>
        <row r="799">
          <cell r="C799" t="str">
            <v>0773</v>
          </cell>
          <cell r="I799">
            <v>124.66849315068494</v>
          </cell>
        </row>
        <row r="800">
          <cell r="C800" t="str">
            <v>0774</v>
          </cell>
          <cell r="I800">
            <v>124.66849315068494</v>
          </cell>
        </row>
        <row r="801">
          <cell r="C801" t="str">
            <v>0775</v>
          </cell>
          <cell r="I801">
            <v>124.66849315068494</v>
          </cell>
        </row>
        <row r="802">
          <cell r="C802" t="str">
            <v>0776</v>
          </cell>
          <cell r="I802">
            <v>124.66849315068494</v>
          </cell>
        </row>
        <row r="803">
          <cell r="C803" t="str">
            <v>0777</v>
          </cell>
          <cell r="I803">
            <v>124.66849315068494</v>
          </cell>
        </row>
        <row r="804">
          <cell r="C804" t="str">
            <v>0778</v>
          </cell>
          <cell r="I804">
            <v>124.66849315068494</v>
          </cell>
        </row>
        <row r="805">
          <cell r="C805" t="str">
            <v>0779</v>
          </cell>
          <cell r="I805">
            <v>124.66849315068494</v>
          </cell>
        </row>
        <row r="806">
          <cell r="C806" t="str">
            <v>0780</v>
          </cell>
          <cell r="I806">
            <v>124.66849315068494</v>
          </cell>
        </row>
        <row r="807">
          <cell r="C807" t="str">
            <v>0781</v>
          </cell>
          <cell r="I807">
            <v>124.66849315068494</v>
          </cell>
        </row>
        <row r="808">
          <cell r="C808" t="str">
            <v>0782</v>
          </cell>
          <cell r="I808">
            <v>124.66849315068494</v>
          </cell>
        </row>
        <row r="809">
          <cell r="C809" t="str">
            <v>0783</v>
          </cell>
          <cell r="I809">
            <v>124.66849315068494</v>
          </cell>
        </row>
        <row r="810">
          <cell r="C810" t="str">
            <v>0784</v>
          </cell>
          <cell r="I810">
            <v>124.66849315068494</v>
          </cell>
        </row>
        <row r="811">
          <cell r="C811" t="str">
            <v>0785</v>
          </cell>
          <cell r="I811">
            <v>124.66849315068494</v>
          </cell>
        </row>
        <row r="812">
          <cell r="C812" t="str">
            <v>0786</v>
          </cell>
          <cell r="I812">
            <v>124.66849315068494</v>
          </cell>
        </row>
        <row r="813">
          <cell r="C813" t="str">
            <v>0787</v>
          </cell>
          <cell r="I813">
            <v>124.66849315068494</v>
          </cell>
        </row>
        <row r="814">
          <cell r="C814" t="str">
            <v>0788</v>
          </cell>
          <cell r="I814">
            <v>124.66849315068494</v>
          </cell>
        </row>
        <row r="815">
          <cell r="C815" t="str">
            <v>0789</v>
          </cell>
          <cell r="I815">
            <v>124.66849315068494</v>
          </cell>
        </row>
        <row r="816">
          <cell r="C816" t="str">
            <v>0790</v>
          </cell>
          <cell r="I816">
            <v>124.66849315068494</v>
          </cell>
        </row>
        <row r="817">
          <cell r="C817" t="str">
            <v>0791</v>
          </cell>
          <cell r="I817">
            <v>124.66849315068494</v>
          </cell>
        </row>
        <row r="818">
          <cell r="C818" t="str">
            <v>0792</v>
          </cell>
          <cell r="I818">
            <v>124.66849315068494</v>
          </cell>
        </row>
        <row r="819">
          <cell r="C819" t="str">
            <v>0793</v>
          </cell>
          <cell r="I819">
            <v>124.66849315068494</v>
          </cell>
        </row>
        <row r="820">
          <cell r="C820" t="str">
            <v>0794</v>
          </cell>
          <cell r="I820">
            <v>124.66849315068494</v>
          </cell>
        </row>
        <row r="821">
          <cell r="C821" t="str">
            <v>0795</v>
          </cell>
          <cell r="I821">
            <v>124.66849315068494</v>
          </cell>
        </row>
        <row r="822">
          <cell r="C822" t="str">
            <v>0796</v>
          </cell>
          <cell r="I822">
            <v>124.66849315068494</v>
          </cell>
        </row>
        <row r="823">
          <cell r="C823" t="str">
            <v>0797</v>
          </cell>
          <cell r="I823">
            <v>124.66849315068494</v>
          </cell>
        </row>
        <row r="824">
          <cell r="C824" t="str">
            <v>0798</v>
          </cell>
          <cell r="I824">
            <v>124.66849315068494</v>
          </cell>
        </row>
        <row r="825">
          <cell r="C825" t="str">
            <v>0799</v>
          </cell>
          <cell r="I825">
            <v>124.66849315068494</v>
          </cell>
        </row>
        <row r="826">
          <cell r="C826" t="str">
            <v>0800</v>
          </cell>
          <cell r="I826">
            <v>124.66849315068494</v>
          </cell>
        </row>
        <row r="827">
          <cell r="C827" t="str">
            <v>0801</v>
          </cell>
          <cell r="I827">
            <v>124.66849315068494</v>
          </cell>
        </row>
        <row r="828">
          <cell r="C828" t="str">
            <v>0802</v>
          </cell>
          <cell r="I828">
            <v>124.66849315068494</v>
          </cell>
        </row>
        <row r="829">
          <cell r="C829" t="str">
            <v>0803</v>
          </cell>
          <cell r="I829">
            <v>124.66849315068494</v>
          </cell>
        </row>
        <row r="830">
          <cell r="C830" t="str">
            <v>0804</v>
          </cell>
          <cell r="I830">
            <v>124.66849315068494</v>
          </cell>
        </row>
        <row r="831">
          <cell r="C831" t="str">
            <v>0805</v>
          </cell>
          <cell r="I831">
            <v>124.66849315068494</v>
          </cell>
        </row>
        <row r="832">
          <cell r="C832" t="str">
            <v>0806</v>
          </cell>
          <cell r="I832">
            <v>124.66849315068494</v>
          </cell>
        </row>
        <row r="833">
          <cell r="C833" t="str">
            <v>0807</v>
          </cell>
          <cell r="I833">
            <v>124.66849315068494</v>
          </cell>
        </row>
        <row r="834">
          <cell r="C834" t="str">
            <v>0808</v>
          </cell>
          <cell r="I834">
            <v>124.66849315068494</v>
          </cell>
        </row>
        <row r="835">
          <cell r="C835" t="str">
            <v>0809</v>
          </cell>
          <cell r="I835">
            <v>124.66849315068494</v>
          </cell>
        </row>
        <row r="836">
          <cell r="C836" t="str">
            <v>0810</v>
          </cell>
          <cell r="I836">
            <v>124.66849315068494</v>
          </cell>
        </row>
        <row r="837">
          <cell r="C837" t="str">
            <v>0811</v>
          </cell>
          <cell r="I837">
            <v>124.66849315068494</v>
          </cell>
        </row>
        <row r="838">
          <cell r="C838" t="str">
            <v>0812</v>
          </cell>
          <cell r="I838">
            <v>124.66849315068494</v>
          </cell>
        </row>
        <row r="839">
          <cell r="C839" t="str">
            <v>0813</v>
          </cell>
          <cell r="I839">
            <v>124.66849315068494</v>
          </cell>
        </row>
        <row r="840">
          <cell r="C840" t="str">
            <v>0814</v>
          </cell>
          <cell r="I840">
            <v>124.66849315068494</v>
          </cell>
        </row>
        <row r="841">
          <cell r="C841" t="str">
            <v>0815</v>
          </cell>
          <cell r="I841">
            <v>124.66849315068494</v>
          </cell>
        </row>
        <row r="842">
          <cell r="C842" t="str">
            <v>0816</v>
          </cell>
          <cell r="I842">
            <v>124.66849315068494</v>
          </cell>
        </row>
        <row r="843">
          <cell r="C843" t="str">
            <v>0817</v>
          </cell>
          <cell r="I843">
            <v>124.66849315068494</v>
          </cell>
        </row>
        <row r="844">
          <cell r="C844" t="str">
            <v>0818</v>
          </cell>
          <cell r="I844">
            <v>124.66849315068494</v>
          </cell>
        </row>
        <row r="845">
          <cell r="C845" t="str">
            <v>0819</v>
          </cell>
          <cell r="I845">
            <v>124.66849315068494</v>
          </cell>
        </row>
        <row r="846">
          <cell r="C846" t="str">
            <v>0820</v>
          </cell>
          <cell r="I846">
            <v>124.66849315068494</v>
          </cell>
        </row>
        <row r="847">
          <cell r="C847" t="str">
            <v>0821</v>
          </cell>
          <cell r="I847">
            <v>124.66849315068494</v>
          </cell>
        </row>
        <row r="848">
          <cell r="C848" t="str">
            <v>0822</v>
          </cell>
          <cell r="I848">
            <v>124.66849315068494</v>
          </cell>
        </row>
        <row r="849">
          <cell r="C849" t="str">
            <v>0823</v>
          </cell>
          <cell r="I849">
            <v>124.66849315068494</v>
          </cell>
        </row>
        <row r="850">
          <cell r="C850" t="str">
            <v>0824</v>
          </cell>
          <cell r="I850">
            <v>124.66849315068494</v>
          </cell>
        </row>
        <row r="851">
          <cell r="C851" t="str">
            <v>0825</v>
          </cell>
          <cell r="I851">
            <v>124.66849315068494</v>
          </cell>
        </row>
        <row r="852">
          <cell r="C852" t="str">
            <v>0826</v>
          </cell>
          <cell r="I852">
            <v>124.66849315068494</v>
          </cell>
        </row>
        <row r="853">
          <cell r="C853" t="str">
            <v>0827</v>
          </cell>
          <cell r="I853">
            <v>124.66849315068494</v>
          </cell>
        </row>
        <row r="854">
          <cell r="C854" t="str">
            <v>0828</v>
          </cell>
          <cell r="I854">
            <v>124.66849315068494</v>
          </cell>
        </row>
        <row r="855">
          <cell r="C855" t="str">
            <v>0829</v>
          </cell>
          <cell r="I855">
            <v>124.66849315068494</v>
          </cell>
        </row>
        <row r="856">
          <cell r="C856" t="str">
            <v>0830</v>
          </cell>
          <cell r="I856">
            <v>124.66849315068494</v>
          </cell>
        </row>
        <row r="857">
          <cell r="C857" t="str">
            <v>0831</v>
          </cell>
          <cell r="I857">
            <v>124.66849315068494</v>
          </cell>
        </row>
        <row r="858">
          <cell r="C858" t="str">
            <v>0832</v>
          </cell>
          <cell r="I858">
            <v>124.66849315068494</v>
          </cell>
        </row>
        <row r="859">
          <cell r="C859" t="str">
            <v>0833</v>
          </cell>
          <cell r="I859">
            <v>124.66849315068494</v>
          </cell>
        </row>
        <row r="860">
          <cell r="C860" t="str">
            <v>0834</v>
          </cell>
          <cell r="I860">
            <v>124.66849315068494</v>
          </cell>
        </row>
        <row r="861">
          <cell r="C861" t="str">
            <v>0835</v>
          </cell>
          <cell r="I861">
            <v>124.66849315068494</v>
          </cell>
        </row>
        <row r="862">
          <cell r="C862" t="str">
            <v>0836</v>
          </cell>
          <cell r="I862">
            <v>124.66849315068494</v>
          </cell>
        </row>
        <row r="863">
          <cell r="C863" t="str">
            <v>0837</v>
          </cell>
          <cell r="I863">
            <v>124.66849315068494</v>
          </cell>
        </row>
        <row r="864">
          <cell r="C864" t="str">
            <v>0838</v>
          </cell>
          <cell r="I864">
            <v>124.66849315068494</v>
          </cell>
        </row>
        <row r="865">
          <cell r="C865" t="str">
            <v>0839</v>
          </cell>
          <cell r="I865">
            <v>124.66849315068494</v>
          </cell>
        </row>
        <row r="866">
          <cell r="C866" t="str">
            <v>0840</v>
          </cell>
          <cell r="I866">
            <v>124.66849315068494</v>
          </cell>
        </row>
        <row r="867">
          <cell r="C867" t="str">
            <v>0841</v>
          </cell>
          <cell r="I867">
            <v>124.66849315068494</v>
          </cell>
        </row>
        <row r="868">
          <cell r="C868" t="str">
            <v>0842</v>
          </cell>
          <cell r="I868">
            <v>124.66849315068494</v>
          </cell>
        </row>
        <row r="869">
          <cell r="C869" t="str">
            <v>0843</v>
          </cell>
          <cell r="I869">
            <v>124.66849315068494</v>
          </cell>
        </row>
        <row r="870">
          <cell r="C870" t="str">
            <v>0844</v>
          </cell>
          <cell r="I870">
            <v>124.66849315068494</v>
          </cell>
        </row>
        <row r="871">
          <cell r="C871" t="str">
            <v>0845</v>
          </cell>
          <cell r="I871">
            <v>124.66849315068494</v>
          </cell>
        </row>
        <row r="872">
          <cell r="C872" t="str">
            <v>0846</v>
          </cell>
          <cell r="I872">
            <v>124.66849315068494</v>
          </cell>
        </row>
        <row r="873">
          <cell r="C873" t="str">
            <v>0847</v>
          </cell>
          <cell r="I873">
            <v>124.66849315068494</v>
          </cell>
        </row>
        <row r="874">
          <cell r="C874" t="str">
            <v>0848</v>
          </cell>
          <cell r="I874">
            <v>124.66849315068494</v>
          </cell>
        </row>
        <row r="875">
          <cell r="C875" t="str">
            <v>0849</v>
          </cell>
          <cell r="I875">
            <v>124.66849315068494</v>
          </cell>
        </row>
        <row r="876">
          <cell r="C876" t="str">
            <v>0850</v>
          </cell>
          <cell r="I876">
            <v>124.66849315068494</v>
          </cell>
        </row>
        <row r="877">
          <cell r="C877" t="str">
            <v>0851</v>
          </cell>
          <cell r="I877">
            <v>124.66849315068494</v>
          </cell>
        </row>
        <row r="878">
          <cell r="C878" t="str">
            <v>0852</v>
          </cell>
          <cell r="I878">
            <v>124.66849315068494</v>
          </cell>
        </row>
        <row r="879">
          <cell r="C879" t="str">
            <v>0853</v>
          </cell>
          <cell r="I879">
            <v>124.66849315068494</v>
          </cell>
        </row>
        <row r="880">
          <cell r="C880" t="str">
            <v>0854</v>
          </cell>
          <cell r="I880">
            <v>124.66849315068494</v>
          </cell>
        </row>
        <row r="881">
          <cell r="C881" t="str">
            <v>0855</v>
          </cell>
          <cell r="I881">
            <v>124.66849315068494</v>
          </cell>
        </row>
        <row r="882">
          <cell r="C882" t="str">
            <v>0856</v>
          </cell>
          <cell r="I882">
            <v>124.66849315068494</v>
          </cell>
        </row>
        <row r="883">
          <cell r="C883" t="str">
            <v>0857</v>
          </cell>
          <cell r="I883">
            <v>124.66849315068494</v>
          </cell>
        </row>
        <row r="884">
          <cell r="C884" t="str">
            <v>0858</v>
          </cell>
          <cell r="I884">
            <v>124.66849315068494</v>
          </cell>
        </row>
        <row r="885">
          <cell r="C885" t="str">
            <v>0859</v>
          </cell>
          <cell r="I885">
            <v>124.66849315068494</v>
          </cell>
        </row>
        <row r="886">
          <cell r="C886" t="str">
            <v>0860</v>
          </cell>
          <cell r="I886">
            <v>124.66849315068494</v>
          </cell>
        </row>
        <row r="887">
          <cell r="C887" t="str">
            <v>0861</v>
          </cell>
          <cell r="I887">
            <v>124.66849315068494</v>
          </cell>
        </row>
        <row r="888">
          <cell r="C888" t="str">
            <v>0862</v>
          </cell>
          <cell r="I888">
            <v>124.66849315068494</v>
          </cell>
        </row>
        <row r="889">
          <cell r="C889" t="str">
            <v>0863</v>
          </cell>
          <cell r="I889">
            <v>124.66849315068494</v>
          </cell>
        </row>
        <row r="890">
          <cell r="C890" t="str">
            <v>0864</v>
          </cell>
          <cell r="I890">
            <v>124.66849315068494</v>
          </cell>
        </row>
        <row r="891">
          <cell r="C891" t="str">
            <v>0865</v>
          </cell>
          <cell r="I891">
            <v>124.66849315068494</v>
          </cell>
        </row>
        <row r="892">
          <cell r="C892" t="str">
            <v>0866</v>
          </cell>
          <cell r="I892">
            <v>124.66849315068494</v>
          </cell>
        </row>
        <row r="893">
          <cell r="C893" t="str">
            <v>0867</v>
          </cell>
          <cell r="I893">
            <v>124.66849315068494</v>
          </cell>
        </row>
        <row r="894">
          <cell r="C894" t="str">
            <v>0868</v>
          </cell>
          <cell r="I894">
            <v>124.66849315068494</v>
          </cell>
        </row>
        <row r="895">
          <cell r="C895" t="str">
            <v>0869</v>
          </cell>
          <cell r="I895">
            <v>124.66849315068494</v>
          </cell>
        </row>
        <row r="896">
          <cell r="C896" t="str">
            <v>0870</v>
          </cell>
          <cell r="I896">
            <v>124.66849315068494</v>
          </cell>
        </row>
        <row r="897">
          <cell r="C897" t="str">
            <v>0871</v>
          </cell>
          <cell r="I897">
            <v>124.66849315068494</v>
          </cell>
        </row>
        <row r="898">
          <cell r="C898" t="str">
            <v>0872</v>
          </cell>
          <cell r="I898">
            <v>124.66849315068494</v>
          </cell>
        </row>
        <row r="899">
          <cell r="C899" t="str">
            <v>0873</v>
          </cell>
          <cell r="I899">
            <v>124.66849315068494</v>
          </cell>
        </row>
        <row r="900">
          <cell r="C900" t="str">
            <v>0874</v>
          </cell>
          <cell r="I900">
            <v>124.66849315068494</v>
          </cell>
        </row>
        <row r="901">
          <cell r="C901" t="str">
            <v>0875</v>
          </cell>
          <cell r="I901">
            <v>124.66849315068494</v>
          </cell>
        </row>
        <row r="902">
          <cell r="C902" t="str">
            <v>0876</v>
          </cell>
          <cell r="I902">
            <v>124.66849315068494</v>
          </cell>
        </row>
        <row r="903">
          <cell r="C903" t="str">
            <v>0877</v>
          </cell>
          <cell r="I903">
            <v>124.66849315068494</v>
          </cell>
        </row>
        <row r="904">
          <cell r="C904" t="str">
            <v>0878</v>
          </cell>
          <cell r="I904">
            <v>124.66849315068494</v>
          </cell>
        </row>
        <row r="905">
          <cell r="C905" t="str">
            <v>0879</v>
          </cell>
          <cell r="I905">
            <v>124.66849315068494</v>
          </cell>
        </row>
        <row r="906">
          <cell r="C906" t="str">
            <v>0880</v>
          </cell>
          <cell r="I906">
            <v>124.66849315068494</v>
          </cell>
        </row>
        <row r="907">
          <cell r="C907" t="str">
            <v>0881</v>
          </cell>
          <cell r="I907">
            <v>124.66849315068494</v>
          </cell>
        </row>
        <row r="908">
          <cell r="C908" t="str">
            <v>0882</v>
          </cell>
          <cell r="I908">
            <v>124.66849315068494</v>
          </cell>
        </row>
        <row r="909">
          <cell r="C909" t="str">
            <v>0883</v>
          </cell>
          <cell r="I909">
            <v>124.66849315068494</v>
          </cell>
        </row>
        <row r="910">
          <cell r="C910" t="str">
            <v>0884</v>
          </cell>
          <cell r="I910">
            <v>124.66849315068494</v>
          </cell>
        </row>
        <row r="911">
          <cell r="C911" t="str">
            <v>0885</v>
          </cell>
          <cell r="I911">
            <v>124.66849315068494</v>
          </cell>
        </row>
        <row r="912">
          <cell r="C912" t="str">
            <v>0886</v>
          </cell>
          <cell r="I912">
            <v>124.66849315068494</v>
          </cell>
        </row>
        <row r="913">
          <cell r="C913" t="str">
            <v>0887</v>
          </cell>
          <cell r="I913">
            <v>124.66849315068494</v>
          </cell>
        </row>
        <row r="914">
          <cell r="C914" t="str">
            <v>0888</v>
          </cell>
          <cell r="I914">
            <v>124.66849315068494</v>
          </cell>
        </row>
        <row r="915">
          <cell r="C915" t="str">
            <v>0889</v>
          </cell>
          <cell r="I915">
            <v>124.66849315068494</v>
          </cell>
        </row>
        <row r="916">
          <cell r="C916" t="str">
            <v>0890</v>
          </cell>
          <cell r="I916">
            <v>124.66849315068494</v>
          </cell>
        </row>
        <row r="917">
          <cell r="C917" t="str">
            <v>0891</v>
          </cell>
          <cell r="I917">
            <v>124.66849315068494</v>
          </cell>
        </row>
        <row r="918">
          <cell r="C918" t="str">
            <v>0892</v>
          </cell>
          <cell r="I918">
            <v>124.66849315068494</v>
          </cell>
        </row>
        <row r="919">
          <cell r="C919" t="str">
            <v>0893</v>
          </cell>
          <cell r="I919">
            <v>124.66849315068494</v>
          </cell>
        </row>
        <row r="920">
          <cell r="C920" t="str">
            <v>0894</v>
          </cell>
          <cell r="I920">
            <v>124.66849315068494</v>
          </cell>
        </row>
        <row r="921">
          <cell r="C921" t="str">
            <v>0895</v>
          </cell>
          <cell r="I921">
            <v>124.66849315068494</v>
          </cell>
        </row>
        <row r="922">
          <cell r="C922" t="str">
            <v>0896</v>
          </cell>
          <cell r="I922">
            <v>124.66849315068494</v>
          </cell>
        </row>
        <row r="923">
          <cell r="C923" t="str">
            <v>0897</v>
          </cell>
          <cell r="I923">
            <v>124.66849315068494</v>
          </cell>
        </row>
        <row r="924">
          <cell r="C924" t="str">
            <v>0898</v>
          </cell>
          <cell r="I924">
            <v>124.66849315068494</v>
          </cell>
        </row>
        <row r="925">
          <cell r="C925" t="str">
            <v>0899</v>
          </cell>
          <cell r="I925">
            <v>124.66849315068494</v>
          </cell>
        </row>
        <row r="926">
          <cell r="C926" t="str">
            <v>0900</v>
          </cell>
          <cell r="I926">
            <v>124.66849315068494</v>
          </cell>
        </row>
        <row r="927">
          <cell r="C927" t="str">
            <v>0901</v>
          </cell>
          <cell r="I927">
            <v>124.66849315068494</v>
          </cell>
        </row>
        <row r="928">
          <cell r="C928" t="str">
            <v>0902</v>
          </cell>
          <cell r="I928">
            <v>124.66849315068494</v>
          </cell>
        </row>
        <row r="929">
          <cell r="C929" t="str">
            <v>0903</v>
          </cell>
          <cell r="I929">
            <v>124.66849315068494</v>
          </cell>
        </row>
        <row r="930">
          <cell r="C930" t="str">
            <v>0904</v>
          </cell>
          <cell r="I930">
            <v>124.66849315068494</v>
          </cell>
        </row>
        <row r="931">
          <cell r="C931" t="str">
            <v>0905</v>
          </cell>
          <cell r="I931">
            <v>124.66849315068494</v>
          </cell>
        </row>
        <row r="932">
          <cell r="C932" t="str">
            <v>0906</v>
          </cell>
          <cell r="I932">
            <v>124.66849315068494</v>
          </cell>
        </row>
        <row r="933">
          <cell r="C933" t="str">
            <v>0907</v>
          </cell>
          <cell r="I933">
            <v>124.66849315068494</v>
          </cell>
        </row>
        <row r="934">
          <cell r="C934" t="str">
            <v>0908</v>
          </cell>
          <cell r="I934">
            <v>124.66849315068494</v>
          </cell>
        </row>
        <row r="935">
          <cell r="C935" t="str">
            <v>0909</v>
          </cell>
          <cell r="I935">
            <v>124.66849315068494</v>
          </cell>
        </row>
        <row r="936">
          <cell r="C936" t="str">
            <v>0910</v>
          </cell>
          <cell r="I936">
            <v>124.66849315068494</v>
          </cell>
        </row>
        <row r="937">
          <cell r="C937" t="str">
            <v>0911</v>
          </cell>
          <cell r="I937">
            <v>124.66849315068494</v>
          </cell>
        </row>
        <row r="938">
          <cell r="C938" t="str">
            <v>0912</v>
          </cell>
          <cell r="I938">
            <v>124.66849315068494</v>
          </cell>
        </row>
        <row r="939">
          <cell r="C939" t="str">
            <v>0913</v>
          </cell>
          <cell r="I939">
            <v>124.66849315068494</v>
          </cell>
        </row>
        <row r="940">
          <cell r="C940" t="str">
            <v>0914</v>
          </cell>
          <cell r="I940">
            <v>124.66849315068494</v>
          </cell>
        </row>
        <row r="941">
          <cell r="C941" t="str">
            <v>0915</v>
          </cell>
          <cell r="I941">
            <v>124.66849315068494</v>
          </cell>
        </row>
        <row r="942">
          <cell r="C942" t="str">
            <v>0916</v>
          </cell>
          <cell r="I942">
            <v>124.66849315068494</v>
          </cell>
        </row>
        <row r="943">
          <cell r="C943" t="str">
            <v>0917</v>
          </cell>
          <cell r="I943">
            <v>124.66849315068494</v>
          </cell>
        </row>
        <row r="944">
          <cell r="C944" t="str">
            <v>0918</v>
          </cell>
          <cell r="I944">
            <v>124.66849315068494</v>
          </cell>
        </row>
        <row r="945">
          <cell r="C945" t="str">
            <v>0919</v>
          </cell>
          <cell r="I945">
            <v>124.66849315068494</v>
          </cell>
        </row>
        <row r="946">
          <cell r="C946" t="str">
            <v>0920</v>
          </cell>
          <cell r="I946">
            <v>124.66849315068494</v>
          </cell>
        </row>
        <row r="947">
          <cell r="C947" t="str">
            <v>0921</v>
          </cell>
          <cell r="I947">
            <v>124.66849315068494</v>
          </cell>
        </row>
        <row r="948">
          <cell r="C948" t="str">
            <v>0922</v>
          </cell>
          <cell r="I948">
            <v>124.66849315068494</v>
          </cell>
        </row>
        <row r="949">
          <cell r="C949" t="str">
            <v>0923</v>
          </cell>
          <cell r="I949">
            <v>124.66849315068494</v>
          </cell>
        </row>
        <row r="950">
          <cell r="C950" t="str">
            <v>0924</v>
          </cell>
          <cell r="I950">
            <v>124.66849315068494</v>
          </cell>
        </row>
        <row r="951">
          <cell r="C951" t="str">
            <v>0925</v>
          </cell>
          <cell r="I951">
            <v>124.66849315068494</v>
          </cell>
        </row>
        <row r="952">
          <cell r="C952" t="str">
            <v>0926</v>
          </cell>
          <cell r="I952">
            <v>124.66849315068494</v>
          </cell>
        </row>
        <row r="953">
          <cell r="C953" t="str">
            <v>0927</v>
          </cell>
          <cell r="I953">
            <v>124.66849315068494</v>
          </cell>
        </row>
        <row r="954">
          <cell r="C954" t="str">
            <v>0928</v>
          </cell>
          <cell r="I954">
            <v>124.66849315068494</v>
          </cell>
        </row>
        <row r="955">
          <cell r="C955" t="str">
            <v>0929</v>
          </cell>
          <cell r="I955">
            <v>124.66849315068494</v>
          </cell>
        </row>
        <row r="956">
          <cell r="C956" t="str">
            <v>0930</v>
          </cell>
          <cell r="I956">
            <v>124.66849315068494</v>
          </cell>
        </row>
        <row r="957">
          <cell r="C957" t="str">
            <v>0931</v>
          </cell>
          <cell r="I957">
            <v>124.66849315068494</v>
          </cell>
        </row>
        <row r="958">
          <cell r="C958" t="str">
            <v>0932</v>
          </cell>
          <cell r="I958">
            <v>124.66849315068494</v>
          </cell>
        </row>
        <row r="959">
          <cell r="C959" t="str">
            <v>0933</v>
          </cell>
          <cell r="I959">
            <v>124.66849315068494</v>
          </cell>
        </row>
        <row r="960">
          <cell r="C960" t="str">
            <v>0934</v>
          </cell>
          <cell r="I960">
            <v>124.66849315068494</v>
          </cell>
        </row>
        <row r="961">
          <cell r="C961" t="str">
            <v>0935</v>
          </cell>
          <cell r="I961">
            <v>124.66849315068494</v>
          </cell>
        </row>
        <row r="962">
          <cell r="C962" t="str">
            <v>0936</v>
          </cell>
          <cell r="I962">
            <v>124.66849315068494</v>
          </cell>
        </row>
        <row r="963">
          <cell r="C963" t="str">
            <v>0937</v>
          </cell>
          <cell r="I963">
            <v>124.66849315068494</v>
          </cell>
        </row>
        <row r="964">
          <cell r="C964" t="str">
            <v>0938</v>
          </cell>
          <cell r="I964">
            <v>124.66849315068494</v>
          </cell>
        </row>
        <row r="965">
          <cell r="C965" t="str">
            <v>0939</v>
          </cell>
          <cell r="I965">
            <v>124.66849315068494</v>
          </cell>
        </row>
        <row r="966">
          <cell r="C966" t="str">
            <v>0940</v>
          </cell>
          <cell r="I966">
            <v>124.66849315068494</v>
          </cell>
        </row>
        <row r="967">
          <cell r="C967" t="str">
            <v>0941</v>
          </cell>
          <cell r="I967">
            <v>124.66849315068494</v>
          </cell>
        </row>
        <row r="968">
          <cell r="C968" t="str">
            <v>0942</v>
          </cell>
          <cell r="I968">
            <v>124.66849315068494</v>
          </cell>
        </row>
        <row r="969">
          <cell r="C969" t="str">
            <v>0943</v>
          </cell>
          <cell r="I969">
            <v>124.66849315068494</v>
          </cell>
        </row>
        <row r="970">
          <cell r="C970" t="str">
            <v>0944</v>
          </cell>
          <cell r="I970">
            <v>124.66849315068494</v>
          </cell>
        </row>
        <row r="971">
          <cell r="C971" t="str">
            <v>0945</v>
          </cell>
          <cell r="I971">
            <v>124.66849315068494</v>
          </cell>
        </row>
        <row r="972">
          <cell r="C972" t="str">
            <v>0946</v>
          </cell>
          <cell r="I972">
            <v>124.66849315068494</v>
          </cell>
        </row>
        <row r="973">
          <cell r="C973" t="str">
            <v>0947</v>
          </cell>
          <cell r="I973">
            <v>124.66849315068494</v>
          </cell>
        </row>
        <row r="974">
          <cell r="C974" t="str">
            <v>0948</v>
          </cell>
          <cell r="I974">
            <v>124.66849315068494</v>
          </cell>
        </row>
        <row r="975">
          <cell r="C975" t="str">
            <v>0949</v>
          </cell>
          <cell r="I975">
            <v>124.66849315068494</v>
          </cell>
        </row>
        <row r="976">
          <cell r="C976" t="str">
            <v>0950</v>
          </cell>
          <cell r="I976">
            <v>124.66849315068494</v>
          </cell>
        </row>
        <row r="977">
          <cell r="C977" t="str">
            <v>0951</v>
          </cell>
          <cell r="I977">
            <v>124.66849315068494</v>
          </cell>
        </row>
        <row r="978">
          <cell r="C978" t="str">
            <v>0952</v>
          </cell>
          <cell r="I978">
            <v>124.66849315068494</v>
          </cell>
        </row>
        <row r="979">
          <cell r="C979" t="str">
            <v>0953</v>
          </cell>
          <cell r="I979">
            <v>124.66849315068494</v>
          </cell>
        </row>
        <row r="980">
          <cell r="C980" t="str">
            <v>0954</v>
          </cell>
          <cell r="I980">
            <v>124.66849315068494</v>
          </cell>
        </row>
        <row r="981">
          <cell r="C981" t="str">
            <v>0955</v>
          </cell>
          <cell r="I981">
            <v>124.66849315068494</v>
          </cell>
        </row>
        <row r="982">
          <cell r="C982" t="str">
            <v>0956</v>
          </cell>
          <cell r="I982">
            <v>124.66849315068494</v>
          </cell>
        </row>
        <row r="983">
          <cell r="C983" t="str">
            <v>0957</v>
          </cell>
          <cell r="I983">
            <v>124.66849315068494</v>
          </cell>
        </row>
        <row r="984">
          <cell r="C984" t="str">
            <v>0958</v>
          </cell>
          <cell r="I984">
            <v>124.66849315068494</v>
          </cell>
        </row>
        <row r="985">
          <cell r="C985" t="str">
            <v>0959</v>
          </cell>
          <cell r="I985">
            <v>124.66849315068494</v>
          </cell>
        </row>
        <row r="986">
          <cell r="C986" t="str">
            <v>0960</v>
          </cell>
          <cell r="I986">
            <v>124.66849315068494</v>
          </cell>
        </row>
        <row r="987">
          <cell r="C987" t="str">
            <v>0961</v>
          </cell>
          <cell r="I987">
            <v>124.66849315068494</v>
          </cell>
        </row>
        <row r="988">
          <cell r="C988" t="str">
            <v>0962</v>
          </cell>
          <cell r="I988">
            <v>124.66849315068494</v>
          </cell>
        </row>
        <row r="989">
          <cell r="C989" t="str">
            <v>0963</v>
          </cell>
          <cell r="I989">
            <v>124.66849315068494</v>
          </cell>
        </row>
        <row r="990">
          <cell r="C990" t="str">
            <v>0964</v>
          </cell>
          <cell r="I990">
            <v>124.66849315068494</v>
          </cell>
        </row>
        <row r="991">
          <cell r="C991" t="str">
            <v>0965</v>
          </cell>
          <cell r="I991">
            <v>124.66849315068494</v>
          </cell>
        </row>
        <row r="992">
          <cell r="C992" t="str">
            <v>0966</v>
          </cell>
          <cell r="I992">
            <v>124.66849315068494</v>
          </cell>
        </row>
        <row r="993">
          <cell r="C993" t="str">
            <v>0967</v>
          </cell>
          <cell r="I993">
            <v>124.66849315068494</v>
          </cell>
        </row>
        <row r="994">
          <cell r="C994" t="str">
            <v>0968</v>
          </cell>
          <cell r="I994">
            <v>124.66849315068494</v>
          </cell>
        </row>
        <row r="995">
          <cell r="C995" t="str">
            <v>0969</v>
          </cell>
          <cell r="I995">
            <v>124.66849315068494</v>
          </cell>
        </row>
        <row r="996">
          <cell r="C996" t="str">
            <v>0970</v>
          </cell>
          <cell r="I996">
            <v>124.66849315068494</v>
          </cell>
        </row>
        <row r="997">
          <cell r="C997" t="str">
            <v>0971</v>
          </cell>
          <cell r="I997">
            <v>124.66849315068494</v>
          </cell>
        </row>
        <row r="998">
          <cell r="C998" t="str">
            <v>0972</v>
          </cell>
          <cell r="I998">
            <v>124.66849315068494</v>
          </cell>
        </row>
        <row r="999">
          <cell r="C999" t="str">
            <v>0973</v>
          </cell>
          <cell r="I999">
            <v>124.66849315068494</v>
          </cell>
        </row>
        <row r="1000">
          <cell r="C1000" t="str">
            <v>0974</v>
          </cell>
          <cell r="I1000">
            <v>124.66849315068494</v>
          </cell>
        </row>
        <row r="1001">
          <cell r="C1001" t="str">
            <v>0975</v>
          </cell>
          <cell r="I1001">
            <v>124.66849315068494</v>
          </cell>
        </row>
        <row r="1002">
          <cell r="C1002" t="str">
            <v>0976</v>
          </cell>
          <cell r="I1002">
            <v>124.66849315068494</v>
          </cell>
        </row>
        <row r="1003">
          <cell r="C1003" t="str">
            <v>0977</v>
          </cell>
          <cell r="I1003">
            <v>124.66849315068494</v>
          </cell>
        </row>
        <row r="1004">
          <cell r="C1004" t="str">
            <v>0978</v>
          </cell>
          <cell r="I1004">
            <v>124.66849315068494</v>
          </cell>
        </row>
        <row r="1005">
          <cell r="C1005" t="str">
            <v>0979</v>
          </cell>
          <cell r="I1005">
            <v>124.66849315068494</v>
          </cell>
        </row>
        <row r="1006">
          <cell r="C1006" t="str">
            <v>0980</v>
          </cell>
          <cell r="I1006">
            <v>124.66849315068494</v>
          </cell>
        </row>
        <row r="1007">
          <cell r="C1007" t="str">
            <v>0981</v>
          </cell>
          <cell r="I1007">
            <v>124.66849315068494</v>
          </cell>
        </row>
        <row r="1008">
          <cell r="C1008" t="str">
            <v>0982</v>
          </cell>
          <cell r="I1008">
            <v>124.66849315068494</v>
          </cell>
        </row>
        <row r="1009">
          <cell r="C1009" t="str">
            <v>0983</v>
          </cell>
          <cell r="I1009">
            <v>124.66849315068494</v>
          </cell>
        </row>
        <row r="1010">
          <cell r="C1010" t="str">
            <v>0984</v>
          </cell>
          <cell r="I1010">
            <v>124.66849315068494</v>
          </cell>
        </row>
        <row r="1011">
          <cell r="C1011" t="str">
            <v>0985</v>
          </cell>
          <cell r="I1011">
            <v>124.66849315068494</v>
          </cell>
        </row>
        <row r="1012">
          <cell r="C1012" t="str">
            <v>0986</v>
          </cell>
          <cell r="I1012">
            <v>124.66849315068494</v>
          </cell>
        </row>
        <row r="1013">
          <cell r="C1013" t="str">
            <v>0987</v>
          </cell>
          <cell r="I1013">
            <v>124.66849315068494</v>
          </cell>
        </row>
        <row r="1014">
          <cell r="C1014" t="str">
            <v>0988</v>
          </cell>
          <cell r="I1014">
            <v>124.66849315068494</v>
          </cell>
        </row>
        <row r="1015">
          <cell r="C1015" t="str">
            <v>0989</v>
          </cell>
          <cell r="I1015">
            <v>124.66849315068494</v>
          </cell>
        </row>
        <row r="1016">
          <cell r="C1016" t="str">
            <v>0990</v>
          </cell>
          <cell r="I1016">
            <v>124.66849315068494</v>
          </cell>
        </row>
        <row r="1017">
          <cell r="C1017" t="str">
            <v>0991</v>
          </cell>
          <cell r="I1017">
            <v>124.66849315068494</v>
          </cell>
        </row>
        <row r="1018">
          <cell r="C1018" t="str">
            <v>0992</v>
          </cell>
          <cell r="I1018">
            <v>124.66849315068494</v>
          </cell>
        </row>
        <row r="1019">
          <cell r="C1019" t="str">
            <v>0993</v>
          </cell>
          <cell r="I1019">
            <v>124.66849315068494</v>
          </cell>
        </row>
        <row r="1020">
          <cell r="C1020" t="str">
            <v>0994</v>
          </cell>
          <cell r="I1020">
            <v>124.66849315068494</v>
          </cell>
        </row>
        <row r="1021">
          <cell r="C1021" t="str">
            <v>0995</v>
          </cell>
          <cell r="I1021">
            <v>124.66849315068494</v>
          </cell>
        </row>
        <row r="1022">
          <cell r="C1022" t="str">
            <v>0996</v>
          </cell>
          <cell r="I1022">
            <v>124.66849315068494</v>
          </cell>
        </row>
        <row r="1023">
          <cell r="C1023" t="str">
            <v>0997</v>
          </cell>
          <cell r="I1023">
            <v>124.66849315068494</v>
          </cell>
        </row>
        <row r="1024">
          <cell r="C1024" t="str">
            <v>0998</v>
          </cell>
          <cell r="I1024">
            <v>124.66849315068494</v>
          </cell>
        </row>
        <row r="1025">
          <cell r="C1025" t="str">
            <v>0999</v>
          </cell>
          <cell r="I1025">
            <v>124.66849315068494</v>
          </cell>
        </row>
        <row r="1026">
          <cell r="C1026" t="str">
            <v>1000</v>
          </cell>
          <cell r="I1026">
            <v>124.66849315068494</v>
          </cell>
        </row>
        <row r="1027">
          <cell r="C1027" t="str">
            <v>1001</v>
          </cell>
          <cell r="I1027">
            <v>124.66849315068494</v>
          </cell>
        </row>
        <row r="1028">
          <cell r="C1028" t="str">
            <v>1002</v>
          </cell>
          <cell r="I1028">
            <v>124.66849315068494</v>
          </cell>
        </row>
        <row r="1029">
          <cell r="C1029" t="str">
            <v>1003</v>
          </cell>
          <cell r="I1029">
            <v>124.66849315068494</v>
          </cell>
        </row>
        <row r="1030">
          <cell r="C1030" t="str">
            <v>1004</v>
          </cell>
          <cell r="I1030">
            <v>124.66849315068494</v>
          </cell>
        </row>
        <row r="1031">
          <cell r="C1031" t="str">
            <v>1005</v>
          </cell>
          <cell r="I1031">
            <v>124.66849315068494</v>
          </cell>
        </row>
        <row r="1032">
          <cell r="C1032" t="str">
            <v>1006</v>
          </cell>
          <cell r="I1032">
            <v>124.66849315068494</v>
          </cell>
        </row>
        <row r="1033">
          <cell r="C1033" t="str">
            <v>1007</v>
          </cell>
          <cell r="I1033">
            <v>124.66849315068494</v>
          </cell>
        </row>
        <row r="1034">
          <cell r="C1034" t="str">
            <v>1008</v>
          </cell>
          <cell r="I1034">
            <v>124.66849315068494</v>
          </cell>
        </row>
        <row r="1035">
          <cell r="C1035" t="str">
            <v>1009</v>
          </cell>
          <cell r="I1035">
            <v>124.66849315068494</v>
          </cell>
        </row>
        <row r="1036">
          <cell r="C1036" t="str">
            <v>1010</v>
          </cell>
          <cell r="I1036">
            <v>124.66849315068494</v>
          </cell>
        </row>
        <row r="1037">
          <cell r="C1037" t="str">
            <v>1011</v>
          </cell>
          <cell r="I1037">
            <v>124.66849315068494</v>
          </cell>
        </row>
        <row r="1038">
          <cell r="C1038" t="str">
            <v>1012</v>
          </cell>
          <cell r="I1038">
            <v>124.66849315068494</v>
          </cell>
        </row>
        <row r="1039">
          <cell r="C1039" t="str">
            <v>1013</v>
          </cell>
          <cell r="I1039">
            <v>124.66849315068494</v>
          </cell>
        </row>
        <row r="1040">
          <cell r="C1040" t="str">
            <v>1014</v>
          </cell>
          <cell r="I1040">
            <v>124.66849315068494</v>
          </cell>
        </row>
        <row r="1041">
          <cell r="C1041" t="str">
            <v>1015</v>
          </cell>
          <cell r="I1041">
            <v>124.66849315068494</v>
          </cell>
        </row>
        <row r="1042">
          <cell r="C1042" t="str">
            <v>1016</v>
          </cell>
          <cell r="I1042">
            <v>124.66849315068494</v>
          </cell>
        </row>
        <row r="1043">
          <cell r="C1043" t="str">
            <v>1017</v>
          </cell>
          <cell r="I1043">
            <v>124.66849315068494</v>
          </cell>
        </row>
        <row r="1044">
          <cell r="C1044" t="str">
            <v>1018</v>
          </cell>
          <cell r="I1044">
            <v>124.66849315068494</v>
          </cell>
        </row>
        <row r="1045">
          <cell r="C1045" t="str">
            <v>1019</v>
          </cell>
          <cell r="I1045">
            <v>124.66849315068494</v>
          </cell>
        </row>
        <row r="1046">
          <cell r="C1046" t="str">
            <v>1020</v>
          </cell>
          <cell r="I1046">
            <v>124.66849315068494</v>
          </cell>
        </row>
        <row r="1047">
          <cell r="C1047" t="str">
            <v>1021</v>
          </cell>
          <cell r="I1047">
            <v>124.66849315068494</v>
          </cell>
        </row>
        <row r="1048">
          <cell r="C1048" t="str">
            <v>1022</v>
          </cell>
          <cell r="I1048">
            <v>124.66849315068494</v>
          </cell>
        </row>
        <row r="1049">
          <cell r="C1049" t="str">
            <v>1023</v>
          </cell>
          <cell r="I1049">
            <v>124.66849315068494</v>
          </cell>
        </row>
        <row r="1050">
          <cell r="C1050" t="str">
            <v>1024</v>
          </cell>
          <cell r="I1050">
            <v>124.66849315068494</v>
          </cell>
        </row>
        <row r="1051">
          <cell r="C1051" t="str">
            <v>1025</v>
          </cell>
          <cell r="I1051">
            <v>124.66849315068494</v>
          </cell>
        </row>
        <row r="1052">
          <cell r="C1052" t="str">
            <v>1026</v>
          </cell>
          <cell r="I1052">
            <v>124.66849315068494</v>
          </cell>
        </row>
        <row r="1053">
          <cell r="C1053" t="str">
            <v>1027</v>
          </cell>
          <cell r="I1053">
            <v>124.66849315068494</v>
          </cell>
        </row>
        <row r="1054">
          <cell r="C1054" t="str">
            <v>1028</v>
          </cell>
          <cell r="I1054">
            <v>124.66849315068494</v>
          </cell>
        </row>
        <row r="1055">
          <cell r="C1055" t="str">
            <v>1029</v>
          </cell>
          <cell r="I1055">
            <v>124.66849315068494</v>
          </cell>
        </row>
        <row r="1056">
          <cell r="C1056" t="str">
            <v>1030</v>
          </cell>
          <cell r="I1056">
            <v>124.66849315068494</v>
          </cell>
        </row>
        <row r="1057">
          <cell r="C1057" t="str">
            <v>1031</v>
          </cell>
          <cell r="I1057">
            <v>124.66849315068494</v>
          </cell>
        </row>
        <row r="1058">
          <cell r="C1058" t="str">
            <v>1032</v>
          </cell>
          <cell r="I1058">
            <v>124.66849315068494</v>
          </cell>
        </row>
        <row r="1059">
          <cell r="C1059" t="str">
            <v>1033</v>
          </cell>
          <cell r="I1059">
            <v>124.66849315068494</v>
          </cell>
        </row>
        <row r="1060">
          <cell r="C1060" t="str">
            <v>1034</v>
          </cell>
          <cell r="I1060">
            <v>124.66849315068494</v>
          </cell>
        </row>
        <row r="1061">
          <cell r="C1061" t="str">
            <v>1035</v>
          </cell>
          <cell r="I1061">
            <v>124.66849315068494</v>
          </cell>
        </row>
        <row r="1062">
          <cell r="C1062" t="str">
            <v>1036</v>
          </cell>
          <cell r="I1062">
            <v>124.66849315068494</v>
          </cell>
        </row>
        <row r="1063">
          <cell r="C1063" t="str">
            <v>1037</v>
          </cell>
          <cell r="I1063">
            <v>124.66849315068494</v>
          </cell>
        </row>
        <row r="1064">
          <cell r="C1064" t="str">
            <v>1038</v>
          </cell>
          <cell r="I1064">
            <v>124.66849315068494</v>
          </cell>
        </row>
        <row r="1065">
          <cell r="C1065" t="str">
            <v>1039</v>
          </cell>
          <cell r="I1065">
            <v>124.66849315068494</v>
          </cell>
        </row>
        <row r="1066">
          <cell r="C1066" t="str">
            <v>1040</v>
          </cell>
          <cell r="I1066">
            <v>124.66849315068494</v>
          </cell>
        </row>
        <row r="1067">
          <cell r="C1067" t="str">
            <v>1041</v>
          </cell>
          <cell r="I1067">
            <v>124.66849315068494</v>
          </cell>
        </row>
        <row r="1068">
          <cell r="C1068" t="str">
            <v>1042</v>
          </cell>
          <cell r="I1068">
            <v>124.66849315068494</v>
          </cell>
        </row>
        <row r="1069">
          <cell r="C1069" t="str">
            <v>1043</v>
          </cell>
          <cell r="I1069">
            <v>124.66849315068494</v>
          </cell>
        </row>
        <row r="1070">
          <cell r="C1070" t="str">
            <v>1044</v>
          </cell>
          <cell r="I1070">
            <v>124.66849315068494</v>
          </cell>
        </row>
        <row r="1071">
          <cell r="C1071" t="str">
            <v>1045</v>
          </cell>
          <cell r="I1071">
            <v>124.66849315068494</v>
          </cell>
        </row>
        <row r="1072">
          <cell r="C1072" t="str">
            <v>1046</v>
          </cell>
          <cell r="I1072">
            <v>124.66849315068494</v>
          </cell>
        </row>
        <row r="1073">
          <cell r="C1073" t="str">
            <v>1047</v>
          </cell>
          <cell r="I1073">
            <v>124.66849315068494</v>
          </cell>
        </row>
        <row r="1074">
          <cell r="C1074" t="str">
            <v>1048</v>
          </cell>
          <cell r="I1074">
            <v>124.66849315068494</v>
          </cell>
        </row>
        <row r="1075">
          <cell r="C1075" t="str">
            <v>1049</v>
          </cell>
          <cell r="I1075">
            <v>124.66849315068494</v>
          </cell>
        </row>
        <row r="1076">
          <cell r="C1076" t="str">
            <v>1050</v>
          </cell>
          <cell r="I1076">
            <v>124.66849315068494</v>
          </cell>
        </row>
        <row r="1077">
          <cell r="C1077" t="str">
            <v>1051</v>
          </cell>
          <cell r="I1077">
            <v>124.66849315068494</v>
          </cell>
        </row>
        <row r="1078">
          <cell r="C1078" t="str">
            <v>1052</v>
          </cell>
          <cell r="I1078">
            <v>124.66849315068494</v>
          </cell>
        </row>
        <row r="1079">
          <cell r="C1079" t="str">
            <v>1053</v>
          </cell>
          <cell r="I1079">
            <v>124.66849315068494</v>
          </cell>
        </row>
        <row r="1080">
          <cell r="C1080" t="str">
            <v>1054</v>
          </cell>
          <cell r="I1080">
            <v>124.66849315068494</v>
          </cell>
        </row>
        <row r="1081">
          <cell r="C1081" t="str">
            <v>1055</v>
          </cell>
          <cell r="I1081">
            <v>124.66849315068494</v>
          </cell>
        </row>
        <row r="1082">
          <cell r="C1082" t="str">
            <v>1056</v>
          </cell>
          <cell r="I1082">
            <v>124.66849315068494</v>
          </cell>
        </row>
        <row r="1083">
          <cell r="C1083" t="str">
            <v>1057</v>
          </cell>
          <cell r="I1083">
            <v>124.66849315068494</v>
          </cell>
        </row>
        <row r="1084">
          <cell r="C1084" t="str">
            <v>1058</v>
          </cell>
          <cell r="I1084">
            <v>124.66849315068494</v>
          </cell>
        </row>
        <row r="1085">
          <cell r="C1085" t="str">
            <v>1059</v>
          </cell>
          <cell r="I1085">
            <v>124.66849315068494</v>
          </cell>
        </row>
        <row r="1086">
          <cell r="C1086" t="str">
            <v>1060</v>
          </cell>
          <cell r="I1086">
            <v>124.66849315068494</v>
          </cell>
        </row>
        <row r="1087">
          <cell r="C1087" t="str">
            <v>1061</v>
          </cell>
          <cell r="I1087">
            <v>124.66849315068494</v>
          </cell>
        </row>
        <row r="1088">
          <cell r="C1088" t="str">
            <v>1062</v>
          </cell>
          <cell r="I1088">
            <v>124.66849315068494</v>
          </cell>
        </row>
        <row r="1089">
          <cell r="C1089" t="str">
            <v>1063</v>
          </cell>
          <cell r="I1089">
            <v>124.66849315068494</v>
          </cell>
        </row>
        <row r="1090">
          <cell r="C1090" t="str">
            <v>1064</v>
          </cell>
          <cell r="I1090">
            <v>124.66849315068494</v>
          </cell>
        </row>
        <row r="1091">
          <cell r="C1091" t="str">
            <v>1065</v>
          </cell>
          <cell r="I1091">
            <v>124.66849315068494</v>
          </cell>
        </row>
        <row r="1092">
          <cell r="C1092" t="str">
            <v>1066</v>
          </cell>
          <cell r="I1092">
            <v>124.66849315068494</v>
          </cell>
        </row>
        <row r="1093">
          <cell r="C1093" t="str">
            <v>1067</v>
          </cell>
          <cell r="I1093">
            <v>124.66849315068494</v>
          </cell>
        </row>
        <row r="1094">
          <cell r="C1094" t="str">
            <v>1068</v>
          </cell>
          <cell r="I1094">
            <v>124.66849315068494</v>
          </cell>
        </row>
        <row r="1095">
          <cell r="C1095" t="str">
            <v>1069</v>
          </cell>
          <cell r="I1095">
            <v>124.66849315068494</v>
          </cell>
        </row>
        <row r="1096">
          <cell r="C1096" t="str">
            <v>1070</v>
          </cell>
          <cell r="I1096">
            <v>124.66849315068494</v>
          </cell>
        </row>
        <row r="1097">
          <cell r="C1097" t="str">
            <v>1071</v>
          </cell>
          <cell r="I1097">
            <v>124.66849315068494</v>
          </cell>
        </row>
        <row r="1098">
          <cell r="C1098" t="str">
            <v>1072</v>
          </cell>
          <cell r="I1098">
            <v>124.66849315068494</v>
          </cell>
        </row>
        <row r="1099">
          <cell r="C1099" t="str">
            <v>1073</v>
          </cell>
          <cell r="I1099">
            <v>124.66849315068494</v>
          </cell>
        </row>
        <row r="1100">
          <cell r="C1100" t="str">
            <v>1074</v>
          </cell>
          <cell r="I1100">
            <v>124.66849315068494</v>
          </cell>
        </row>
        <row r="1101">
          <cell r="C1101" t="str">
            <v>1075</v>
          </cell>
          <cell r="I1101">
            <v>124.66849315068494</v>
          </cell>
        </row>
        <row r="1102">
          <cell r="C1102" t="str">
            <v>1076</v>
          </cell>
          <cell r="I1102">
            <v>124.66849315068494</v>
          </cell>
        </row>
        <row r="1103">
          <cell r="C1103" t="str">
            <v>1077</v>
          </cell>
          <cell r="I1103">
            <v>124.66849315068494</v>
          </cell>
        </row>
        <row r="1104">
          <cell r="C1104" t="str">
            <v>1078</v>
          </cell>
          <cell r="I1104">
            <v>124.66849315068494</v>
          </cell>
        </row>
        <row r="1105">
          <cell r="C1105" t="str">
            <v>1079</v>
          </cell>
          <cell r="I1105">
            <v>124.66849315068494</v>
          </cell>
        </row>
        <row r="1106">
          <cell r="C1106" t="str">
            <v>1080</v>
          </cell>
          <cell r="I1106">
            <v>124.66849315068494</v>
          </cell>
        </row>
        <row r="1107">
          <cell r="C1107" t="str">
            <v>1081</v>
          </cell>
          <cell r="I1107">
            <v>124.66849315068494</v>
          </cell>
        </row>
        <row r="1108">
          <cell r="C1108" t="str">
            <v>1082</v>
          </cell>
          <cell r="I1108">
            <v>124.66849315068494</v>
          </cell>
        </row>
        <row r="1109">
          <cell r="C1109" t="str">
            <v>1083</v>
          </cell>
          <cell r="I1109">
            <v>124.66849315068494</v>
          </cell>
        </row>
        <row r="1110">
          <cell r="C1110" t="str">
            <v>1084</v>
          </cell>
          <cell r="I1110">
            <v>124.66849315068494</v>
          </cell>
        </row>
        <row r="1111">
          <cell r="C1111" t="str">
            <v>1085</v>
          </cell>
          <cell r="I1111">
            <v>124.66849315068494</v>
          </cell>
        </row>
        <row r="1112">
          <cell r="C1112" t="str">
            <v>1086</v>
          </cell>
          <cell r="I1112">
            <v>124.66849315068494</v>
          </cell>
        </row>
        <row r="1113">
          <cell r="C1113" t="str">
            <v>1087</v>
          </cell>
          <cell r="I1113">
            <v>124.66849315068494</v>
          </cell>
        </row>
        <row r="1114">
          <cell r="C1114" t="str">
            <v>1088</v>
          </cell>
          <cell r="I1114">
            <v>124.66849315068494</v>
          </cell>
        </row>
        <row r="1115">
          <cell r="C1115" t="str">
            <v>1089</v>
          </cell>
          <cell r="I1115">
            <v>124.66849315068494</v>
          </cell>
        </row>
        <row r="1116">
          <cell r="C1116" t="str">
            <v>1090</v>
          </cell>
          <cell r="I1116">
            <v>124.66849315068494</v>
          </cell>
        </row>
        <row r="1117">
          <cell r="C1117" t="str">
            <v>1091</v>
          </cell>
          <cell r="I1117">
            <v>124.66849315068494</v>
          </cell>
        </row>
        <row r="1118">
          <cell r="C1118" t="str">
            <v>1092</v>
          </cell>
          <cell r="I1118">
            <v>124.66849315068494</v>
          </cell>
        </row>
        <row r="1119">
          <cell r="C1119" t="str">
            <v>1093</v>
          </cell>
          <cell r="I1119">
            <v>124.66849315068494</v>
          </cell>
        </row>
        <row r="1120">
          <cell r="C1120" t="str">
            <v>1094</v>
          </cell>
          <cell r="I1120">
            <v>124.66849315068494</v>
          </cell>
        </row>
        <row r="1121">
          <cell r="C1121" t="str">
            <v>1095</v>
          </cell>
          <cell r="I1121">
            <v>124.66849315068494</v>
          </cell>
        </row>
        <row r="1122">
          <cell r="C1122" t="str">
            <v>1096</v>
          </cell>
          <cell r="I1122">
            <v>124.66849315068494</v>
          </cell>
        </row>
        <row r="1123">
          <cell r="C1123" t="str">
            <v>1097</v>
          </cell>
          <cell r="I1123">
            <v>124.66849315068494</v>
          </cell>
        </row>
        <row r="1124">
          <cell r="C1124" t="str">
            <v>1098</v>
          </cell>
          <cell r="I1124">
            <v>124.66849315068494</v>
          </cell>
        </row>
        <row r="1125">
          <cell r="C1125" t="str">
            <v>1099</v>
          </cell>
          <cell r="I1125">
            <v>124.66849315068494</v>
          </cell>
        </row>
        <row r="1126">
          <cell r="C1126" t="str">
            <v>1100</v>
          </cell>
          <cell r="I1126">
            <v>124.66849315068494</v>
          </cell>
        </row>
        <row r="1127">
          <cell r="C1127" t="str">
            <v>1101</v>
          </cell>
          <cell r="I1127">
            <v>124.66849315068494</v>
          </cell>
        </row>
        <row r="1128">
          <cell r="C1128" t="str">
            <v>1102</v>
          </cell>
          <cell r="I1128">
            <v>124.66849315068494</v>
          </cell>
        </row>
        <row r="1129">
          <cell r="C1129" t="str">
            <v>1103</v>
          </cell>
          <cell r="I1129">
            <v>124.66849315068494</v>
          </cell>
        </row>
        <row r="1130">
          <cell r="C1130" t="str">
            <v>1104</v>
          </cell>
          <cell r="I1130">
            <v>124.66849315068494</v>
          </cell>
        </row>
        <row r="1131">
          <cell r="C1131" t="str">
            <v>1105</v>
          </cell>
          <cell r="I1131">
            <v>124.66849315068494</v>
          </cell>
        </row>
        <row r="1132">
          <cell r="C1132" t="str">
            <v>1106</v>
          </cell>
          <cell r="I1132">
            <v>124.66849315068494</v>
          </cell>
        </row>
        <row r="1133">
          <cell r="C1133" t="str">
            <v>1107</v>
          </cell>
          <cell r="I1133">
            <v>124.66849315068494</v>
          </cell>
        </row>
        <row r="1134">
          <cell r="C1134" t="str">
            <v>1108</v>
          </cell>
          <cell r="I1134">
            <v>124.66849315068494</v>
          </cell>
        </row>
        <row r="1135">
          <cell r="C1135" t="str">
            <v>1109</v>
          </cell>
          <cell r="I1135">
            <v>124.66849315068494</v>
          </cell>
        </row>
        <row r="1136">
          <cell r="C1136" t="str">
            <v>1110</v>
          </cell>
          <cell r="I1136">
            <v>124.66849315068494</v>
          </cell>
        </row>
        <row r="1137">
          <cell r="C1137" t="str">
            <v>1111</v>
          </cell>
          <cell r="I1137">
            <v>124.66849315068494</v>
          </cell>
        </row>
        <row r="1138">
          <cell r="C1138" t="str">
            <v>1112</v>
          </cell>
          <cell r="I1138">
            <v>124.66849315068494</v>
          </cell>
        </row>
        <row r="1139">
          <cell r="C1139" t="str">
            <v>1113</v>
          </cell>
          <cell r="I1139">
            <v>124.66849315068494</v>
          </cell>
        </row>
        <row r="1140">
          <cell r="C1140" t="str">
            <v>1114</v>
          </cell>
          <cell r="I1140">
            <v>124.66849315068494</v>
          </cell>
        </row>
        <row r="1141">
          <cell r="C1141" t="str">
            <v>1115</v>
          </cell>
          <cell r="I1141">
            <v>124.66849315068494</v>
          </cell>
        </row>
        <row r="1142">
          <cell r="C1142" t="str">
            <v>1116</v>
          </cell>
          <cell r="I1142">
            <v>124.66849315068494</v>
          </cell>
        </row>
        <row r="1143">
          <cell r="C1143" t="str">
            <v>1117</v>
          </cell>
          <cell r="I1143">
            <v>124.66849315068494</v>
          </cell>
        </row>
        <row r="1144">
          <cell r="C1144" t="str">
            <v>1118</v>
          </cell>
          <cell r="I1144">
            <v>124.66849315068494</v>
          </cell>
        </row>
        <row r="1145">
          <cell r="C1145" t="str">
            <v>1119</v>
          </cell>
          <cell r="I1145">
            <v>124.66849315068494</v>
          </cell>
        </row>
        <row r="1146">
          <cell r="C1146" t="str">
            <v>1120</v>
          </cell>
          <cell r="I1146">
            <v>124.66849315068494</v>
          </cell>
        </row>
        <row r="1147">
          <cell r="C1147" t="str">
            <v>1121</v>
          </cell>
          <cell r="I1147">
            <v>124.66849315068494</v>
          </cell>
        </row>
        <row r="1148">
          <cell r="C1148" t="str">
            <v>1122</v>
          </cell>
          <cell r="I1148">
            <v>124.66849315068494</v>
          </cell>
        </row>
        <row r="1149">
          <cell r="C1149" t="str">
            <v>1123</v>
          </cell>
          <cell r="I1149">
            <v>124.66849315068494</v>
          </cell>
        </row>
        <row r="1150">
          <cell r="C1150" t="str">
            <v>1124</v>
          </cell>
          <cell r="I1150">
            <v>124.66849315068494</v>
          </cell>
        </row>
        <row r="1151">
          <cell r="C1151" t="str">
            <v>1125</v>
          </cell>
          <cell r="I1151">
            <v>124.66849315068494</v>
          </cell>
        </row>
        <row r="1152">
          <cell r="C1152" t="str">
            <v>1126</v>
          </cell>
          <cell r="I1152">
            <v>124.66849315068494</v>
          </cell>
        </row>
        <row r="1153">
          <cell r="C1153" t="str">
            <v>1127</v>
          </cell>
          <cell r="I1153">
            <v>124.66849315068494</v>
          </cell>
        </row>
        <row r="1154">
          <cell r="C1154" t="str">
            <v>1128</v>
          </cell>
          <cell r="I1154">
            <v>124.66849315068494</v>
          </cell>
        </row>
        <row r="1155">
          <cell r="C1155" t="str">
            <v>1129</v>
          </cell>
          <cell r="I1155">
            <v>124.66849315068494</v>
          </cell>
        </row>
        <row r="1156">
          <cell r="C1156" t="str">
            <v>1130</v>
          </cell>
          <cell r="I1156">
            <v>124.66849315068494</v>
          </cell>
        </row>
        <row r="1157">
          <cell r="C1157" t="str">
            <v>1131</v>
          </cell>
          <cell r="I1157">
            <v>124.66849315068494</v>
          </cell>
        </row>
        <row r="1158">
          <cell r="C1158" t="str">
            <v>1132</v>
          </cell>
          <cell r="I1158">
            <v>124.66849315068494</v>
          </cell>
        </row>
        <row r="1159">
          <cell r="C1159" t="str">
            <v>1133</v>
          </cell>
          <cell r="I1159">
            <v>124.66849315068494</v>
          </cell>
        </row>
        <row r="1160">
          <cell r="C1160" t="str">
            <v>1134</v>
          </cell>
          <cell r="I1160">
            <v>124.66849315068494</v>
          </cell>
        </row>
        <row r="1161">
          <cell r="C1161" t="str">
            <v>1135</v>
          </cell>
          <cell r="I1161">
            <v>124.66849315068494</v>
          </cell>
        </row>
        <row r="1162">
          <cell r="C1162" t="str">
            <v>1136</v>
          </cell>
          <cell r="I1162">
            <v>124.66849315068494</v>
          </cell>
        </row>
        <row r="1163">
          <cell r="C1163" t="str">
            <v>1137</v>
          </cell>
          <cell r="I1163">
            <v>124.66849315068494</v>
          </cell>
        </row>
        <row r="1164">
          <cell r="C1164" t="str">
            <v>1138</v>
          </cell>
          <cell r="I1164">
            <v>124.66849315068494</v>
          </cell>
        </row>
        <row r="1165">
          <cell r="C1165" t="str">
            <v>1139</v>
          </cell>
          <cell r="I1165">
            <v>124.66849315068494</v>
          </cell>
        </row>
        <row r="1166">
          <cell r="C1166" t="str">
            <v>1140</v>
          </cell>
          <cell r="I1166">
            <v>124.66849315068494</v>
          </cell>
        </row>
        <row r="1167">
          <cell r="C1167" t="str">
            <v>1141</v>
          </cell>
          <cell r="I1167">
            <v>124.66849315068494</v>
          </cell>
        </row>
        <row r="1168">
          <cell r="C1168" t="str">
            <v>1142</v>
          </cell>
          <cell r="I1168">
            <v>124.66849315068494</v>
          </cell>
        </row>
        <row r="1169">
          <cell r="C1169" t="str">
            <v>1143</v>
          </cell>
          <cell r="I1169">
            <v>124.66849315068494</v>
          </cell>
        </row>
        <row r="1170">
          <cell r="C1170" t="str">
            <v>1144</v>
          </cell>
          <cell r="I1170">
            <v>124.66849315068494</v>
          </cell>
        </row>
        <row r="1171">
          <cell r="C1171" t="str">
            <v>1145</v>
          </cell>
          <cell r="I1171">
            <v>124.66849315068494</v>
          </cell>
        </row>
        <row r="1172">
          <cell r="C1172" t="str">
            <v>1146</v>
          </cell>
          <cell r="I1172">
            <v>124.66849315068494</v>
          </cell>
        </row>
        <row r="1173">
          <cell r="C1173" t="str">
            <v>1147</v>
          </cell>
          <cell r="I1173">
            <v>124.66849315068494</v>
          </cell>
        </row>
        <row r="1174">
          <cell r="C1174" t="str">
            <v>1148</v>
          </cell>
          <cell r="I1174">
            <v>124.66849315068494</v>
          </cell>
        </row>
        <row r="1175">
          <cell r="C1175" t="str">
            <v>1149</v>
          </cell>
          <cell r="I1175">
            <v>124.66849315068494</v>
          </cell>
        </row>
        <row r="1176">
          <cell r="C1176" t="str">
            <v>1150</v>
          </cell>
          <cell r="I1176">
            <v>124.66849315068494</v>
          </cell>
        </row>
        <row r="1177">
          <cell r="C1177" t="str">
            <v>1151</v>
          </cell>
          <cell r="I1177">
            <v>124.66849315068494</v>
          </cell>
        </row>
        <row r="1178">
          <cell r="C1178" t="str">
            <v>1152</v>
          </cell>
          <cell r="I1178">
            <v>124.66849315068494</v>
          </cell>
        </row>
        <row r="1179">
          <cell r="C1179" t="str">
            <v>1153</v>
          </cell>
          <cell r="I1179">
            <v>124.66849315068494</v>
          </cell>
        </row>
        <row r="1180">
          <cell r="C1180" t="str">
            <v>1154</v>
          </cell>
          <cell r="I1180">
            <v>124.66849315068494</v>
          </cell>
        </row>
        <row r="1181">
          <cell r="C1181" t="str">
            <v>1155</v>
          </cell>
          <cell r="I1181">
            <v>124.66849315068494</v>
          </cell>
        </row>
        <row r="1182">
          <cell r="C1182" t="str">
            <v>1156</v>
          </cell>
          <cell r="I1182">
            <v>124.66849315068494</v>
          </cell>
        </row>
        <row r="1183">
          <cell r="C1183" t="str">
            <v>1157</v>
          </cell>
          <cell r="I1183">
            <v>124.66849315068494</v>
          </cell>
        </row>
        <row r="1184">
          <cell r="C1184" t="str">
            <v>1158</v>
          </cell>
          <cell r="I1184">
            <v>124.66849315068494</v>
          </cell>
        </row>
        <row r="1185">
          <cell r="C1185" t="str">
            <v>1159</v>
          </cell>
          <cell r="I1185">
            <v>124.66849315068494</v>
          </cell>
        </row>
        <row r="1186">
          <cell r="C1186" t="str">
            <v>1160</v>
          </cell>
          <cell r="I1186">
            <v>124.66849315068494</v>
          </cell>
        </row>
        <row r="1187">
          <cell r="C1187" t="str">
            <v>1161</v>
          </cell>
          <cell r="I1187">
            <v>124.66849315068494</v>
          </cell>
        </row>
        <row r="1188">
          <cell r="C1188" t="str">
            <v>1162</v>
          </cell>
          <cell r="I1188">
            <v>124.66849315068494</v>
          </cell>
        </row>
        <row r="1189">
          <cell r="C1189" t="str">
            <v>1163</v>
          </cell>
          <cell r="I1189">
            <v>124.66849315068494</v>
          </cell>
        </row>
        <row r="1190">
          <cell r="C1190" t="str">
            <v>1164</v>
          </cell>
          <cell r="I1190">
            <v>124.66849315068494</v>
          </cell>
        </row>
        <row r="1191">
          <cell r="C1191" t="str">
            <v>1165</v>
          </cell>
          <cell r="I1191">
            <v>124.66849315068494</v>
          </cell>
        </row>
        <row r="1192">
          <cell r="C1192" t="str">
            <v>1166</v>
          </cell>
          <cell r="I1192">
            <v>124.66849315068494</v>
          </cell>
        </row>
        <row r="1193">
          <cell r="C1193" t="str">
            <v>1167</v>
          </cell>
          <cell r="I1193">
            <v>124.66849315068494</v>
          </cell>
        </row>
        <row r="1194">
          <cell r="C1194" t="str">
            <v>1168</v>
          </cell>
          <cell r="I1194">
            <v>124.66849315068494</v>
          </cell>
        </row>
        <row r="1195">
          <cell r="C1195" t="str">
            <v>1169</v>
          </cell>
          <cell r="I1195">
            <v>124.66849315068494</v>
          </cell>
        </row>
        <row r="1196">
          <cell r="C1196" t="str">
            <v>1170</v>
          </cell>
          <cell r="I1196">
            <v>124.66849315068494</v>
          </cell>
        </row>
        <row r="1197">
          <cell r="C1197" t="str">
            <v>1171</v>
          </cell>
          <cell r="I1197">
            <v>124.66849315068494</v>
          </cell>
        </row>
        <row r="1198">
          <cell r="C1198" t="str">
            <v>1172</v>
          </cell>
          <cell r="I1198">
            <v>124.66849315068494</v>
          </cell>
        </row>
        <row r="1199">
          <cell r="C1199" t="str">
            <v>1173</v>
          </cell>
          <cell r="I1199">
            <v>124.66849315068494</v>
          </cell>
        </row>
        <row r="1200">
          <cell r="C1200" t="str">
            <v>1174</v>
          </cell>
          <cell r="I1200">
            <v>124.66849315068494</v>
          </cell>
        </row>
        <row r="1201">
          <cell r="C1201" t="str">
            <v>1175</v>
          </cell>
          <cell r="I1201">
            <v>124.66849315068494</v>
          </cell>
        </row>
        <row r="1202">
          <cell r="C1202" t="str">
            <v>1176</v>
          </cell>
          <cell r="I1202">
            <v>124.66849315068494</v>
          </cell>
        </row>
        <row r="1203">
          <cell r="C1203" t="str">
            <v>1177</v>
          </cell>
          <cell r="I1203">
            <v>124.66849315068494</v>
          </cell>
        </row>
        <row r="1204">
          <cell r="C1204" t="str">
            <v>1178</v>
          </cell>
          <cell r="I1204">
            <v>124.66849315068494</v>
          </cell>
        </row>
        <row r="1205">
          <cell r="C1205" t="str">
            <v>1179</v>
          </cell>
          <cell r="I1205">
            <v>124.66849315068494</v>
          </cell>
        </row>
        <row r="1206">
          <cell r="C1206" t="str">
            <v>1180</v>
          </cell>
          <cell r="I1206">
            <v>124.66849315068494</v>
          </cell>
        </row>
        <row r="1207">
          <cell r="C1207" t="str">
            <v>1181</v>
          </cell>
          <cell r="I1207">
            <v>124.66849315068494</v>
          </cell>
        </row>
        <row r="1208">
          <cell r="C1208" t="str">
            <v>1182</v>
          </cell>
          <cell r="I1208">
            <v>124.66849315068494</v>
          </cell>
        </row>
        <row r="1209">
          <cell r="C1209" t="str">
            <v>1183</v>
          </cell>
          <cell r="I1209">
            <v>124.66849315068494</v>
          </cell>
        </row>
        <row r="1210">
          <cell r="C1210" t="str">
            <v>1184</v>
          </cell>
          <cell r="I1210">
            <v>124.66849315068494</v>
          </cell>
        </row>
        <row r="1211">
          <cell r="C1211" t="str">
            <v>1185</v>
          </cell>
          <cell r="I1211">
            <v>124.66849315068494</v>
          </cell>
        </row>
        <row r="1212">
          <cell r="C1212" t="str">
            <v>1186</v>
          </cell>
          <cell r="I1212">
            <v>124.66849315068494</v>
          </cell>
        </row>
        <row r="1213">
          <cell r="C1213" t="str">
            <v>1187</v>
          </cell>
          <cell r="I1213">
            <v>124.66849315068494</v>
          </cell>
        </row>
        <row r="1214">
          <cell r="C1214" t="str">
            <v>1188</v>
          </cell>
          <cell r="I1214">
            <v>124.66849315068494</v>
          </cell>
        </row>
        <row r="1215">
          <cell r="C1215" t="str">
            <v>1189</v>
          </cell>
          <cell r="I1215">
            <v>124.66849315068494</v>
          </cell>
        </row>
        <row r="1216">
          <cell r="C1216" t="str">
            <v>1190</v>
          </cell>
          <cell r="I1216">
            <v>124.66849315068494</v>
          </cell>
        </row>
        <row r="1217">
          <cell r="C1217" t="str">
            <v>1191</v>
          </cell>
          <cell r="I1217">
            <v>124.66849315068494</v>
          </cell>
        </row>
        <row r="1218">
          <cell r="C1218" t="str">
            <v>1192</v>
          </cell>
          <cell r="I1218">
            <v>124.66849315068494</v>
          </cell>
        </row>
        <row r="1219">
          <cell r="C1219" t="str">
            <v>1193</v>
          </cell>
          <cell r="I1219">
            <v>124.66849315068494</v>
          </cell>
        </row>
        <row r="1220">
          <cell r="C1220" t="str">
            <v>1194</v>
          </cell>
          <cell r="I1220">
            <v>124.66849315068494</v>
          </cell>
        </row>
        <row r="1221">
          <cell r="C1221" t="str">
            <v>1195</v>
          </cell>
          <cell r="I1221">
            <v>124.66849315068494</v>
          </cell>
        </row>
        <row r="1222">
          <cell r="C1222" t="str">
            <v>1196</v>
          </cell>
          <cell r="I1222">
            <v>124.66849315068494</v>
          </cell>
        </row>
        <row r="1223">
          <cell r="C1223" t="str">
            <v>1197</v>
          </cell>
          <cell r="I1223">
            <v>124.66849315068494</v>
          </cell>
        </row>
        <row r="1224">
          <cell r="C1224" t="str">
            <v>1198</v>
          </cell>
          <cell r="I1224">
            <v>124.66849315068494</v>
          </cell>
        </row>
        <row r="1225">
          <cell r="C1225" t="str">
            <v>1199</v>
          </cell>
          <cell r="I1225">
            <v>124.66849315068494</v>
          </cell>
        </row>
        <row r="1226">
          <cell r="C1226" t="str">
            <v>1200</v>
          </cell>
          <cell r="I1226">
            <v>124.66849315068494</v>
          </cell>
        </row>
        <row r="1227">
          <cell r="C1227" t="str">
            <v>1201</v>
          </cell>
          <cell r="I1227">
            <v>124.66849315068494</v>
          </cell>
        </row>
        <row r="1228">
          <cell r="C1228" t="str">
            <v>1202</v>
          </cell>
          <cell r="I1228">
            <v>124.66849315068494</v>
          </cell>
        </row>
        <row r="1229">
          <cell r="C1229" t="str">
            <v>1203</v>
          </cell>
          <cell r="I1229">
            <v>124.66849315068494</v>
          </cell>
        </row>
        <row r="1230">
          <cell r="C1230" t="str">
            <v>1204</v>
          </cell>
          <cell r="I1230">
            <v>124.66849315068494</v>
          </cell>
        </row>
        <row r="1231">
          <cell r="C1231" t="str">
            <v>1205</v>
          </cell>
          <cell r="I1231">
            <v>124.66849315068494</v>
          </cell>
        </row>
        <row r="1232">
          <cell r="C1232" t="str">
            <v>1206</v>
          </cell>
          <cell r="I1232">
            <v>124.66849315068494</v>
          </cell>
        </row>
        <row r="1233">
          <cell r="C1233" t="str">
            <v>1207</v>
          </cell>
          <cell r="I1233">
            <v>124.66849315068494</v>
          </cell>
        </row>
        <row r="1234">
          <cell r="C1234" t="str">
            <v>1208</v>
          </cell>
          <cell r="I1234">
            <v>124.66849315068494</v>
          </cell>
        </row>
        <row r="1235">
          <cell r="C1235" t="str">
            <v>1209</v>
          </cell>
          <cell r="I1235">
            <v>124.66849315068494</v>
          </cell>
        </row>
        <row r="1236">
          <cell r="C1236" t="str">
            <v>1210</v>
          </cell>
          <cell r="I1236">
            <v>124.66849315068494</v>
          </cell>
        </row>
        <row r="1237">
          <cell r="C1237" t="str">
            <v>1211</v>
          </cell>
          <cell r="I1237">
            <v>124.66849315068494</v>
          </cell>
        </row>
        <row r="1238">
          <cell r="C1238" t="str">
            <v>1212</v>
          </cell>
          <cell r="I1238">
            <v>124.66849315068494</v>
          </cell>
        </row>
        <row r="1239">
          <cell r="C1239" t="str">
            <v>1213</v>
          </cell>
          <cell r="I1239">
            <v>124.66849315068494</v>
          </cell>
        </row>
        <row r="1240">
          <cell r="C1240" t="str">
            <v>1214</v>
          </cell>
          <cell r="I1240">
            <v>124.66849315068494</v>
          </cell>
        </row>
        <row r="1241">
          <cell r="C1241" t="str">
            <v>1215</v>
          </cell>
          <cell r="I1241">
            <v>124.66849315068494</v>
          </cell>
        </row>
        <row r="1242">
          <cell r="C1242" t="str">
            <v>1216</v>
          </cell>
          <cell r="I1242">
            <v>124.66849315068494</v>
          </cell>
        </row>
        <row r="1243">
          <cell r="C1243" t="str">
            <v>1217</v>
          </cell>
          <cell r="I1243">
            <v>124.66849315068494</v>
          </cell>
        </row>
        <row r="1244">
          <cell r="C1244" t="str">
            <v>1218</v>
          </cell>
          <cell r="I1244">
            <v>124.66849315068494</v>
          </cell>
        </row>
        <row r="1245">
          <cell r="C1245" t="str">
            <v>1219</v>
          </cell>
          <cell r="I1245">
            <v>124.66849315068494</v>
          </cell>
        </row>
        <row r="1246">
          <cell r="C1246" t="str">
            <v>1220</v>
          </cell>
          <cell r="I1246">
            <v>124.66849315068494</v>
          </cell>
        </row>
        <row r="1247">
          <cell r="C1247" t="str">
            <v>1221</v>
          </cell>
          <cell r="I1247">
            <v>124.66849315068494</v>
          </cell>
        </row>
        <row r="1248">
          <cell r="C1248" t="str">
            <v>1222</v>
          </cell>
          <cell r="I1248">
            <v>124.66849315068494</v>
          </cell>
        </row>
        <row r="1249">
          <cell r="C1249" t="str">
            <v>1223</v>
          </cell>
          <cell r="I1249">
            <v>124.66849315068494</v>
          </cell>
        </row>
        <row r="1250">
          <cell r="C1250" t="str">
            <v>1224</v>
          </cell>
          <cell r="I1250">
            <v>124.66849315068494</v>
          </cell>
        </row>
        <row r="1251">
          <cell r="C1251" t="str">
            <v>1225</v>
          </cell>
          <cell r="I1251">
            <v>124.66849315068494</v>
          </cell>
        </row>
        <row r="1252">
          <cell r="C1252" t="str">
            <v>1226</v>
          </cell>
          <cell r="I1252">
            <v>124.66849315068494</v>
          </cell>
        </row>
        <row r="1253">
          <cell r="C1253" t="str">
            <v>1227</v>
          </cell>
          <cell r="I1253">
            <v>124.66849315068494</v>
          </cell>
        </row>
        <row r="1254">
          <cell r="C1254" t="str">
            <v>1228</v>
          </cell>
          <cell r="I1254">
            <v>124.66849315068494</v>
          </cell>
        </row>
        <row r="1255">
          <cell r="C1255" t="str">
            <v>1229</v>
          </cell>
          <cell r="I1255">
            <v>124.66849315068494</v>
          </cell>
        </row>
        <row r="1256">
          <cell r="C1256" t="str">
            <v>1230</v>
          </cell>
          <cell r="I1256">
            <v>124.66849315068494</v>
          </cell>
        </row>
        <row r="1257">
          <cell r="C1257" t="str">
            <v>1231</v>
          </cell>
          <cell r="I1257">
            <v>124.66849315068494</v>
          </cell>
        </row>
        <row r="1258">
          <cell r="C1258" t="str">
            <v>1232</v>
          </cell>
          <cell r="I1258">
            <v>124.66849315068494</v>
          </cell>
        </row>
        <row r="1259">
          <cell r="C1259" t="str">
            <v>1233</v>
          </cell>
          <cell r="I1259">
            <v>124.66849315068494</v>
          </cell>
        </row>
        <row r="1260">
          <cell r="C1260" t="str">
            <v>1234</v>
          </cell>
          <cell r="I1260">
            <v>124.66849315068494</v>
          </cell>
        </row>
        <row r="1261">
          <cell r="C1261" t="str">
            <v>1235</v>
          </cell>
          <cell r="I1261">
            <v>124.66849315068494</v>
          </cell>
        </row>
        <row r="1262">
          <cell r="C1262" t="str">
            <v>1236</v>
          </cell>
          <cell r="I1262">
            <v>124.66849315068494</v>
          </cell>
        </row>
        <row r="1263">
          <cell r="C1263" t="str">
            <v>1237</v>
          </cell>
          <cell r="I1263">
            <v>124.66849315068494</v>
          </cell>
        </row>
        <row r="1264">
          <cell r="C1264" t="str">
            <v>1238</v>
          </cell>
          <cell r="I1264">
            <v>124.66849315068494</v>
          </cell>
        </row>
        <row r="1265">
          <cell r="C1265" t="str">
            <v>1239</v>
          </cell>
          <cell r="I1265">
            <v>124.66849315068494</v>
          </cell>
        </row>
        <row r="1266">
          <cell r="C1266" t="str">
            <v>1240</v>
          </cell>
          <cell r="I1266">
            <v>124.66849315068494</v>
          </cell>
        </row>
        <row r="1267">
          <cell r="C1267" t="str">
            <v>1241</v>
          </cell>
          <cell r="I1267">
            <v>124.66849315068494</v>
          </cell>
        </row>
        <row r="1268">
          <cell r="C1268" t="str">
            <v>1242</v>
          </cell>
          <cell r="I1268">
            <v>124.66849315068494</v>
          </cell>
        </row>
        <row r="1269">
          <cell r="C1269" t="str">
            <v>1243</v>
          </cell>
          <cell r="I1269">
            <v>124.66849315068494</v>
          </cell>
        </row>
        <row r="1270">
          <cell r="C1270" t="str">
            <v>1244</v>
          </cell>
          <cell r="I1270">
            <v>124.66849315068494</v>
          </cell>
        </row>
        <row r="1271">
          <cell r="C1271" t="str">
            <v>1245</v>
          </cell>
          <cell r="I1271">
            <v>124.66849315068494</v>
          </cell>
        </row>
        <row r="1272">
          <cell r="C1272" t="str">
            <v>1246</v>
          </cell>
          <cell r="I1272">
            <v>124.66849315068494</v>
          </cell>
        </row>
        <row r="1273">
          <cell r="C1273" t="str">
            <v>1247</v>
          </cell>
          <cell r="I1273">
            <v>124.66849315068494</v>
          </cell>
        </row>
        <row r="1274">
          <cell r="C1274" t="str">
            <v>1248</v>
          </cell>
          <cell r="I1274">
            <v>124.66849315068494</v>
          </cell>
        </row>
        <row r="1275">
          <cell r="C1275" t="str">
            <v>1249</v>
          </cell>
          <cell r="I1275">
            <v>124.66849315068494</v>
          </cell>
        </row>
        <row r="1276">
          <cell r="C1276" t="str">
            <v>1250</v>
          </cell>
          <cell r="I1276">
            <v>124.66849315068494</v>
          </cell>
        </row>
        <row r="1277">
          <cell r="C1277" t="str">
            <v>1251</v>
          </cell>
          <cell r="I1277">
            <v>124.66849315068494</v>
          </cell>
        </row>
        <row r="1278">
          <cell r="C1278" t="str">
            <v>1252</v>
          </cell>
          <cell r="I1278">
            <v>124.66849315068494</v>
          </cell>
        </row>
        <row r="1279">
          <cell r="C1279" t="str">
            <v>1253</v>
          </cell>
          <cell r="I1279">
            <v>124.66849315068494</v>
          </cell>
        </row>
        <row r="1280">
          <cell r="C1280" t="str">
            <v>1254</v>
          </cell>
          <cell r="I1280">
            <v>124.66849315068494</v>
          </cell>
        </row>
        <row r="1281">
          <cell r="C1281" t="str">
            <v>1255</v>
          </cell>
          <cell r="I1281">
            <v>124.66849315068494</v>
          </cell>
        </row>
        <row r="1282">
          <cell r="C1282" t="str">
            <v>1256</v>
          </cell>
          <cell r="I1282">
            <v>124.66849315068494</v>
          </cell>
        </row>
        <row r="1283">
          <cell r="C1283" t="str">
            <v>1257</v>
          </cell>
          <cell r="I1283">
            <v>124.66849315068494</v>
          </cell>
        </row>
        <row r="1284">
          <cell r="C1284" t="str">
            <v>1258</v>
          </cell>
          <cell r="I1284">
            <v>124.66849315068494</v>
          </cell>
        </row>
        <row r="1285">
          <cell r="C1285" t="str">
            <v>1259</v>
          </cell>
          <cell r="I1285">
            <v>124.66849315068494</v>
          </cell>
        </row>
        <row r="1286">
          <cell r="C1286" t="str">
            <v>1260</v>
          </cell>
          <cell r="I1286">
            <v>124.66849315068494</v>
          </cell>
        </row>
        <row r="1287">
          <cell r="C1287" t="str">
            <v>1261</v>
          </cell>
          <cell r="I1287">
            <v>124.66849315068494</v>
          </cell>
        </row>
        <row r="1288">
          <cell r="C1288" t="str">
            <v>1262</v>
          </cell>
          <cell r="I1288">
            <v>124.66849315068494</v>
          </cell>
        </row>
        <row r="1289">
          <cell r="C1289" t="str">
            <v>1263</v>
          </cell>
          <cell r="I1289">
            <v>124.66849315068494</v>
          </cell>
        </row>
        <row r="1290">
          <cell r="C1290" t="str">
            <v>1264</v>
          </cell>
          <cell r="I1290">
            <v>124.66849315068494</v>
          </cell>
        </row>
        <row r="1291">
          <cell r="C1291" t="str">
            <v>1265</v>
          </cell>
          <cell r="I1291">
            <v>124.66849315068494</v>
          </cell>
        </row>
        <row r="1292">
          <cell r="C1292" t="str">
            <v>1266</v>
          </cell>
          <cell r="I1292">
            <v>124.66849315068494</v>
          </cell>
        </row>
        <row r="1293">
          <cell r="C1293" t="str">
            <v>1267</v>
          </cell>
          <cell r="I1293">
            <v>124.66849315068494</v>
          </cell>
        </row>
        <row r="1294">
          <cell r="C1294" t="str">
            <v>1268</v>
          </cell>
          <cell r="I1294">
            <v>124.66849315068494</v>
          </cell>
        </row>
        <row r="1295">
          <cell r="C1295" t="str">
            <v>1269</v>
          </cell>
          <cell r="I1295">
            <v>124.66849315068494</v>
          </cell>
        </row>
        <row r="1296">
          <cell r="C1296" t="str">
            <v>1270</v>
          </cell>
          <cell r="I1296">
            <v>124.66849315068494</v>
          </cell>
        </row>
        <row r="1297">
          <cell r="C1297" t="str">
            <v>1271</v>
          </cell>
          <cell r="I1297">
            <v>124.66849315068494</v>
          </cell>
        </row>
        <row r="1298">
          <cell r="C1298" t="str">
            <v>1272</v>
          </cell>
          <cell r="I1298">
            <v>124.66849315068494</v>
          </cell>
        </row>
        <row r="1299">
          <cell r="C1299" t="str">
            <v>1273</v>
          </cell>
          <cell r="I1299">
            <v>124.66849315068494</v>
          </cell>
        </row>
        <row r="1300">
          <cell r="C1300" t="str">
            <v>1274</v>
          </cell>
          <cell r="I1300">
            <v>124.66849315068494</v>
          </cell>
        </row>
        <row r="1301">
          <cell r="C1301" t="str">
            <v>1275</v>
          </cell>
          <cell r="I1301">
            <v>124.66849315068494</v>
          </cell>
        </row>
        <row r="1302">
          <cell r="C1302" t="str">
            <v>1276</v>
          </cell>
          <cell r="I1302">
            <v>124.66849315068494</v>
          </cell>
        </row>
        <row r="1303">
          <cell r="C1303" t="str">
            <v>1277</v>
          </cell>
          <cell r="I1303">
            <v>124.66849315068494</v>
          </cell>
        </row>
        <row r="1304">
          <cell r="C1304" t="str">
            <v>1278</v>
          </cell>
          <cell r="I1304">
            <v>124.66849315068494</v>
          </cell>
        </row>
        <row r="1305">
          <cell r="C1305" t="str">
            <v>1279</v>
          </cell>
          <cell r="I1305">
            <v>124.66849315068494</v>
          </cell>
        </row>
        <row r="1306">
          <cell r="C1306" t="str">
            <v>1280</v>
          </cell>
          <cell r="I1306">
            <v>124.66849315068494</v>
          </cell>
        </row>
        <row r="1307">
          <cell r="C1307" t="str">
            <v>1281</v>
          </cell>
          <cell r="I1307">
            <v>124.66849315068494</v>
          </cell>
        </row>
        <row r="1308">
          <cell r="C1308" t="str">
            <v>1282</v>
          </cell>
          <cell r="I1308">
            <v>124.66849315068494</v>
          </cell>
        </row>
        <row r="1309">
          <cell r="C1309" t="str">
            <v>1283</v>
          </cell>
          <cell r="I1309">
            <v>124.66849315068494</v>
          </cell>
        </row>
        <row r="1310">
          <cell r="C1310" t="str">
            <v>1284</v>
          </cell>
          <cell r="I1310">
            <v>124.66849315068494</v>
          </cell>
        </row>
        <row r="1311">
          <cell r="C1311" t="str">
            <v>1285</v>
          </cell>
          <cell r="I1311">
            <v>124.66849315068494</v>
          </cell>
        </row>
        <row r="1312">
          <cell r="C1312" t="str">
            <v>1286</v>
          </cell>
          <cell r="I1312">
            <v>124.66849315068494</v>
          </cell>
        </row>
        <row r="1313">
          <cell r="C1313" t="str">
            <v>1287</v>
          </cell>
          <cell r="I1313">
            <v>124.66849315068494</v>
          </cell>
        </row>
        <row r="1314">
          <cell r="C1314" t="str">
            <v>1288</v>
          </cell>
          <cell r="I1314">
            <v>124.66849315068494</v>
          </cell>
        </row>
        <row r="1315">
          <cell r="C1315" t="str">
            <v>1289</v>
          </cell>
          <cell r="I1315">
            <v>124.66849315068494</v>
          </cell>
        </row>
        <row r="1316">
          <cell r="C1316" t="str">
            <v>1290</v>
          </cell>
          <cell r="I1316">
            <v>124.66849315068494</v>
          </cell>
        </row>
        <row r="1317">
          <cell r="C1317" t="str">
            <v>1291</v>
          </cell>
          <cell r="I1317">
            <v>124.66849315068494</v>
          </cell>
        </row>
        <row r="1318">
          <cell r="C1318" t="str">
            <v>1292</v>
          </cell>
          <cell r="I1318">
            <v>124.66849315068494</v>
          </cell>
        </row>
        <row r="1319">
          <cell r="C1319" t="str">
            <v>1293</v>
          </cell>
          <cell r="I1319">
            <v>124.66849315068494</v>
          </cell>
        </row>
        <row r="1320">
          <cell r="C1320" t="str">
            <v>1294</v>
          </cell>
          <cell r="I1320">
            <v>124.66849315068494</v>
          </cell>
        </row>
        <row r="1321">
          <cell r="C1321" t="str">
            <v>1295</v>
          </cell>
          <cell r="I1321">
            <v>124.66849315068494</v>
          </cell>
        </row>
        <row r="1322">
          <cell r="C1322" t="str">
            <v>1296</v>
          </cell>
          <cell r="I1322">
            <v>124.66849315068494</v>
          </cell>
        </row>
        <row r="1323">
          <cell r="C1323" t="str">
            <v>1297</v>
          </cell>
          <cell r="I1323">
            <v>124.66849315068494</v>
          </cell>
        </row>
        <row r="1324">
          <cell r="C1324" t="str">
            <v>1298</v>
          </cell>
          <cell r="I1324">
            <v>124.66849315068494</v>
          </cell>
        </row>
        <row r="1325">
          <cell r="C1325" t="str">
            <v>1299</v>
          </cell>
          <cell r="I1325">
            <v>124.66849315068494</v>
          </cell>
        </row>
        <row r="1326">
          <cell r="C1326" t="str">
            <v>1300</v>
          </cell>
          <cell r="I1326">
            <v>124.66849315068494</v>
          </cell>
        </row>
        <row r="1327">
          <cell r="C1327" t="str">
            <v>1301</v>
          </cell>
          <cell r="I1327">
            <v>124.66849315068494</v>
          </cell>
        </row>
        <row r="1328">
          <cell r="C1328" t="str">
            <v>1302</v>
          </cell>
          <cell r="I1328">
            <v>124.66849315068494</v>
          </cell>
        </row>
        <row r="1329">
          <cell r="C1329" t="str">
            <v>1303</v>
          </cell>
          <cell r="I1329">
            <v>124.66849315068494</v>
          </cell>
        </row>
        <row r="1330">
          <cell r="C1330" t="str">
            <v>1304</v>
          </cell>
          <cell r="I1330">
            <v>124.66849315068494</v>
          </cell>
        </row>
        <row r="1331">
          <cell r="C1331" t="str">
            <v>1305</v>
          </cell>
          <cell r="I1331">
            <v>124.66849315068494</v>
          </cell>
        </row>
        <row r="1332">
          <cell r="C1332" t="str">
            <v>1306</v>
          </cell>
          <cell r="I1332">
            <v>124.66849315068494</v>
          </cell>
        </row>
        <row r="1333">
          <cell r="C1333" t="str">
            <v>1307</v>
          </cell>
          <cell r="I1333">
            <v>124.66849315068494</v>
          </cell>
        </row>
        <row r="1334">
          <cell r="C1334" t="str">
            <v>1308</v>
          </cell>
          <cell r="I1334">
            <v>124.66849315068494</v>
          </cell>
        </row>
        <row r="1335">
          <cell r="C1335" t="str">
            <v>1309</v>
          </cell>
          <cell r="I1335">
            <v>124.66849315068494</v>
          </cell>
        </row>
        <row r="1336">
          <cell r="C1336" t="str">
            <v>1310</v>
          </cell>
          <cell r="I1336">
            <v>124.66849315068494</v>
          </cell>
        </row>
        <row r="1337">
          <cell r="C1337" t="str">
            <v>1311</v>
          </cell>
          <cell r="I1337">
            <v>124.66849315068494</v>
          </cell>
        </row>
        <row r="1338">
          <cell r="C1338" t="str">
            <v>1312</v>
          </cell>
          <cell r="I1338">
            <v>124.66849315068494</v>
          </cell>
        </row>
        <row r="1339">
          <cell r="C1339" t="str">
            <v>1313</v>
          </cell>
          <cell r="I1339">
            <v>124.66849315068494</v>
          </cell>
        </row>
        <row r="1340">
          <cell r="C1340" t="str">
            <v>1314</v>
          </cell>
          <cell r="I1340">
            <v>124.66849315068494</v>
          </cell>
        </row>
        <row r="1341">
          <cell r="C1341" t="str">
            <v>1315</v>
          </cell>
          <cell r="I1341">
            <v>124.66849315068494</v>
          </cell>
        </row>
        <row r="1342">
          <cell r="C1342" t="str">
            <v>1316</v>
          </cell>
          <cell r="I1342">
            <v>124.66849315068494</v>
          </cell>
        </row>
        <row r="1343">
          <cell r="C1343" t="str">
            <v>1317</v>
          </cell>
          <cell r="I1343">
            <v>124.66849315068494</v>
          </cell>
        </row>
        <row r="1344">
          <cell r="C1344" t="str">
            <v>1318</v>
          </cell>
          <cell r="I1344">
            <v>124.66849315068494</v>
          </cell>
        </row>
        <row r="1345">
          <cell r="C1345" t="str">
            <v>1319</v>
          </cell>
          <cell r="I1345">
            <v>124.66849315068494</v>
          </cell>
        </row>
        <row r="1346">
          <cell r="C1346" t="str">
            <v>1320</v>
          </cell>
          <cell r="I1346">
            <v>124.66849315068494</v>
          </cell>
        </row>
        <row r="1347">
          <cell r="C1347" t="str">
            <v>1321</v>
          </cell>
          <cell r="I1347">
            <v>124.66849315068494</v>
          </cell>
        </row>
        <row r="1348">
          <cell r="C1348" t="str">
            <v>1322</v>
          </cell>
          <cell r="I1348">
            <v>124.66849315068494</v>
          </cell>
        </row>
        <row r="1349">
          <cell r="C1349" t="str">
            <v>1323</v>
          </cell>
          <cell r="I1349">
            <v>124.66849315068494</v>
          </cell>
        </row>
        <row r="1350">
          <cell r="C1350" t="str">
            <v>1324</v>
          </cell>
          <cell r="I1350">
            <v>124.66849315068494</v>
          </cell>
        </row>
        <row r="1351">
          <cell r="C1351" t="str">
            <v>1325</v>
          </cell>
          <cell r="I1351">
            <v>124.66849315068494</v>
          </cell>
        </row>
        <row r="1352">
          <cell r="C1352" t="str">
            <v>1326</v>
          </cell>
          <cell r="I1352">
            <v>124.66849315068494</v>
          </cell>
        </row>
        <row r="1353">
          <cell r="C1353" t="str">
            <v>1327</v>
          </cell>
          <cell r="I1353">
            <v>124.66849315068494</v>
          </cell>
        </row>
        <row r="1354">
          <cell r="C1354" t="str">
            <v>1328</v>
          </cell>
          <cell r="I1354">
            <v>124.66849315068494</v>
          </cell>
        </row>
        <row r="1355">
          <cell r="C1355" t="str">
            <v>1329</v>
          </cell>
          <cell r="I1355">
            <v>124.66849315068494</v>
          </cell>
        </row>
        <row r="1356">
          <cell r="C1356" t="str">
            <v>1330</v>
          </cell>
          <cell r="I1356">
            <v>124.66849315068494</v>
          </cell>
        </row>
        <row r="1357">
          <cell r="C1357" t="str">
            <v>1331</v>
          </cell>
          <cell r="I1357">
            <v>124.66849315068494</v>
          </cell>
        </row>
        <row r="1358">
          <cell r="C1358" t="str">
            <v>1332</v>
          </cell>
          <cell r="I1358">
            <v>124.66849315068494</v>
          </cell>
        </row>
        <row r="1359">
          <cell r="C1359" t="str">
            <v>1333</v>
          </cell>
          <cell r="I1359">
            <v>124.66849315068494</v>
          </cell>
        </row>
        <row r="1360">
          <cell r="C1360" t="str">
            <v>1334</v>
          </cell>
          <cell r="I1360">
            <v>124.66849315068494</v>
          </cell>
        </row>
        <row r="1361">
          <cell r="C1361" t="str">
            <v>1335</v>
          </cell>
          <cell r="I1361">
            <v>124.66849315068494</v>
          </cell>
        </row>
        <row r="1362">
          <cell r="C1362" t="str">
            <v>1336</v>
          </cell>
          <cell r="I1362">
            <v>124.66849315068494</v>
          </cell>
        </row>
        <row r="1363">
          <cell r="C1363" t="str">
            <v>1337</v>
          </cell>
          <cell r="I1363">
            <v>124.66849315068494</v>
          </cell>
        </row>
        <row r="1364">
          <cell r="C1364" t="str">
            <v>1338</v>
          </cell>
          <cell r="I1364">
            <v>124.66849315068494</v>
          </cell>
        </row>
        <row r="1365">
          <cell r="C1365" t="str">
            <v>1339</v>
          </cell>
          <cell r="I1365">
            <v>124.66849315068494</v>
          </cell>
        </row>
        <row r="1366">
          <cell r="C1366" t="str">
            <v>1340</v>
          </cell>
          <cell r="I1366">
            <v>124.66849315068494</v>
          </cell>
        </row>
        <row r="1367">
          <cell r="C1367" t="str">
            <v>1341</v>
          </cell>
          <cell r="I1367">
            <v>124.66849315068494</v>
          </cell>
        </row>
        <row r="1368">
          <cell r="C1368" t="str">
            <v>1342</v>
          </cell>
          <cell r="I1368">
            <v>124.66849315068494</v>
          </cell>
        </row>
        <row r="1369">
          <cell r="C1369" t="str">
            <v>1343</v>
          </cell>
          <cell r="I1369">
            <v>124.66849315068494</v>
          </cell>
        </row>
        <row r="1370">
          <cell r="C1370" t="str">
            <v>1344</v>
          </cell>
          <cell r="I1370">
            <v>124.66849315068494</v>
          </cell>
        </row>
        <row r="1371">
          <cell r="C1371" t="str">
            <v>1345</v>
          </cell>
          <cell r="I1371">
            <v>124.66849315068494</v>
          </cell>
        </row>
        <row r="1372">
          <cell r="C1372" t="str">
            <v>1346</v>
          </cell>
          <cell r="I1372">
            <v>124.66849315068494</v>
          </cell>
        </row>
        <row r="1373">
          <cell r="C1373" t="str">
            <v>1347</v>
          </cell>
          <cell r="I1373">
            <v>124.66849315068494</v>
          </cell>
        </row>
        <row r="1374">
          <cell r="C1374" t="str">
            <v>1348</v>
          </cell>
          <cell r="I1374">
            <v>124.66849315068494</v>
          </cell>
        </row>
        <row r="1375">
          <cell r="C1375" t="str">
            <v>1349</v>
          </cell>
          <cell r="I1375">
            <v>124.66849315068494</v>
          </cell>
        </row>
        <row r="1376">
          <cell r="C1376" t="str">
            <v>1350</v>
          </cell>
          <cell r="I1376">
            <v>124.66849315068494</v>
          </cell>
        </row>
        <row r="1377">
          <cell r="C1377" t="str">
            <v>1351</v>
          </cell>
          <cell r="I1377">
            <v>124.66849315068494</v>
          </cell>
        </row>
        <row r="1378">
          <cell r="C1378" t="str">
            <v>1352</v>
          </cell>
          <cell r="I1378">
            <v>124.66849315068494</v>
          </cell>
        </row>
        <row r="1379">
          <cell r="C1379" t="str">
            <v>1353</v>
          </cell>
          <cell r="I1379">
            <v>124.66849315068494</v>
          </cell>
        </row>
        <row r="1380">
          <cell r="C1380" t="str">
            <v>1354</v>
          </cell>
          <cell r="I1380">
            <v>124.66849315068494</v>
          </cell>
        </row>
        <row r="1381">
          <cell r="C1381" t="str">
            <v>1355</v>
          </cell>
          <cell r="I1381">
            <v>124.66849315068494</v>
          </cell>
        </row>
        <row r="1382">
          <cell r="C1382" t="str">
            <v>1356</v>
          </cell>
          <cell r="I1382">
            <v>124.66849315068494</v>
          </cell>
        </row>
        <row r="1383">
          <cell r="C1383" t="str">
            <v>1357</v>
          </cell>
          <cell r="I1383">
            <v>124.66849315068494</v>
          </cell>
        </row>
        <row r="1384">
          <cell r="C1384" t="str">
            <v>1358</v>
          </cell>
          <cell r="I1384">
            <v>124.66849315068494</v>
          </cell>
        </row>
        <row r="1385">
          <cell r="C1385" t="str">
            <v>1359</v>
          </cell>
          <cell r="I1385">
            <v>124.66849315068494</v>
          </cell>
        </row>
        <row r="1386">
          <cell r="C1386" t="str">
            <v>1360</v>
          </cell>
          <cell r="I1386">
            <v>124.66849315068494</v>
          </cell>
        </row>
        <row r="1387">
          <cell r="C1387" t="str">
            <v>1361</v>
          </cell>
          <cell r="I1387">
            <v>124.66849315068494</v>
          </cell>
        </row>
        <row r="1388">
          <cell r="C1388" t="str">
            <v>1362</v>
          </cell>
          <cell r="I1388">
            <v>124.66849315068494</v>
          </cell>
        </row>
        <row r="1389">
          <cell r="C1389" t="str">
            <v>1363</v>
          </cell>
          <cell r="I1389">
            <v>124.66849315068494</v>
          </cell>
        </row>
        <row r="1390">
          <cell r="C1390" t="str">
            <v>1364</v>
          </cell>
          <cell r="I1390">
            <v>124.66849315068494</v>
          </cell>
        </row>
        <row r="1391">
          <cell r="C1391" t="str">
            <v>1365</v>
          </cell>
          <cell r="I1391">
            <v>124.66849315068494</v>
          </cell>
        </row>
        <row r="1392">
          <cell r="C1392" t="str">
            <v>1366</v>
          </cell>
          <cell r="I1392">
            <v>124.66849315068494</v>
          </cell>
        </row>
        <row r="1393">
          <cell r="C1393" t="str">
            <v>1367</v>
          </cell>
          <cell r="I1393">
            <v>124.66849315068494</v>
          </cell>
        </row>
        <row r="1394">
          <cell r="C1394" t="str">
            <v>1368</v>
          </cell>
          <cell r="I1394">
            <v>124.66849315068494</v>
          </cell>
        </row>
        <row r="1395">
          <cell r="C1395" t="str">
            <v>1369</v>
          </cell>
          <cell r="I1395">
            <v>124.66849315068494</v>
          </cell>
        </row>
        <row r="1396">
          <cell r="C1396" t="str">
            <v>1370</v>
          </cell>
          <cell r="I1396">
            <v>124.66849315068494</v>
          </cell>
        </row>
        <row r="1397">
          <cell r="C1397" t="str">
            <v>1371</v>
          </cell>
          <cell r="I1397">
            <v>124.66849315068494</v>
          </cell>
        </row>
        <row r="1398">
          <cell r="C1398" t="str">
            <v>1372</v>
          </cell>
          <cell r="I1398">
            <v>124.66849315068494</v>
          </cell>
        </row>
        <row r="1399">
          <cell r="C1399" t="str">
            <v>1373</v>
          </cell>
          <cell r="I1399">
            <v>124.66849315068494</v>
          </cell>
        </row>
        <row r="1400">
          <cell r="C1400" t="str">
            <v>1374</v>
          </cell>
          <cell r="I1400">
            <v>124.66849315068494</v>
          </cell>
        </row>
        <row r="1401">
          <cell r="C1401" t="str">
            <v>1375</v>
          </cell>
          <cell r="I1401">
            <v>124.66849315068494</v>
          </cell>
        </row>
        <row r="1402">
          <cell r="C1402" t="str">
            <v>1376</v>
          </cell>
          <cell r="I1402">
            <v>124.66849315068494</v>
          </cell>
        </row>
        <row r="1403">
          <cell r="C1403" t="str">
            <v>1377</v>
          </cell>
          <cell r="I1403">
            <v>124.66849315068494</v>
          </cell>
        </row>
        <row r="1404">
          <cell r="C1404" t="str">
            <v>1378</v>
          </cell>
          <cell r="I1404">
            <v>124.66849315068494</v>
          </cell>
        </row>
        <row r="1405">
          <cell r="C1405" t="str">
            <v>1379</v>
          </cell>
          <cell r="I1405">
            <v>124.66849315068494</v>
          </cell>
        </row>
        <row r="1406">
          <cell r="C1406" t="str">
            <v>1380</v>
          </cell>
          <cell r="I1406">
            <v>124.66849315068494</v>
          </cell>
        </row>
        <row r="1407">
          <cell r="C1407" t="str">
            <v>1381</v>
          </cell>
          <cell r="I1407">
            <v>124.66849315068494</v>
          </cell>
        </row>
        <row r="1408">
          <cell r="C1408" t="str">
            <v>1382</v>
          </cell>
          <cell r="I1408">
            <v>124.66849315068494</v>
          </cell>
        </row>
        <row r="1409">
          <cell r="C1409" t="str">
            <v>1383</v>
          </cell>
          <cell r="I1409">
            <v>124.66849315068494</v>
          </cell>
        </row>
        <row r="1410">
          <cell r="C1410" t="str">
            <v>1384</v>
          </cell>
          <cell r="I1410">
            <v>124.66849315068494</v>
          </cell>
        </row>
        <row r="1411">
          <cell r="C1411" t="str">
            <v>1385</v>
          </cell>
          <cell r="I1411">
            <v>124.66849315068494</v>
          </cell>
        </row>
        <row r="1412">
          <cell r="C1412" t="str">
            <v>1386</v>
          </cell>
          <cell r="I1412">
            <v>124.66849315068494</v>
          </cell>
        </row>
        <row r="1413">
          <cell r="C1413" t="str">
            <v>1387</v>
          </cell>
          <cell r="I1413">
            <v>124.66849315068494</v>
          </cell>
        </row>
        <row r="1414">
          <cell r="C1414" t="str">
            <v>1388</v>
          </cell>
          <cell r="I1414">
            <v>124.66849315068494</v>
          </cell>
        </row>
        <row r="1415">
          <cell r="C1415" t="str">
            <v>1389</v>
          </cell>
          <cell r="I1415">
            <v>124.66849315068494</v>
          </cell>
        </row>
        <row r="1416">
          <cell r="C1416" t="str">
            <v>1390</v>
          </cell>
          <cell r="I1416">
            <v>124.66849315068494</v>
          </cell>
        </row>
        <row r="1417">
          <cell r="C1417" t="str">
            <v>1391</v>
          </cell>
          <cell r="I1417">
            <v>124.66849315068494</v>
          </cell>
        </row>
        <row r="1418">
          <cell r="C1418" t="str">
            <v>1392</v>
          </cell>
          <cell r="I1418">
            <v>124.66849315068494</v>
          </cell>
        </row>
        <row r="1419">
          <cell r="C1419" t="str">
            <v>1393</v>
          </cell>
          <cell r="I1419">
            <v>124.66849315068494</v>
          </cell>
        </row>
        <row r="1420">
          <cell r="C1420" t="str">
            <v>1394</v>
          </cell>
          <cell r="I1420">
            <v>124.66849315068494</v>
          </cell>
        </row>
        <row r="1421">
          <cell r="C1421" t="str">
            <v>1395</v>
          </cell>
          <cell r="I1421">
            <v>124.66849315068494</v>
          </cell>
        </row>
        <row r="1422">
          <cell r="C1422" t="str">
            <v>1396</v>
          </cell>
          <cell r="I1422">
            <v>124.66849315068494</v>
          </cell>
        </row>
        <row r="1423">
          <cell r="C1423" t="str">
            <v>1397</v>
          </cell>
          <cell r="I1423">
            <v>124.66849315068494</v>
          </cell>
        </row>
        <row r="1424">
          <cell r="C1424" t="str">
            <v>1398</v>
          </cell>
          <cell r="I1424">
            <v>124.66849315068494</v>
          </cell>
        </row>
        <row r="1425">
          <cell r="C1425" t="str">
            <v>1399</v>
          </cell>
          <cell r="I1425">
            <v>124.66849315068494</v>
          </cell>
        </row>
        <row r="1426">
          <cell r="C1426" t="str">
            <v>1400</v>
          </cell>
          <cell r="I1426">
            <v>124.66849315068494</v>
          </cell>
        </row>
        <row r="1427">
          <cell r="C1427" t="str">
            <v>1401</v>
          </cell>
          <cell r="I1427">
            <v>124.66849315068494</v>
          </cell>
        </row>
        <row r="1428">
          <cell r="C1428" t="str">
            <v>1402</v>
          </cell>
          <cell r="I1428">
            <v>124.66849315068494</v>
          </cell>
        </row>
        <row r="1429">
          <cell r="C1429" t="str">
            <v>1403</v>
          </cell>
          <cell r="I1429">
            <v>124.66849315068494</v>
          </cell>
        </row>
        <row r="1430">
          <cell r="C1430" t="str">
            <v>1404</v>
          </cell>
          <cell r="I1430">
            <v>124.66849315068494</v>
          </cell>
        </row>
        <row r="1431">
          <cell r="C1431" t="str">
            <v>1405</v>
          </cell>
          <cell r="I1431">
            <v>124.66849315068494</v>
          </cell>
        </row>
        <row r="1432">
          <cell r="C1432" t="str">
            <v>1406</v>
          </cell>
          <cell r="I1432">
            <v>124.66849315068494</v>
          </cell>
        </row>
        <row r="1433">
          <cell r="C1433" t="str">
            <v>1407</v>
          </cell>
          <cell r="I1433">
            <v>124.66849315068494</v>
          </cell>
        </row>
        <row r="1434">
          <cell r="C1434" t="str">
            <v>1408</v>
          </cell>
          <cell r="I1434">
            <v>124.66849315068494</v>
          </cell>
        </row>
        <row r="1435">
          <cell r="C1435" t="str">
            <v>1409</v>
          </cell>
          <cell r="I1435">
            <v>124.66849315068494</v>
          </cell>
        </row>
        <row r="1436">
          <cell r="C1436" t="str">
            <v>1410</v>
          </cell>
          <cell r="I1436">
            <v>124.66849315068494</v>
          </cell>
        </row>
        <row r="1437">
          <cell r="C1437" t="str">
            <v>1411</v>
          </cell>
          <cell r="I1437">
            <v>124.66849315068494</v>
          </cell>
        </row>
        <row r="1438">
          <cell r="C1438" t="str">
            <v>1412</v>
          </cell>
          <cell r="I1438">
            <v>124.66849315068494</v>
          </cell>
        </row>
        <row r="1439">
          <cell r="C1439" t="str">
            <v>1413</v>
          </cell>
          <cell r="I1439">
            <v>124.66849315068494</v>
          </cell>
        </row>
        <row r="1440">
          <cell r="C1440" t="str">
            <v>1414</v>
          </cell>
          <cell r="I1440">
            <v>124.66849315068494</v>
          </cell>
        </row>
        <row r="1441">
          <cell r="C1441" t="str">
            <v>1415</v>
          </cell>
          <cell r="I1441">
            <v>124.66849315068494</v>
          </cell>
        </row>
        <row r="1442">
          <cell r="C1442" t="str">
            <v>1416</v>
          </cell>
          <cell r="I1442">
            <v>124.66849315068494</v>
          </cell>
        </row>
        <row r="1443">
          <cell r="C1443" t="str">
            <v>1417</v>
          </cell>
          <cell r="I1443">
            <v>124.66849315068494</v>
          </cell>
        </row>
        <row r="1444">
          <cell r="C1444" t="str">
            <v>1418</v>
          </cell>
          <cell r="I1444">
            <v>124.66849315068494</v>
          </cell>
        </row>
        <row r="1445">
          <cell r="C1445" t="str">
            <v>1419</v>
          </cell>
          <cell r="I1445">
            <v>124.66849315068494</v>
          </cell>
        </row>
        <row r="1446">
          <cell r="C1446" t="str">
            <v>1420</v>
          </cell>
          <cell r="I1446">
            <v>124.66849315068494</v>
          </cell>
        </row>
        <row r="1447">
          <cell r="C1447" t="str">
            <v>1421</v>
          </cell>
          <cell r="I1447">
            <v>124.66849315068494</v>
          </cell>
        </row>
        <row r="1448">
          <cell r="C1448" t="str">
            <v>1422</v>
          </cell>
          <cell r="I1448">
            <v>124.66849315068494</v>
          </cell>
        </row>
        <row r="1449">
          <cell r="C1449" t="str">
            <v>1423</v>
          </cell>
          <cell r="I1449">
            <v>124.66849315068494</v>
          </cell>
        </row>
        <row r="1450">
          <cell r="C1450" t="str">
            <v>1424</v>
          </cell>
          <cell r="I1450">
            <v>124.66849315068494</v>
          </cell>
        </row>
        <row r="1451">
          <cell r="C1451" t="str">
            <v>1425</v>
          </cell>
          <cell r="I1451">
            <v>124.66849315068494</v>
          </cell>
        </row>
        <row r="1452">
          <cell r="C1452" t="str">
            <v>1426</v>
          </cell>
          <cell r="I1452">
            <v>124.66849315068494</v>
          </cell>
        </row>
        <row r="1453">
          <cell r="C1453" t="str">
            <v>1427</v>
          </cell>
          <cell r="I1453">
            <v>124.66849315068494</v>
          </cell>
        </row>
        <row r="1454">
          <cell r="C1454" t="str">
            <v>1428</v>
          </cell>
          <cell r="I1454">
            <v>124.66849315068494</v>
          </cell>
        </row>
        <row r="1455">
          <cell r="C1455" t="str">
            <v>1429</v>
          </cell>
          <cell r="I1455">
            <v>124.66849315068494</v>
          </cell>
        </row>
        <row r="1456">
          <cell r="C1456" t="str">
            <v>1430</v>
          </cell>
          <cell r="I1456">
            <v>124.66849315068494</v>
          </cell>
        </row>
        <row r="1457">
          <cell r="C1457" t="str">
            <v>1431</v>
          </cell>
          <cell r="I1457">
            <v>124.66849315068494</v>
          </cell>
        </row>
        <row r="1458">
          <cell r="C1458" t="str">
            <v>1432</v>
          </cell>
          <cell r="I1458">
            <v>124.66849315068494</v>
          </cell>
        </row>
        <row r="1459">
          <cell r="C1459" t="str">
            <v>1433</v>
          </cell>
          <cell r="I1459">
            <v>124.66849315068494</v>
          </cell>
        </row>
        <row r="1460">
          <cell r="C1460" t="str">
            <v>1434</v>
          </cell>
          <cell r="I1460">
            <v>124.66849315068494</v>
          </cell>
        </row>
        <row r="1461">
          <cell r="C1461" t="str">
            <v>1435</v>
          </cell>
          <cell r="I1461">
            <v>124.66849315068494</v>
          </cell>
        </row>
        <row r="1462">
          <cell r="C1462" t="str">
            <v>1436</v>
          </cell>
          <cell r="I1462">
            <v>124.66849315068494</v>
          </cell>
        </row>
        <row r="1463">
          <cell r="C1463" t="str">
            <v>1437</v>
          </cell>
          <cell r="I1463">
            <v>124.66849315068494</v>
          </cell>
        </row>
        <row r="1464">
          <cell r="C1464" t="str">
            <v>1438</v>
          </cell>
          <cell r="I1464">
            <v>124.66849315068494</v>
          </cell>
        </row>
        <row r="1465">
          <cell r="C1465" t="str">
            <v>1439</v>
          </cell>
          <cell r="I1465">
            <v>124.66849315068494</v>
          </cell>
        </row>
        <row r="1466">
          <cell r="C1466" t="str">
            <v>1440</v>
          </cell>
          <cell r="I1466">
            <v>124.66849315068494</v>
          </cell>
        </row>
        <row r="1467">
          <cell r="C1467" t="str">
            <v>1441</v>
          </cell>
          <cell r="I1467">
            <v>124.66849315068494</v>
          </cell>
        </row>
        <row r="1468">
          <cell r="C1468" t="str">
            <v>1442</v>
          </cell>
          <cell r="I1468">
            <v>124.66849315068494</v>
          </cell>
        </row>
        <row r="1469">
          <cell r="C1469" t="str">
            <v>1443</v>
          </cell>
          <cell r="I1469">
            <v>124.66849315068494</v>
          </cell>
        </row>
        <row r="1470">
          <cell r="C1470" t="str">
            <v>1444</v>
          </cell>
          <cell r="I1470">
            <v>124.66849315068494</v>
          </cell>
        </row>
        <row r="1471">
          <cell r="C1471" t="str">
            <v>1445</v>
          </cell>
          <cell r="I1471">
            <v>124.66849315068494</v>
          </cell>
        </row>
        <row r="1472">
          <cell r="C1472" t="str">
            <v>1446</v>
          </cell>
          <cell r="I1472">
            <v>124.66849315068494</v>
          </cell>
        </row>
        <row r="1473">
          <cell r="C1473" t="str">
            <v>1447</v>
          </cell>
          <cell r="I1473">
            <v>124.66849315068494</v>
          </cell>
        </row>
        <row r="1474">
          <cell r="C1474" t="str">
            <v>1448</v>
          </cell>
          <cell r="I1474">
            <v>124.66849315068494</v>
          </cell>
        </row>
        <row r="1475">
          <cell r="C1475" t="str">
            <v>1449</v>
          </cell>
          <cell r="I1475">
            <v>124.66849315068494</v>
          </cell>
        </row>
        <row r="1476">
          <cell r="C1476" t="str">
            <v>1450</v>
          </cell>
          <cell r="I1476">
            <v>124.66849315068494</v>
          </cell>
        </row>
        <row r="1477">
          <cell r="C1477" t="str">
            <v>1451</v>
          </cell>
          <cell r="I1477">
            <v>124.66849315068494</v>
          </cell>
        </row>
        <row r="1478">
          <cell r="C1478" t="str">
            <v>1452</v>
          </cell>
          <cell r="I1478">
            <v>124.66849315068494</v>
          </cell>
        </row>
        <row r="1479">
          <cell r="C1479" t="str">
            <v>1453</v>
          </cell>
          <cell r="I1479">
            <v>124.66849315068494</v>
          </cell>
        </row>
        <row r="1480">
          <cell r="C1480" t="str">
            <v>1454</v>
          </cell>
          <cell r="I1480">
            <v>124.66849315068494</v>
          </cell>
        </row>
        <row r="1481">
          <cell r="C1481" t="str">
            <v>1455</v>
          </cell>
          <cell r="I1481">
            <v>124.66849315068494</v>
          </cell>
        </row>
        <row r="1482">
          <cell r="C1482" t="str">
            <v>1456</v>
          </cell>
          <cell r="I1482">
            <v>124.66849315068494</v>
          </cell>
        </row>
        <row r="1483">
          <cell r="C1483" t="str">
            <v>1457</v>
          </cell>
          <cell r="I1483">
            <v>124.66849315068494</v>
          </cell>
        </row>
        <row r="1484">
          <cell r="C1484" t="str">
            <v>1458</v>
          </cell>
          <cell r="I1484">
            <v>124.66849315068494</v>
          </cell>
        </row>
        <row r="1485">
          <cell r="C1485" t="str">
            <v>1459</v>
          </cell>
          <cell r="I1485">
            <v>124.66849315068494</v>
          </cell>
        </row>
        <row r="1486">
          <cell r="C1486" t="str">
            <v>1460</v>
          </cell>
          <cell r="I1486">
            <v>124.66849315068494</v>
          </cell>
        </row>
        <row r="1487">
          <cell r="C1487" t="str">
            <v>1461</v>
          </cell>
          <cell r="I1487">
            <v>124.66849315068494</v>
          </cell>
        </row>
        <row r="1488">
          <cell r="C1488" t="str">
            <v>1462</v>
          </cell>
          <cell r="I1488">
            <v>124.66849315068494</v>
          </cell>
        </row>
        <row r="1489">
          <cell r="C1489" t="str">
            <v>1463</v>
          </cell>
          <cell r="I1489">
            <v>124.66849315068494</v>
          </cell>
        </row>
        <row r="1490">
          <cell r="C1490" t="str">
            <v>1464</v>
          </cell>
          <cell r="I1490">
            <v>124.66849315068494</v>
          </cell>
        </row>
        <row r="1491">
          <cell r="C1491" t="str">
            <v>1465</v>
          </cell>
          <cell r="I1491">
            <v>124.66849315068494</v>
          </cell>
        </row>
        <row r="1492">
          <cell r="C1492" t="str">
            <v>1466</v>
          </cell>
          <cell r="I1492">
            <v>124.66849315068494</v>
          </cell>
        </row>
        <row r="1493">
          <cell r="C1493" t="str">
            <v>1467</v>
          </cell>
          <cell r="I1493">
            <v>124.66849315068494</v>
          </cell>
        </row>
        <row r="1494">
          <cell r="C1494" t="str">
            <v>1468</v>
          </cell>
          <cell r="I1494">
            <v>124.66849315068494</v>
          </cell>
        </row>
        <row r="1495">
          <cell r="C1495" t="str">
            <v>1469</v>
          </cell>
          <cell r="I1495">
            <v>124.66849315068494</v>
          </cell>
        </row>
        <row r="1496">
          <cell r="C1496" t="str">
            <v>1470</v>
          </cell>
          <cell r="I1496">
            <v>124.66849315068494</v>
          </cell>
        </row>
        <row r="1497">
          <cell r="C1497" t="str">
            <v>1471</v>
          </cell>
          <cell r="I1497">
            <v>124.66849315068494</v>
          </cell>
        </row>
        <row r="1498">
          <cell r="C1498" t="str">
            <v>1472</v>
          </cell>
          <cell r="I1498">
            <v>124.66849315068494</v>
          </cell>
        </row>
        <row r="1499">
          <cell r="C1499" t="str">
            <v>1473</v>
          </cell>
          <cell r="I1499">
            <v>124.66849315068494</v>
          </cell>
        </row>
        <row r="1500">
          <cell r="C1500" t="str">
            <v>1474</v>
          </cell>
          <cell r="I1500">
            <v>124.66849315068494</v>
          </cell>
        </row>
        <row r="1501">
          <cell r="C1501" t="str">
            <v>1475</v>
          </cell>
          <cell r="I1501">
            <v>124.66849315068494</v>
          </cell>
        </row>
        <row r="1502">
          <cell r="C1502" t="str">
            <v>1476</v>
          </cell>
          <cell r="I1502">
            <v>124.66849315068494</v>
          </cell>
        </row>
        <row r="1503">
          <cell r="C1503" t="str">
            <v>1477</v>
          </cell>
          <cell r="I1503">
            <v>124.66849315068494</v>
          </cell>
        </row>
        <row r="1504">
          <cell r="C1504" t="str">
            <v>1478</v>
          </cell>
          <cell r="I1504">
            <v>124.66849315068494</v>
          </cell>
        </row>
        <row r="1505">
          <cell r="C1505" t="str">
            <v>1479</v>
          </cell>
          <cell r="I1505">
            <v>124.66849315068494</v>
          </cell>
        </row>
        <row r="1506">
          <cell r="C1506" t="str">
            <v>1480</v>
          </cell>
          <cell r="I1506">
            <v>124.66849315068494</v>
          </cell>
        </row>
        <row r="1507">
          <cell r="C1507" t="str">
            <v>1481</v>
          </cell>
          <cell r="I1507">
            <v>124.66849315068494</v>
          </cell>
        </row>
        <row r="1508">
          <cell r="C1508" t="str">
            <v>1482</v>
          </cell>
          <cell r="I1508">
            <v>124.66849315068494</v>
          </cell>
        </row>
        <row r="1509">
          <cell r="C1509" t="str">
            <v>1483</v>
          </cell>
          <cell r="I1509">
            <v>124.66849315068494</v>
          </cell>
        </row>
        <row r="1510">
          <cell r="C1510" t="str">
            <v>1484</v>
          </cell>
          <cell r="I1510">
            <v>124.66849315068494</v>
          </cell>
        </row>
        <row r="1511">
          <cell r="C1511" t="str">
            <v>1485</v>
          </cell>
          <cell r="I1511">
            <v>124.66849315068494</v>
          </cell>
        </row>
        <row r="1512">
          <cell r="C1512" t="str">
            <v>1486</v>
          </cell>
          <cell r="I1512">
            <v>124.66849315068494</v>
          </cell>
        </row>
        <row r="1513">
          <cell r="C1513" t="str">
            <v>1487</v>
          </cell>
          <cell r="I1513">
            <v>124.66849315068494</v>
          </cell>
        </row>
        <row r="1514">
          <cell r="C1514" t="str">
            <v>1488</v>
          </cell>
          <cell r="I1514">
            <v>124.66849315068494</v>
          </cell>
        </row>
        <row r="1515">
          <cell r="C1515" t="str">
            <v>1489</v>
          </cell>
          <cell r="I1515">
            <v>124.66849315068494</v>
          </cell>
        </row>
        <row r="1516">
          <cell r="C1516" t="str">
            <v>1490</v>
          </cell>
          <cell r="I1516">
            <v>124.66849315068494</v>
          </cell>
        </row>
        <row r="1517">
          <cell r="C1517" t="str">
            <v>1491</v>
          </cell>
          <cell r="I1517">
            <v>124.66849315068494</v>
          </cell>
        </row>
        <row r="1518">
          <cell r="C1518" t="str">
            <v>1492</v>
          </cell>
          <cell r="I1518">
            <v>124.66849315068494</v>
          </cell>
        </row>
        <row r="1519">
          <cell r="C1519" t="str">
            <v>1493</v>
          </cell>
          <cell r="I1519">
            <v>124.66849315068494</v>
          </cell>
        </row>
        <row r="1520">
          <cell r="C1520" t="str">
            <v>1494</v>
          </cell>
          <cell r="I1520">
            <v>124.66849315068494</v>
          </cell>
        </row>
        <row r="1521">
          <cell r="C1521" t="str">
            <v>1495</v>
          </cell>
          <cell r="I1521">
            <v>124.66849315068494</v>
          </cell>
        </row>
        <row r="1522">
          <cell r="C1522" t="str">
            <v>1496</v>
          </cell>
          <cell r="I1522">
            <v>124.66849315068494</v>
          </cell>
        </row>
        <row r="1523">
          <cell r="C1523" t="str">
            <v>1497</v>
          </cell>
          <cell r="I1523">
            <v>124.66849315068494</v>
          </cell>
        </row>
        <row r="1524">
          <cell r="C1524" t="str">
            <v>1498</v>
          </cell>
          <cell r="I1524">
            <v>124.66849315068494</v>
          </cell>
        </row>
        <row r="1525">
          <cell r="C1525" t="str">
            <v>1499</v>
          </cell>
          <cell r="I1525">
            <v>124.66849315068494</v>
          </cell>
        </row>
        <row r="1526">
          <cell r="C1526" t="str">
            <v>1500</v>
          </cell>
          <cell r="I1526">
            <v>124.66849315068494</v>
          </cell>
        </row>
        <row r="1527">
          <cell r="C1527" t="str">
            <v>1501</v>
          </cell>
          <cell r="I1527">
            <v>124.66849315068494</v>
          </cell>
        </row>
        <row r="1528">
          <cell r="C1528" t="str">
            <v>1502</v>
          </cell>
          <cell r="I1528">
            <v>124.66849315068494</v>
          </cell>
        </row>
        <row r="1529">
          <cell r="C1529" t="str">
            <v>1503</v>
          </cell>
          <cell r="I1529">
            <v>124.66849315068494</v>
          </cell>
        </row>
        <row r="1530">
          <cell r="C1530" t="str">
            <v>1504</v>
          </cell>
          <cell r="I1530">
            <v>124.66849315068494</v>
          </cell>
        </row>
        <row r="1531">
          <cell r="C1531" t="str">
            <v>1505</v>
          </cell>
          <cell r="I1531">
            <v>124.66849315068494</v>
          </cell>
        </row>
        <row r="1532">
          <cell r="C1532" t="str">
            <v>1506</v>
          </cell>
          <cell r="I1532">
            <v>124.66849315068494</v>
          </cell>
        </row>
        <row r="1533">
          <cell r="C1533" t="str">
            <v>1507</v>
          </cell>
          <cell r="I1533">
            <v>124.66849315068494</v>
          </cell>
        </row>
        <row r="1534">
          <cell r="C1534" t="str">
            <v>1508</v>
          </cell>
          <cell r="I1534">
            <v>124.66849315068494</v>
          </cell>
        </row>
        <row r="1535">
          <cell r="C1535" t="str">
            <v>1509</v>
          </cell>
          <cell r="I1535">
            <v>124.66849315068494</v>
          </cell>
        </row>
        <row r="1536">
          <cell r="C1536" t="str">
            <v>1510</v>
          </cell>
          <cell r="I1536">
            <v>124.66849315068494</v>
          </cell>
        </row>
        <row r="1537">
          <cell r="C1537" t="str">
            <v>1511</v>
          </cell>
          <cell r="I1537">
            <v>124.66849315068494</v>
          </cell>
        </row>
        <row r="1538">
          <cell r="C1538" t="str">
            <v>1512</v>
          </cell>
          <cell r="I1538">
            <v>124.66849315068494</v>
          </cell>
        </row>
        <row r="1539">
          <cell r="C1539" t="str">
            <v>1513</v>
          </cell>
          <cell r="I1539">
            <v>124.66849315068494</v>
          </cell>
        </row>
        <row r="1540">
          <cell r="C1540" t="str">
            <v>1514</v>
          </cell>
          <cell r="I1540">
            <v>124.66849315068494</v>
          </cell>
        </row>
        <row r="1541">
          <cell r="C1541" t="str">
            <v>1515</v>
          </cell>
          <cell r="I1541">
            <v>124.66849315068494</v>
          </cell>
        </row>
        <row r="1542">
          <cell r="C1542" t="str">
            <v>1516</v>
          </cell>
          <cell r="I1542">
            <v>124.66849315068494</v>
          </cell>
        </row>
        <row r="1543">
          <cell r="C1543" t="str">
            <v>1517</v>
          </cell>
          <cell r="I1543">
            <v>124.66849315068494</v>
          </cell>
        </row>
        <row r="1544">
          <cell r="C1544" t="str">
            <v>1518</v>
          </cell>
          <cell r="I1544">
            <v>124.66849315068494</v>
          </cell>
        </row>
        <row r="1545">
          <cell r="C1545" t="str">
            <v>1519</v>
          </cell>
          <cell r="I1545">
            <v>124.66849315068494</v>
          </cell>
        </row>
        <row r="1546">
          <cell r="C1546" t="str">
            <v>1520</v>
          </cell>
          <cell r="I1546">
            <v>124.66849315068494</v>
          </cell>
        </row>
        <row r="1547">
          <cell r="C1547" t="str">
            <v>1521</v>
          </cell>
          <cell r="I1547">
            <v>124.66849315068494</v>
          </cell>
        </row>
        <row r="1548">
          <cell r="C1548" t="str">
            <v>1522</v>
          </cell>
          <cell r="I1548">
            <v>124.66849315068494</v>
          </cell>
        </row>
        <row r="1549">
          <cell r="C1549" t="str">
            <v>1523</v>
          </cell>
          <cell r="I1549">
            <v>124.66849315068494</v>
          </cell>
        </row>
        <row r="1550">
          <cell r="C1550" t="str">
            <v>1524</v>
          </cell>
          <cell r="I1550">
            <v>124.66849315068494</v>
          </cell>
        </row>
        <row r="1551">
          <cell r="C1551" t="str">
            <v>1525</v>
          </cell>
          <cell r="I1551">
            <v>124.66849315068494</v>
          </cell>
        </row>
        <row r="1552">
          <cell r="C1552" t="str">
            <v>1526</v>
          </cell>
          <cell r="I1552">
            <v>124.66849315068494</v>
          </cell>
        </row>
        <row r="1553">
          <cell r="C1553" t="str">
            <v>1527</v>
          </cell>
          <cell r="I1553">
            <v>124.66849315068494</v>
          </cell>
        </row>
        <row r="1554">
          <cell r="C1554" t="str">
            <v>1528</v>
          </cell>
          <cell r="I1554">
            <v>124.66849315068494</v>
          </cell>
        </row>
        <row r="1555">
          <cell r="C1555" t="str">
            <v>1529</v>
          </cell>
          <cell r="I1555">
            <v>124.66849315068494</v>
          </cell>
        </row>
        <row r="1556">
          <cell r="C1556" t="str">
            <v>1530</v>
          </cell>
          <cell r="I1556">
            <v>124.66849315068494</v>
          </cell>
        </row>
        <row r="1557">
          <cell r="C1557" t="str">
            <v>1531</v>
          </cell>
          <cell r="I1557">
            <v>124.66849315068494</v>
          </cell>
        </row>
        <row r="1558">
          <cell r="C1558" t="str">
            <v>1532</v>
          </cell>
          <cell r="I1558">
            <v>124.66849315068494</v>
          </cell>
        </row>
        <row r="1559">
          <cell r="C1559" t="str">
            <v>1533</v>
          </cell>
          <cell r="I1559">
            <v>124.66849315068494</v>
          </cell>
        </row>
        <row r="1560">
          <cell r="C1560" t="str">
            <v>1534</v>
          </cell>
          <cell r="I1560">
            <v>124.66849315068494</v>
          </cell>
        </row>
        <row r="1561">
          <cell r="C1561" t="str">
            <v>1535</v>
          </cell>
          <cell r="I1561">
            <v>124.66849315068494</v>
          </cell>
        </row>
        <row r="1562">
          <cell r="C1562" t="str">
            <v>1536</v>
          </cell>
          <cell r="I1562">
            <v>124.66849315068494</v>
          </cell>
        </row>
        <row r="1563">
          <cell r="C1563" t="str">
            <v>1537</v>
          </cell>
          <cell r="I1563">
            <v>124.66849315068494</v>
          </cell>
        </row>
        <row r="1564">
          <cell r="C1564" t="str">
            <v>1538</v>
          </cell>
          <cell r="I1564">
            <v>124.66849315068494</v>
          </cell>
        </row>
        <row r="1565">
          <cell r="C1565" t="str">
            <v>1539</v>
          </cell>
          <cell r="I1565">
            <v>124.66849315068494</v>
          </cell>
        </row>
        <row r="1566">
          <cell r="C1566" t="str">
            <v>1540</v>
          </cell>
          <cell r="I1566">
            <v>124.66849315068494</v>
          </cell>
        </row>
        <row r="1567">
          <cell r="C1567" t="str">
            <v>1541</v>
          </cell>
          <cell r="I1567">
            <v>124.66849315068494</v>
          </cell>
        </row>
        <row r="1568">
          <cell r="C1568" t="str">
            <v>1542</v>
          </cell>
          <cell r="I1568">
            <v>124.66849315068494</v>
          </cell>
        </row>
        <row r="1569">
          <cell r="C1569" t="str">
            <v>1543</v>
          </cell>
          <cell r="I1569">
            <v>124.66849315068494</v>
          </cell>
        </row>
        <row r="1570">
          <cell r="C1570" t="str">
            <v>1544</v>
          </cell>
          <cell r="I1570">
            <v>124.66849315068494</v>
          </cell>
        </row>
        <row r="1571">
          <cell r="C1571" t="str">
            <v>1545</v>
          </cell>
          <cell r="I1571">
            <v>124.66849315068494</v>
          </cell>
        </row>
        <row r="1572">
          <cell r="C1572" t="str">
            <v>1546</v>
          </cell>
          <cell r="I1572">
            <v>124.66849315068494</v>
          </cell>
        </row>
        <row r="1573">
          <cell r="C1573" t="str">
            <v>1547</v>
          </cell>
          <cell r="I1573">
            <v>124.66849315068494</v>
          </cell>
        </row>
        <row r="1574">
          <cell r="C1574" t="str">
            <v>1548</v>
          </cell>
          <cell r="I1574">
            <v>124.66849315068494</v>
          </cell>
        </row>
        <row r="1575">
          <cell r="C1575" t="str">
            <v>1549</v>
          </cell>
          <cell r="I1575">
            <v>124.66849315068494</v>
          </cell>
        </row>
        <row r="1576">
          <cell r="C1576" t="str">
            <v>1550</v>
          </cell>
          <cell r="I1576">
            <v>124.66849315068494</v>
          </cell>
        </row>
        <row r="1577">
          <cell r="C1577" t="str">
            <v>1551</v>
          </cell>
          <cell r="I1577">
            <v>124.66849315068494</v>
          </cell>
        </row>
        <row r="1578">
          <cell r="C1578" t="str">
            <v>1552</v>
          </cell>
          <cell r="I1578">
            <v>124.66849315068494</v>
          </cell>
        </row>
        <row r="1579">
          <cell r="C1579" t="str">
            <v>1553</v>
          </cell>
          <cell r="I1579">
            <v>124.66849315068494</v>
          </cell>
        </row>
        <row r="1580">
          <cell r="C1580" t="str">
            <v>1554</v>
          </cell>
          <cell r="I1580">
            <v>124.66849315068494</v>
          </cell>
        </row>
        <row r="1581">
          <cell r="C1581" t="str">
            <v>1555</v>
          </cell>
          <cell r="I1581">
            <v>124.66849315068494</v>
          </cell>
        </row>
        <row r="1582">
          <cell r="C1582" t="str">
            <v>1556</v>
          </cell>
          <cell r="I1582">
            <v>124.66849315068494</v>
          </cell>
        </row>
        <row r="1583">
          <cell r="C1583" t="str">
            <v>1557</v>
          </cell>
          <cell r="I1583">
            <v>124.66849315068494</v>
          </cell>
        </row>
        <row r="1584">
          <cell r="C1584" t="str">
            <v>1558</v>
          </cell>
          <cell r="I1584">
            <v>124.66849315068494</v>
          </cell>
        </row>
        <row r="1585">
          <cell r="C1585" t="str">
            <v>1559</v>
          </cell>
          <cell r="I1585">
            <v>124.66849315068494</v>
          </cell>
        </row>
        <row r="1586">
          <cell r="C1586" t="str">
            <v>1560</v>
          </cell>
          <cell r="I1586">
            <v>124.66849315068494</v>
          </cell>
        </row>
        <row r="1587">
          <cell r="C1587" t="str">
            <v>1561</v>
          </cell>
          <cell r="I1587">
            <v>124.66849315068494</v>
          </cell>
        </row>
        <row r="1588">
          <cell r="C1588" t="str">
            <v>1562</v>
          </cell>
          <cell r="I1588">
            <v>124.66849315068494</v>
          </cell>
        </row>
        <row r="1589">
          <cell r="C1589" t="str">
            <v>1563</v>
          </cell>
          <cell r="I1589">
            <v>124.66849315068494</v>
          </cell>
        </row>
        <row r="1590">
          <cell r="C1590" t="str">
            <v>1564</v>
          </cell>
          <cell r="I1590">
            <v>124.66849315068494</v>
          </cell>
        </row>
        <row r="1591">
          <cell r="C1591" t="str">
            <v>1565</v>
          </cell>
          <cell r="I1591">
            <v>124.66849315068494</v>
          </cell>
        </row>
        <row r="1592">
          <cell r="C1592" t="str">
            <v>1566</v>
          </cell>
          <cell r="I1592">
            <v>124.66849315068494</v>
          </cell>
        </row>
        <row r="1593">
          <cell r="C1593" t="str">
            <v>1567</v>
          </cell>
          <cell r="I1593">
            <v>124.66849315068494</v>
          </cell>
        </row>
        <row r="1594">
          <cell r="C1594" t="str">
            <v>1568</v>
          </cell>
          <cell r="I1594">
            <v>124.66849315068494</v>
          </cell>
        </row>
        <row r="1595">
          <cell r="C1595" t="str">
            <v>1569</v>
          </cell>
          <cell r="I1595">
            <v>124.66849315068494</v>
          </cell>
        </row>
        <row r="1596">
          <cell r="C1596" t="str">
            <v>1570</v>
          </cell>
          <cell r="I1596">
            <v>124.66849315068494</v>
          </cell>
        </row>
        <row r="1597">
          <cell r="C1597" t="str">
            <v>1571</v>
          </cell>
          <cell r="I1597">
            <v>124.66849315068494</v>
          </cell>
        </row>
        <row r="1598">
          <cell r="C1598" t="str">
            <v>1572</v>
          </cell>
          <cell r="I1598">
            <v>124.66849315068494</v>
          </cell>
        </row>
        <row r="1599">
          <cell r="C1599" t="str">
            <v>1573</v>
          </cell>
          <cell r="I1599">
            <v>124.66849315068494</v>
          </cell>
        </row>
        <row r="1600">
          <cell r="C1600" t="str">
            <v>1574</v>
          </cell>
          <cell r="I1600">
            <v>124.66849315068494</v>
          </cell>
        </row>
        <row r="1601">
          <cell r="C1601" t="str">
            <v>1575</v>
          </cell>
          <cell r="I1601">
            <v>124.66849315068494</v>
          </cell>
        </row>
        <row r="1602">
          <cell r="C1602" t="str">
            <v>1576</v>
          </cell>
          <cell r="I1602">
            <v>124.66849315068494</v>
          </cell>
        </row>
        <row r="1603">
          <cell r="C1603" t="str">
            <v>1577</v>
          </cell>
          <cell r="I1603">
            <v>124.66849315068494</v>
          </cell>
        </row>
        <row r="1604">
          <cell r="C1604" t="str">
            <v>1578</v>
          </cell>
          <cell r="I1604">
            <v>124.66849315068494</v>
          </cell>
        </row>
        <row r="1605">
          <cell r="C1605" t="str">
            <v>1579</v>
          </cell>
          <cell r="I1605">
            <v>124.66849315068494</v>
          </cell>
        </row>
        <row r="1606">
          <cell r="C1606" t="str">
            <v>1580</v>
          </cell>
          <cell r="I1606">
            <v>124.66849315068494</v>
          </cell>
        </row>
        <row r="1607">
          <cell r="C1607" t="str">
            <v>1581</v>
          </cell>
          <cell r="I1607">
            <v>124.66849315068494</v>
          </cell>
        </row>
        <row r="1608">
          <cell r="C1608" t="str">
            <v>1582</v>
          </cell>
          <cell r="I1608">
            <v>124.66849315068494</v>
          </cell>
        </row>
        <row r="1609">
          <cell r="C1609" t="str">
            <v>1583</v>
          </cell>
          <cell r="I1609">
            <v>124.66849315068494</v>
          </cell>
        </row>
        <row r="1610">
          <cell r="C1610" t="str">
            <v>1584</v>
          </cell>
          <cell r="I1610">
            <v>124.66849315068494</v>
          </cell>
        </row>
        <row r="1611">
          <cell r="C1611" t="str">
            <v>1585</v>
          </cell>
          <cell r="I1611">
            <v>124.66849315068494</v>
          </cell>
        </row>
        <row r="1612">
          <cell r="C1612" t="str">
            <v>1586</v>
          </cell>
          <cell r="I1612">
            <v>124.66849315068494</v>
          </cell>
        </row>
        <row r="1613">
          <cell r="C1613" t="str">
            <v>1587</v>
          </cell>
          <cell r="I1613">
            <v>124.66849315068494</v>
          </cell>
        </row>
        <row r="1614">
          <cell r="C1614" t="str">
            <v>1588</v>
          </cell>
          <cell r="I1614">
            <v>124.66849315068494</v>
          </cell>
        </row>
        <row r="1615">
          <cell r="C1615" t="str">
            <v>1589</v>
          </cell>
          <cell r="I1615">
            <v>124.66849315068494</v>
          </cell>
        </row>
        <row r="1616">
          <cell r="C1616" t="str">
            <v>1590</v>
          </cell>
          <cell r="I1616">
            <v>124.66849315068494</v>
          </cell>
        </row>
        <row r="1617">
          <cell r="C1617" t="str">
            <v>1591</v>
          </cell>
          <cell r="I1617">
            <v>124.66849315068494</v>
          </cell>
        </row>
        <row r="1618">
          <cell r="C1618" t="str">
            <v>1592</v>
          </cell>
          <cell r="I1618">
            <v>124.66849315068494</v>
          </cell>
        </row>
        <row r="1619">
          <cell r="C1619" t="str">
            <v>1593</v>
          </cell>
          <cell r="I1619">
            <v>124.66849315068494</v>
          </cell>
        </row>
        <row r="1620">
          <cell r="C1620" t="str">
            <v>1594</v>
          </cell>
          <cell r="I1620">
            <v>124.66849315068494</v>
          </cell>
        </row>
        <row r="1621">
          <cell r="C1621" t="str">
            <v>1595</v>
          </cell>
          <cell r="I1621">
            <v>124.66849315068494</v>
          </cell>
        </row>
        <row r="1622">
          <cell r="C1622" t="str">
            <v>1596</v>
          </cell>
          <cell r="I1622">
            <v>124.66849315068494</v>
          </cell>
        </row>
        <row r="1623">
          <cell r="C1623" t="str">
            <v>1597</v>
          </cell>
          <cell r="I1623">
            <v>124.66849315068494</v>
          </cell>
        </row>
        <row r="1624">
          <cell r="C1624" t="str">
            <v>1598</v>
          </cell>
          <cell r="I1624">
            <v>124.66849315068494</v>
          </cell>
        </row>
        <row r="1625">
          <cell r="C1625" t="str">
            <v>1599</v>
          </cell>
          <cell r="I1625">
            <v>124.66849315068494</v>
          </cell>
        </row>
        <row r="1626">
          <cell r="C1626" t="str">
            <v>1600</v>
          </cell>
          <cell r="I1626">
            <v>124.66849315068494</v>
          </cell>
        </row>
        <row r="1627">
          <cell r="C1627" t="str">
            <v>1601</v>
          </cell>
          <cell r="I1627">
            <v>124.66849315068494</v>
          </cell>
        </row>
        <row r="1628">
          <cell r="C1628" t="str">
            <v>1602</v>
          </cell>
          <cell r="I1628">
            <v>124.66849315068494</v>
          </cell>
        </row>
        <row r="1629">
          <cell r="C1629" t="str">
            <v>1603</v>
          </cell>
          <cell r="I1629">
            <v>124.66849315068494</v>
          </cell>
        </row>
        <row r="1630">
          <cell r="C1630" t="str">
            <v>1604</v>
          </cell>
          <cell r="I1630">
            <v>124.66849315068494</v>
          </cell>
        </row>
        <row r="1631">
          <cell r="C1631" t="str">
            <v>1605</v>
          </cell>
          <cell r="I1631">
            <v>124.66849315068494</v>
          </cell>
        </row>
        <row r="1632">
          <cell r="C1632" t="str">
            <v>1606</v>
          </cell>
          <cell r="I1632">
            <v>124.66849315068494</v>
          </cell>
        </row>
        <row r="1633">
          <cell r="C1633" t="str">
            <v>1607</v>
          </cell>
          <cell r="I1633">
            <v>124.66849315068494</v>
          </cell>
        </row>
        <row r="1634">
          <cell r="C1634" t="str">
            <v>1608</v>
          </cell>
          <cell r="I1634">
            <v>124.66849315068494</v>
          </cell>
        </row>
        <row r="1635">
          <cell r="C1635" t="str">
            <v>1609</v>
          </cell>
          <cell r="I1635">
            <v>124.66849315068494</v>
          </cell>
        </row>
        <row r="1636">
          <cell r="C1636" t="str">
            <v>1610</v>
          </cell>
          <cell r="I1636">
            <v>124.66849315068494</v>
          </cell>
        </row>
        <row r="1637">
          <cell r="C1637" t="str">
            <v>1611</v>
          </cell>
          <cell r="I1637">
            <v>124.66849315068494</v>
          </cell>
        </row>
        <row r="1638">
          <cell r="C1638" t="str">
            <v>1612</v>
          </cell>
          <cell r="I1638">
            <v>124.66849315068494</v>
          </cell>
        </row>
        <row r="1639">
          <cell r="C1639" t="str">
            <v>1613</v>
          </cell>
          <cell r="I1639">
            <v>124.66849315068494</v>
          </cell>
        </row>
        <row r="1640">
          <cell r="C1640" t="str">
            <v>1614</v>
          </cell>
          <cell r="I1640">
            <v>124.66849315068494</v>
          </cell>
        </row>
        <row r="1641">
          <cell r="C1641" t="str">
            <v>1615</v>
          </cell>
          <cell r="I1641">
            <v>124.66849315068494</v>
          </cell>
        </row>
        <row r="1642">
          <cell r="C1642" t="str">
            <v>1616</v>
          </cell>
          <cell r="I1642">
            <v>124.66849315068494</v>
          </cell>
        </row>
        <row r="1643">
          <cell r="C1643" t="str">
            <v>1617</v>
          </cell>
          <cell r="I1643">
            <v>124.66849315068494</v>
          </cell>
        </row>
        <row r="1644">
          <cell r="C1644" t="str">
            <v>1618</v>
          </cell>
          <cell r="I1644">
            <v>124.66849315068494</v>
          </cell>
        </row>
        <row r="1645">
          <cell r="C1645" t="str">
            <v>1619</v>
          </cell>
          <cell r="I1645">
            <v>124.66849315068494</v>
          </cell>
        </row>
        <row r="1646">
          <cell r="C1646" t="str">
            <v>1620</v>
          </cell>
          <cell r="I1646">
            <v>124.66849315068494</v>
          </cell>
        </row>
        <row r="1647">
          <cell r="C1647" t="str">
            <v>1621</v>
          </cell>
          <cell r="I1647">
            <v>124.66849315068494</v>
          </cell>
        </row>
        <row r="1648">
          <cell r="C1648" t="str">
            <v>1622</v>
          </cell>
          <cell r="I1648">
            <v>124.66849315068494</v>
          </cell>
        </row>
        <row r="1649">
          <cell r="C1649" t="str">
            <v>1623</v>
          </cell>
          <cell r="I1649">
            <v>124.66849315068494</v>
          </cell>
        </row>
        <row r="1650">
          <cell r="C1650" t="str">
            <v>1624</v>
          </cell>
          <cell r="I1650">
            <v>124.66849315068494</v>
          </cell>
        </row>
        <row r="1651">
          <cell r="C1651" t="str">
            <v>1625</v>
          </cell>
          <cell r="I1651">
            <v>124.66849315068494</v>
          </cell>
        </row>
        <row r="1652">
          <cell r="C1652" t="str">
            <v>1626</v>
          </cell>
          <cell r="I1652">
            <v>124.66849315068494</v>
          </cell>
        </row>
        <row r="1653">
          <cell r="C1653" t="str">
            <v>1627</v>
          </cell>
          <cell r="I1653">
            <v>124.66849315068494</v>
          </cell>
        </row>
        <row r="1654">
          <cell r="C1654" t="str">
            <v>1628</v>
          </cell>
          <cell r="I1654">
            <v>124.66849315068494</v>
          </cell>
        </row>
        <row r="1655">
          <cell r="C1655" t="str">
            <v>1629</v>
          </cell>
          <cell r="I1655">
            <v>124.66849315068494</v>
          </cell>
        </row>
        <row r="1656">
          <cell r="C1656" t="str">
            <v>1630</v>
          </cell>
          <cell r="I1656">
            <v>124.66849315068494</v>
          </cell>
        </row>
        <row r="1657">
          <cell r="C1657" t="str">
            <v>1631</v>
          </cell>
          <cell r="I1657">
            <v>124.66849315068494</v>
          </cell>
        </row>
        <row r="1658">
          <cell r="C1658" t="str">
            <v>1632</v>
          </cell>
          <cell r="I1658">
            <v>124.66849315068494</v>
          </cell>
        </row>
        <row r="1659">
          <cell r="C1659" t="str">
            <v>1633</v>
          </cell>
          <cell r="I1659">
            <v>124.66849315068494</v>
          </cell>
        </row>
        <row r="1660">
          <cell r="C1660" t="str">
            <v>1634</v>
          </cell>
          <cell r="I1660">
            <v>124.66849315068494</v>
          </cell>
        </row>
        <row r="1661">
          <cell r="C1661" t="str">
            <v>1635</v>
          </cell>
          <cell r="I1661">
            <v>124.66849315068494</v>
          </cell>
        </row>
        <row r="1662">
          <cell r="C1662" t="str">
            <v>1636</v>
          </cell>
          <cell r="I1662">
            <v>124.66849315068494</v>
          </cell>
        </row>
        <row r="1663">
          <cell r="C1663" t="str">
            <v>1637</v>
          </cell>
          <cell r="I1663">
            <v>124.66849315068494</v>
          </cell>
        </row>
        <row r="1664">
          <cell r="C1664" t="str">
            <v>1638</v>
          </cell>
          <cell r="I1664">
            <v>124.66849315068494</v>
          </cell>
        </row>
        <row r="1665">
          <cell r="C1665" t="str">
            <v>1639</v>
          </cell>
          <cell r="I1665">
            <v>124.66849315068494</v>
          </cell>
        </row>
        <row r="1666">
          <cell r="C1666" t="str">
            <v>1640</v>
          </cell>
          <cell r="I1666">
            <v>124.66849315068494</v>
          </cell>
        </row>
        <row r="1667">
          <cell r="C1667" t="str">
            <v>1641</v>
          </cell>
          <cell r="I1667">
            <v>124.66849315068494</v>
          </cell>
        </row>
        <row r="1668">
          <cell r="C1668" t="str">
            <v>1642</v>
          </cell>
          <cell r="I1668">
            <v>124.66849315068494</v>
          </cell>
        </row>
        <row r="1669">
          <cell r="C1669" t="str">
            <v>1643</v>
          </cell>
          <cell r="I1669">
            <v>124.66849315068494</v>
          </cell>
        </row>
        <row r="1670">
          <cell r="C1670" t="str">
            <v>1644</v>
          </cell>
          <cell r="I1670">
            <v>124.66849315068494</v>
          </cell>
        </row>
        <row r="1671">
          <cell r="C1671" t="str">
            <v>1645</v>
          </cell>
          <cell r="I1671">
            <v>124.66849315068494</v>
          </cell>
        </row>
        <row r="1672">
          <cell r="C1672" t="str">
            <v>1646</v>
          </cell>
          <cell r="I1672">
            <v>124.66849315068494</v>
          </cell>
        </row>
        <row r="1673">
          <cell r="C1673" t="str">
            <v>1647</v>
          </cell>
          <cell r="I1673">
            <v>124.66849315068494</v>
          </cell>
        </row>
        <row r="1674">
          <cell r="C1674" t="str">
            <v>1648</v>
          </cell>
          <cell r="I1674">
            <v>124.66849315068494</v>
          </cell>
        </row>
        <row r="1675">
          <cell r="C1675" t="str">
            <v>1649</v>
          </cell>
          <cell r="I1675">
            <v>124.66849315068494</v>
          </cell>
        </row>
        <row r="1676">
          <cell r="C1676" t="str">
            <v>1650</v>
          </cell>
          <cell r="I1676">
            <v>124.66849315068494</v>
          </cell>
        </row>
        <row r="1677">
          <cell r="C1677" t="str">
            <v>1651</v>
          </cell>
          <cell r="I1677">
            <v>124.66849315068494</v>
          </cell>
        </row>
        <row r="1678">
          <cell r="C1678" t="str">
            <v>1652</v>
          </cell>
          <cell r="I1678">
            <v>124.66849315068494</v>
          </cell>
        </row>
        <row r="1679">
          <cell r="C1679" t="str">
            <v>1653</v>
          </cell>
          <cell r="I1679">
            <v>124.66849315068494</v>
          </cell>
        </row>
        <row r="1680">
          <cell r="C1680" t="str">
            <v>1654</v>
          </cell>
          <cell r="I1680">
            <v>124.66849315068494</v>
          </cell>
        </row>
        <row r="1681">
          <cell r="C1681" t="str">
            <v>1655</v>
          </cell>
          <cell r="I1681">
            <v>124.66849315068494</v>
          </cell>
        </row>
        <row r="1682">
          <cell r="C1682" t="str">
            <v>1656</v>
          </cell>
          <cell r="I1682">
            <v>124.66849315068494</v>
          </cell>
        </row>
        <row r="1683">
          <cell r="C1683" t="str">
            <v>1657</v>
          </cell>
          <cell r="I1683">
            <v>124.66849315068494</v>
          </cell>
        </row>
        <row r="1684">
          <cell r="C1684" t="str">
            <v>1658</v>
          </cell>
          <cell r="I1684">
            <v>124.66849315068494</v>
          </cell>
        </row>
        <row r="1685">
          <cell r="C1685" t="str">
            <v>1659</v>
          </cell>
          <cell r="I1685">
            <v>124.66849315068494</v>
          </cell>
        </row>
        <row r="1686">
          <cell r="C1686" t="str">
            <v>1660</v>
          </cell>
          <cell r="I1686">
            <v>124.66849315068494</v>
          </cell>
        </row>
        <row r="1687">
          <cell r="C1687" t="str">
            <v>1661</v>
          </cell>
          <cell r="I1687">
            <v>124.66849315068494</v>
          </cell>
        </row>
        <row r="1688">
          <cell r="C1688" t="str">
            <v>1662</v>
          </cell>
          <cell r="I1688">
            <v>124.66849315068494</v>
          </cell>
        </row>
        <row r="1689">
          <cell r="C1689" t="str">
            <v>1663</v>
          </cell>
          <cell r="I1689">
            <v>124.66849315068494</v>
          </cell>
        </row>
        <row r="1690">
          <cell r="C1690" t="str">
            <v>1664</v>
          </cell>
          <cell r="I1690">
            <v>124.66849315068494</v>
          </cell>
        </row>
        <row r="1691">
          <cell r="C1691" t="str">
            <v>1665</v>
          </cell>
          <cell r="I1691">
            <v>124.66849315068494</v>
          </cell>
        </row>
        <row r="1692">
          <cell r="C1692" t="str">
            <v>1666</v>
          </cell>
          <cell r="I1692">
            <v>124.66849315068494</v>
          </cell>
        </row>
        <row r="1693">
          <cell r="C1693" t="str">
            <v>1667</v>
          </cell>
          <cell r="I1693">
            <v>124.66849315068494</v>
          </cell>
        </row>
        <row r="1694">
          <cell r="C1694" t="str">
            <v>1668</v>
          </cell>
          <cell r="I1694">
            <v>124.66849315068494</v>
          </cell>
        </row>
        <row r="1695">
          <cell r="C1695" t="str">
            <v>1669</v>
          </cell>
          <cell r="I1695">
            <v>124.66849315068494</v>
          </cell>
        </row>
        <row r="1696">
          <cell r="C1696" t="str">
            <v>1670</v>
          </cell>
          <cell r="I1696">
            <v>124.66849315068494</v>
          </cell>
        </row>
        <row r="1697">
          <cell r="C1697" t="str">
            <v>1671</v>
          </cell>
          <cell r="I1697">
            <v>124.66849315068494</v>
          </cell>
        </row>
        <row r="1698">
          <cell r="C1698" t="str">
            <v>1672</v>
          </cell>
          <cell r="I1698">
            <v>124.66849315068494</v>
          </cell>
        </row>
        <row r="1699">
          <cell r="C1699" t="str">
            <v>1673</v>
          </cell>
          <cell r="I1699">
            <v>124.66849315068494</v>
          </cell>
        </row>
        <row r="1700">
          <cell r="C1700" t="str">
            <v>1674</v>
          </cell>
          <cell r="I1700">
            <v>124.66849315068494</v>
          </cell>
        </row>
        <row r="1701">
          <cell r="C1701" t="str">
            <v>1675</v>
          </cell>
          <cell r="I1701">
            <v>124.66849315068494</v>
          </cell>
        </row>
        <row r="1702">
          <cell r="C1702" t="str">
            <v>1676</v>
          </cell>
          <cell r="I1702">
            <v>124.66849315068494</v>
          </cell>
        </row>
        <row r="1703">
          <cell r="C1703" t="str">
            <v>1677</v>
          </cell>
          <cell r="I1703">
            <v>124.66849315068494</v>
          </cell>
        </row>
        <row r="1704">
          <cell r="C1704" t="str">
            <v>1678</v>
          </cell>
          <cell r="I1704">
            <v>124.66849315068494</v>
          </cell>
        </row>
        <row r="1705">
          <cell r="C1705" t="str">
            <v>1679</v>
          </cell>
          <cell r="I1705">
            <v>124.66849315068494</v>
          </cell>
        </row>
        <row r="1706">
          <cell r="C1706" t="str">
            <v>1680</v>
          </cell>
          <cell r="I1706">
            <v>124.66849315068494</v>
          </cell>
        </row>
        <row r="1707">
          <cell r="C1707" t="str">
            <v>1681</v>
          </cell>
          <cell r="I1707">
            <v>124.66849315068494</v>
          </cell>
        </row>
        <row r="1708">
          <cell r="C1708" t="str">
            <v>1682</v>
          </cell>
          <cell r="I1708">
            <v>124.66849315068494</v>
          </cell>
        </row>
        <row r="1709">
          <cell r="C1709" t="str">
            <v>1683</v>
          </cell>
          <cell r="I1709">
            <v>124.66849315068494</v>
          </cell>
        </row>
        <row r="1710">
          <cell r="C1710" t="str">
            <v>1684</v>
          </cell>
          <cell r="I1710">
            <v>124.66849315068494</v>
          </cell>
        </row>
        <row r="1711">
          <cell r="C1711" t="str">
            <v>1685</v>
          </cell>
          <cell r="I1711">
            <v>124.66849315068494</v>
          </cell>
        </row>
        <row r="1712">
          <cell r="C1712" t="str">
            <v>1686</v>
          </cell>
          <cell r="I1712">
            <v>124.66849315068494</v>
          </cell>
        </row>
        <row r="1713">
          <cell r="C1713" t="str">
            <v>1687</v>
          </cell>
          <cell r="I1713">
            <v>124.66849315068494</v>
          </cell>
        </row>
        <row r="1714">
          <cell r="C1714" t="str">
            <v>1688</v>
          </cell>
          <cell r="I1714">
            <v>124.66849315068494</v>
          </cell>
        </row>
        <row r="1715">
          <cell r="C1715" t="str">
            <v>1689</v>
          </cell>
          <cell r="I1715">
            <v>124.66849315068494</v>
          </cell>
        </row>
        <row r="1716">
          <cell r="C1716" t="str">
            <v>1690</v>
          </cell>
          <cell r="I1716">
            <v>124.66849315068494</v>
          </cell>
        </row>
        <row r="1717">
          <cell r="C1717" t="str">
            <v>1691</v>
          </cell>
          <cell r="I1717">
            <v>124.66849315068494</v>
          </cell>
        </row>
        <row r="1718">
          <cell r="C1718" t="str">
            <v>1692</v>
          </cell>
          <cell r="I1718">
            <v>124.66849315068494</v>
          </cell>
        </row>
        <row r="1719">
          <cell r="C1719" t="str">
            <v>1693</v>
          </cell>
          <cell r="I1719">
            <v>124.66849315068494</v>
          </cell>
        </row>
        <row r="1720">
          <cell r="C1720" t="str">
            <v>1694</v>
          </cell>
          <cell r="I1720">
            <v>124.66849315068494</v>
          </cell>
        </row>
        <row r="1721">
          <cell r="C1721" t="str">
            <v>1695</v>
          </cell>
          <cell r="I1721">
            <v>124.66849315068494</v>
          </cell>
        </row>
        <row r="1722">
          <cell r="C1722" t="str">
            <v>1696</v>
          </cell>
          <cell r="I1722">
            <v>124.66849315068494</v>
          </cell>
        </row>
        <row r="1723">
          <cell r="C1723" t="str">
            <v>1697</v>
          </cell>
          <cell r="I1723">
            <v>124.66849315068494</v>
          </cell>
        </row>
        <row r="1724">
          <cell r="C1724" t="str">
            <v>1698</v>
          </cell>
          <cell r="I1724">
            <v>124.66849315068494</v>
          </cell>
        </row>
        <row r="1725">
          <cell r="C1725" t="str">
            <v>1699</v>
          </cell>
          <cell r="I1725">
            <v>124.66849315068494</v>
          </cell>
        </row>
        <row r="1726">
          <cell r="C1726" t="str">
            <v>1700</v>
          </cell>
          <cell r="I1726">
            <v>124.66849315068494</v>
          </cell>
        </row>
        <row r="1727">
          <cell r="C1727" t="str">
            <v>1701</v>
          </cell>
          <cell r="I1727">
            <v>124.66849315068494</v>
          </cell>
        </row>
        <row r="1728">
          <cell r="C1728" t="str">
            <v>1702</v>
          </cell>
          <cell r="I1728">
            <v>124.66849315068494</v>
          </cell>
        </row>
        <row r="1729">
          <cell r="C1729" t="str">
            <v>1703</v>
          </cell>
          <cell r="I1729">
            <v>124.66849315068494</v>
          </cell>
        </row>
        <row r="1730">
          <cell r="C1730" t="str">
            <v>1704</v>
          </cell>
          <cell r="I1730">
            <v>124.66849315068494</v>
          </cell>
        </row>
        <row r="1731">
          <cell r="C1731" t="str">
            <v>1705</v>
          </cell>
          <cell r="I1731">
            <v>124.66849315068494</v>
          </cell>
        </row>
        <row r="1732">
          <cell r="C1732" t="str">
            <v>1706</v>
          </cell>
          <cell r="I1732">
            <v>124.66849315068494</v>
          </cell>
        </row>
        <row r="1733">
          <cell r="C1733" t="str">
            <v>1707</v>
          </cell>
          <cell r="I1733">
            <v>124.66849315068494</v>
          </cell>
        </row>
        <row r="1734">
          <cell r="C1734" t="str">
            <v>1708</v>
          </cell>
          <cell r="I1734">
            <v>124.66849315068494</v>
          </cell>
        </row>
        <row r="1735">
          <cell r="C1735" t="str">
            <v>1709</v>
          </cell>
          <cell r="I1735">
            <v>124.66849315068494</v>
          </cell>
        </row>
        <row r="1736">
          <cell r="C1736" t="str">
            <v>1710</v>
          </cell>
          <cell r="I1736">
            <v>124.66849315068494</v>
          </cell>
        </row>
        <row r="1737">
          <cell r="C1737" t="str">
            <v>1711</v>
          </cell>
          <cell r="I1737">
            <v>124.66849315068494</v>
          </cell>
        </row>
        <row r="1738">
          <cell r="C1738" t="str">
            <v>1712</v>
          </cell>
          <cell r="I1738">
            <v>124.66849315068494</v>
          </cell>
        </row>
        <row r="1739">
          <cell r="C1739" t="str">
            <v>1713</v>
          </cell>
          <cell r="I1739">
            <v>124.66849315068494</v>
          </cell>
        </row>
        <row r="1740">
          <cell r="C1740" t="str">
            <v>1714</v>
          </cell>
          <cell r="I1740">
            <v>124.66849315068494</v>
          </cell>
        </row>
        <row r="1741">
          <cell r="C1741" t="str">
            <v>1715</v>
          </cell>
          <cell r="I1741">
            <v>124.66849315068494</v>
          </cell>
        </row>
        <row r="1742">
          <cell r="C1742" t="str">
            <v>1716</v>
          </cell>
          <cell r="I1742">
            <v>124.66849315068494</v>
          </cell>
        </row>
        <row r="1743">
          <cell r="C1743" t="str">
            <v>1717</v>
          </cell>
          <cell r="I1743">
            <v>124.66849315068494</v>
          </cell>
        </row>
        <row r="1744">
          <cell r="C1744" t="str">
            <v>1718</v>
          </cell>
          <cell r="I1744">
            <v>124.66849315068494</v>
          </cell>
        </row>
        <row r="1745">
          <cell r="C1745" t="str">
            <v>1719</v>
          </cell>
          <cell r="I1745">
            <v>124.66849315068494</v>
          </cell>
        </row>
        <row r="1746">
          <cell r="C1746" t="str">
            <v>1720</v>
          </cell>
          <cell r="I1746">
            <v>124.66849315068494</v>
          </cell>
        </row>
        <row r="1747">
          <cell r="C1747" t="str">
            <v>1721</v>
          </cell>
          <cell r="I1747">
            <v>124.66849315068494</v>
          </cell>
        </row>
        <row r="1748">
          <cell r="C1748" t="str">
            <v>1722</v>
          </cell>
          <cell r="I1748">
            <v>124.66849315068494</v>
          </cell>
        </row>
        <row r="1749">
          <cell r="C1749" t="str">
            <v>1723</v>
          </cell>
          <cell r="I1749">
            <v>124.66849315068494</v>
          </cell>
        </row>
        <row r="1750">
          <cell r="C1750" t="str">
            <v>1724</v>
          </cell>
          <cell r="I1750">
            <v>124.66849315068494</v>
          </cell>
        </row>
        <row r="1751">
          <cell r="C1751" t="str">
            <v>1725</v>
          </cell>
          <cell r="I1751">
            <v>124.66849315068494</v>
          </cell>
        </row>
        <row r="1752">
          <cell r="C1752" t="str">
            <v>1726</v>
          </cell>
          <cell r="I1752">
            <v>124.66849315068494</v>
          </cell>
        </row>
        <row r="1753">
          <cell r="C1753" t="str">
            <v>1727</v>
          </cell>
          <cell r="I1753">
            <v>124.66849315068494</v>
          </cell>
        </row>
        <row r="1754">
          <cell r="C1754" t="str">
            <v>1728</v>
          </cell>
          <cell r="I1754">
            <v>124.66849315068494</v>
          </cell>
        </row>
        <row r="1755">
          <cell r="C1755" t="str">
            <v>1729</v>
          </cell>
          <cell r="I1755">
            <v>124.66849315068494</v>
          </cell>
        </row>
        <row r="1756">
          <cell r="C1756" t="str">
            <v>1730</v>
          </cell>
          <cell r="I1756">
            <v>124.66849315068494</v>
          </cell>
        </row>
        <row r="1757">
          <cell r="C1757" t="str">
            <v>1731</v>
          </cell>
          <cell r="I1757">
            <v>124.66849315068494</v>
          </cell>
        </row>
        <row r="1758">
          <cell r="C1758" t="str">
            <v>1732</v>
          </cell>
          <cell r="I1758">
            <v>124.66849315068494</v>
          </cell>
        </row>
        <row r="1759">
          <cell r="C1759" t="str">
            <v>1733</v>
          </cell>
          <cell r="I1759">
            <v>124.66849315068494</v>
          </cell>
        </row>
        <row r="1760">
          <cell r="C1760" t="str">
            <v>1734</v>
          </cell>
          <cell r="I1760">
            <v>124.66849315068494</v>
          </cell>
        </row>
        <row r="1761">
          <cell r="C1761" t="str">
            <v>1735</v>
          </cell>
          <cell r="I1761">
            <v>124.66849315068494</v>
          </cell>
        </row>
        <row r="1762">
          <cell r="C1762" t="str">
            <v>1736</v>
          </cell>
          <cell r="I1762">
            <v>124.66849315068494</v>
          </cell>
        </row>
        <row r="1763">
          <cell r="C1763" t="str">
            <v>1737</v>
          </cell>
          <cell r="I1763">
            <v>124.66849315068494</v>
          </cell>
        </row>
        <row r="1764">
          <cell r="C1764" t="str">
            <v>1738</v>
          </cell>
          <cell r="I1764">
            <v>124.66849315068494</v>
          </cell>
        </row>
        <row r="1765">
          <cell r="C1765" t="str">
            <v>1739</v>
          </cell>
          <cell r="I1765">
            <v>124.66849315068494</v>
          </cell>
        </row>
        <row r="1766">
          <cell r="C1766" t="str">
            <v>1740</v>
          </cell>
          <cell r="I1766">
            <v>124.66849315068494</v>
          </cell>
        </row>
        <row r="1767">
          <cell r="C1767" t="str">
            <v>1741</v>
          </cell>
          <cell r="I1767">
            <v>124.66849315068494</v>
          </cell>
        </row>
        <row r="1768">
          <cell r="C1768" t="str">
            <v>1742</v>
          </cell>
          <cell r="I1768">
            <v>124.66849315068494</v>
          </cell>
        </row>
        <row r="1769">
          <cell r="C1769" t="str">
            <v>1743</v>
          </cell>
          <cell r="I1769">
            <v>124.66849315068494</v>
          </cell>
        </row>
        <row r="1770">
          <cell r="C1770" t="str">
            <v>1744</v>
          </cell>
          <cell r="I1770">
            <v>124.66849315068494</v>
          </cell>
        </row>
        <row r="1771">
          <cell r="C1771" t="str">
            <v>1745</v>
          </cell>
          <cell r="I1771">
            <v>124.66849315068494</v>
          </cell>
        </row>
        <row r="1772">
          <cell r="C1772" t="str">
            <v>1746</v>
          </cell>
          <cell r="I1772">
            <v>124.66849315068494</v>
          </cell>
        </row>
        <row r="1773">
          <cell r="C1773" t="str">
            <v>1747</v>
          </cell>
          <cell r="I1773">
            <v>124.66849315068494</v>
          </cell>
        </row>
        <row r="1774">
          <cell r="C1774" t="str">
            <v>1748</v>
          </cell>
          <cell r="I1774">
            <v>124.66849315068494</v>
          </cell>
        </row>
        <row r="1775">
          <cell r="C1775" t="str">
            <v>1749</v>
          </cell>
          <cell r="I1775">
            <v>124.66849315068494</v>
          </cell>
        </row>
        <row r="1776">
          <cell r="C1776" t="str">
            <v>1750</v>
          </cell>
          <cell r="I1776">
            <v>124.66849315068494</v>
          </cell>
        </row>
        <row r="1777">
          <cell r="C1777" t="str">
            <v>1751</v>
          </cell>
          <cell r="I1777">
            <v>124.66849315068494</v>
          </cell>
        </row>
        <row r="1778">
          <cell r="C1778" t="str">
            <v>1752</v>
          </cell>
          <cell r="I1778">
            <v>124.66849315068494</v>
          </cell>
        </row>
        <row r="1779">
          <cell r="C1779" t="str">
            <v>1753</v>
          </cell>
          <cell r="I1779">
            <v>124.66849315068494</v>
          </cell>
        </row>
        <row r="1780">
          <cell r="C1780" t="str">
            <v>1754</v>
          </cell>
          <cell r="I1780">
            <v>124.66849315068494</v>
          </cell>
        </row>
        <row r="1781">
          <cell r="C1781" t="str">
            <v>1755</v>
          </cell>
          <cell r="I1781">
            <v>124.66849315068494</v>
          </cell>
        </row>
        <row r="1782">
          <cell r="C1782" t="str">
            <v>1756</v>
          </cell>
          <cell r="I1782">
            <v>124.66849315068494</v>
          </cell>
        </row>
        <row r="1783">
          <cell r="C1783" t="str">
            <v>1757</v>
          </cell>
          <cell r="I1783">
            <v>124.66849315068494</v>
          </cell>
        </row>
        <row r="1784">
          <cell r="C1784" t="str">
            <v>1758</v>
          </cell>
          <cell r="I1784">
            <v>124.66849315068494</v>
          </cell>
        </row>
        <row r="1785">
          <cell r="C1785" t="str">
            <v>1759</v>
          </cell>
          <cell r="I1785">
            <v>124.66849315068494</v>
          </cell>
        </row>
        <row r="1786">
          <cell r="C1786" t="str">
            <v>1760</v>
          </cell>
          <cell r="I1786">
            <v>124.66849315068494</v>
          </cell>
        </row>
        <row r="1787">
          <cell r="C1787" t="str">
            <v>1761</v>
          </cell>
          <cell r="I1787">
            <v>124.66849315068494</v>
          </cell>
        </row>
        <row r="1788">
          <cell r="C1788" t="str">
            <v>1762</v>
          </cell>
          <cell r="I1788">
            <v>124.66849315068494</v>
          </cell>
        </row>
        <row r="1789">
          <cell r="C1789" t="str">
            <v>1763</v>
          </cell>
          <cell r="I1789">
            <v>124.66849315068494</v>
          </cell>
        </row>
        <row r="1790">
          <cell r="C1790" t="str">
            <v>1764</v>
          </cell>
          <cell r="I1790">
            <v>124.66849315068494</v>
          </cell>
        </row>
        <row r="1791">
          <cell r="C1791" t="str">
            <v>1765</v>
          </cell>
          <cell r="I1791">
            <v>124.66849315068494</v>
          </cell>
        </row>
        <row r="1792">
          <cell r="C1792" t="str">
            <v>1766</v>
          </cell>
          <cell r="I1792">
            <v>124.66849315068494</v>
          </cell>
        </row>
        <row r="1793">
          <cell r="C1793" t="str">
            <v>1767</v>
          </cell>
          <cell r="I1793">
            <v>124.66849315068494</v>
          </cell>
        </row>
        <row r="1794">
          <cell r="C1794" t="str">
            <v>1768</v>
          </cell>
          <cell r="I1794">
            <v>124.66849315068494</v>
          </cell>
        </row>
        <row r="1795">
          <cell r="C1795" t="str">
            <v>1769</v>
          </cell>
          <cell r="I1795">
            <v>124.66849315068494</v>
          </cell>
        </row>
        <row r="1796">
          <cell r="C1796" t="str">
            <v>1770</v>
          </cell>
          <cell r="I1796">
            <v>124.66849315068494</v>
          </cell>
        </row>
        <row r="1797">
          <cell r="C1797" t="str">
            <v>1771</v>
          </cell>
          <cell r="I1797">
            <v>124.66849315068494</v>
          </cell>
        </row>
        <row r="1798">
          <cell r="C1798" t="str">
            <v>1772</v>
          </cell>
          <cell r="I1798">
            <v>124.66849315068494</v>
          </cell>
        </row>
        <row r="1799">
          <cell r="C1799" t="str">
            <v>1773</v>
          </cell>
          <cell r="I1799">
            <v>124.66849315068494</v>
          </cell>
        </row>
        <row r="1800">
          <cell r="C1800" t="str">
            <v>1774</v>
          </cell>
          <cell r="I1800">
            <v>124.66849315068494</v>
          </cell>
        </row>
        <row r="1801">
          <cell r="C1801" t="str">
            <v>1775</v>
          </cell>
          <cell r="I1801">
            <v>124.66849315068494</v>
          </cell>
        </row>
        <row r="1802">
          <cell r="C1802" t="str">
            <v>1776</v>
          </cell>
          <cell r="I1802">
            <v>124.66849315068494</v>
          </cell>
        </row>
        <row r="1803">
          <cell r="C1803" t="str">
            <v>1777</v>
          </cell>
          <cell r="I1803">
            <v>124.66849315068494</v>
          </cell>
        </row>
        <row r="1804">
          <cell r="C1804" t="str">
            <v>1778</v>
          </cell>
          <cell r="I1804">
            <v>124.66849315068494</v>
          </cell>
        </row>
        <row r="1805">
          <cell r="C1805" t="str">
            <v>1779</v>
          </cell>
          <cell r="I1805">
            <v>124.66849315068494</v>
          </cell>
        </row>
        <row r="1806">
          <cell r="C1806" t="str">
            <v>1780</v>
          </cell>
          <cell r="I1806">
            <v>124.66849315068494</v>
          </cell>
        </row>
        <row r="1807">
          <cell r="C1807" t="str">
            <v>1781</v>
          </cell>
          <cell r="I1807">
            <v>124.66849315068494</v>
          </cell>
        </row>
        <row r="1808">
          <cell r="C1808" t="str">
            <v>1782</v>
          </cell>
          <cell r="I1808">
            <v>124.66849315068494</v>
          </cell>
        </row>
        <row r="1809">
          <cell r="C1809" t="str">
            <v>1783</v>
          </cell>
          <cell r="I1809">
            <v>124.66849315068494</v>
          </cell>
        </row>
        <row r="1810">
          <cell r="C1810" t="str">
            <v>1784</v>
          </cell>
          <cell r="I1810">
            <v>124.66849315068494</v>
          </cell>
        </row>
        <row r="1811">
          <cell r="C1811" t="str">
            <v>1785</v>
          </cell>
          <cell r="I1811">
            <v>124.66849315068494</v>
          </cell>
        </row>
        <row r="1812">
          <cell r="C1812" t="str">
            <v>1786</v>
          </cell>
          <cell r="I1812">
            <v>124.66849315068494</v>
          </cell>
        </row>
        <row r="1813">
          <cell r="C1813" t="str">
            <v>1787</v>
          </cell>
          <cell r="I1813">
            <v>124.66849315068494</v>
          </cell>
        </row>
        <row r="1814">
          <cell r="C1814" t="str">
            <v>1788</v>
          </cell>
          <cell r="I1814">
            <v>124.66849315068494</v>
          </cell>
        </row>
        <row r="1815">
          <cell r="C1815" t="str">
            <v>1789</v>
          </cell>
          <cell r="I1815">
            <v>124.66849315068494</v>
          </cell>
        </row>
        <row r="1816">
          <cell r="C1816" t="str">
            <v>1790</v>
          </cell>
          <cell r="I1816">
            <v>124.66849315068494</v>
          </cell>
        </row>
        <row r="1817">
          <cell r="C1817" t="str">
            <v>1791</v>
          </cell>
          <cell r="I1817">
            <v>124.66849315068494</v>
          </cell>
        </row>
        <row r="1818">
          <cell r="C1818" t="str">
            <v>1792</v>
          </cell>
          <cell r="I1818">
            <v>124.66849315068494</v>
          </cell>
        </row>
        <row r="1819">
          <cell r="C1819" t="str">
            <v>1793</v>
          </cell>
          <cell r="I1819">
            <v>124.66849315068494</v>
          </cell>
        </row>
        <row r="1820">
          <cell r="C1820" t="str">
            <v>1794</v>
          </cell>
          <cell r="I1820">
            <v>124.66849315068494</v>
          </cell>
        </row>
        <row r="1821">
          <cell r="C1821" t="str">
            <v>1795</v>
          </cell>
          <cell r="I1821">
            <v>124.66849315068494</v>
          </cell>
        </row>
        <row r="1822">
          <cell r="C1822" t="str">
            <v>1796</v>
          </cell>
          <cell r="I1822">
            <v>124.66849315068494</v>
          </cell>
        </row>
        <row r="1823">
          <cell r="C1823" t="str">
            <v>1797</v>
          </cell>
          <cell r="I1823">
            <v>124.66849315068494</v>
          </cell>
        </row>
        <row r="1824">
          <cell r="C1824" t="str">
            <v>1798</v>
          </cell>
          <cell r="I1824">
            <v>124.66849315068494</v>
          </cell>
        </row>
        <row r="1825">
          <cell r="C1825" t="str">
            <v>1799</v>
          </cell>
          <cell r="I1825">
            <v>124.66849315068494</v>
          </cell>
        </row>
        <row r="1826">
          <cell r="C1826" t="str">
            <v>1800</v>
          </cell>
          <cell r="I1826">
            <v>124.66849315068494</v>
          </cell>
        </row>
        <row r="1827">
          <cell r="C1827" t="str">
            <v>1801</v>
          </cell>
          <cell r="I1827">
            <v>124.66849315068494</v>
          </cell>
        </row>
        <row r="1828">
          <cell r="C1828" t="str">
            <v>1802</v>
          </cell>
          <cell r="I1828">
            <v>124.66849315068494</v>
          </cell>
        </row>
        <row r="1829">
          <cell r="C1829" t="str">
            <v>1803</v>
          </cell>
          <cell r="I1829">
            <v>124.66849315068494</v>
          </cell>
        </row>
        <row r="1830">
          <cell r="C1830" t="str">
            <v>1804</v>
          </cell>
          <cell r="I1830">
            <v>124.66849315068494</v>
          </cell>
        </row>
        <row r="1831">
          <cell r="C1831" t="str">
            <v>1805</v>
          </cell>
          <cell r="I1831">
            <v>124.66849315068494</v>
          </cell>
        </row>
        <row r="1832">
          <cell r="C1832" t="str">
            <v>1806</v>
          </cell>
          <cell r="I1832">
            <v>124.66849315068494</v>
          </cell>
        </row>
        <row r="1833">
          <cell r="C1833" t="str">
            <v>1807</v>
          </cell>
          <cell r="I1833">
            <v>124.66849315068494</v>
          </cell>
        </row>
        <row r="1834">
          <cell r="C1834" t="str">
            <v>1808</v>
          </cell>
          <cell r="I1834">
            <v>124.66849315068494</v>
          </cell>
        </row>
        <row r="1835">
          <cell r="C1835" t="str">
            <v>1809</v>
          </cell>
          <cell r="I1835">
            <v>124.66849315068494</v>
          </cell>
        </row>
        <row r="1836">
          <cell r="C1836" t="str">
            <v>1810</v>
          </cell>
          <cell r="I1836">
            <v>124.66849315068494</v>
          </cell>
        </row>
        <row r="1837">
          <cell r="C1837" t="str">
            <v>1811</v>
          </cell>
          <cell r="I1837">
            <v>124.66849315068494</v>
          </cell>
        </row>
        <row r="1838">
          <cell r="C1838" t="str">
            <v>1812</v>
          </cell>
          <cell r="I1838">
            <v>124.66849315068494</v>
          </cell>
        </row>
        <row r="1839">
          <cell r="C1839" t="str">
            <v>1813</v>
          </cell>
          <cell r="I1839">
            <v>124.66849315068494</v>
          </cell>
        </row>
        <row r="1840">
          <cell r="C1840" t="str">
            <v>1814</v>
          </cell>
          <cell r="I1840">
            <v>124.66849315068494</v>
          </cell>
        </row>
        <row r="1841">
          <cell r="C1841" t="str">
            <v>1815</v>
          </cell>
          <cell r="I1841">
            <v>124.66849315068494</v>
          </cell>
        </row>
        <row r="1842">
          <cell r="C1842" t="str">
            <v>1816</v>
          </cell>
          <cell r="I1842">
            <v>124.66849315068494</v>
          </cell>
        </row>
        <row r="1843">
          <cell r="C1843" t="str">
            <v>1817</v>
          </cell>
          <cell r="I1843">
            <v>124.66849315068494</v>
          </cell>
        </row>
        <row r="1844">
          <cell r="C1844" t="str">
            <v>1818</v>
          </cell>
          <cell r="I1844">
            <v>124.66849315068494</v>
          </cell>
        </row>
        <row r="1845">
          <cell r="C1845" t="str">
            <v>1819</v>
          </cell>
          <cell r="I1845">
            <v>124.66849315068494</v>
          </cell>
        </row>
        <row r="1846">
          <cell r="C1846" t="str">
            <v>1820</v>
          </cell>
          <cell r="I1846">
            <v>124.66849315068494</v>
          </cell>
        </row>
        <row r="1847">
          <cell r="C1847" t="str">
            <v>1821</v>
          </cell>
          <cell r="I1847">
            <v>124.66849315068494</v>
          </cell>
        </row>
        <row r="1848">
          <cell r="C1848" t="str">
            <v>1822</v>
          </cell>
          <cell r="I1848">
            <v>124.66849315068494</v>
          </cell>
        </row>
        <row r="1849">
          <cell r="C1849" t="str">
            <v>1823</v>
          </cell>
          <cell r="I1849">
            <v>124.66849315068494</v>
          </cell>
        </row>
        <row r="1850">
          <cell r="C1850" t="str">
            <v>1824</v>
          </cell>
          <cell r="I1850">
            <v>124.66849315068494</v>
          </cell>
        </row>
        <row r="1851">
          <cell r="C1851" t="str">
            <v>1825</v>
          </cell>
          <cell r="I1851">
            <v>124.66849315068494</v>
          </cell>
        </row>
        <row r="1852">
          <cell r="C1852" t="str">
            <v>1826</v>
          </cell>
          <cell r="I1852">
            <v>124.66849315068494</v>
          </cell>
        </row>
        <row r="1853">
          <cell r="C1853" t="str">
            <v>1827</v>
          </cell>
          <cell r="I1853">
            <v>124.66849315068494</v>
          </cell>
        </row>
        <row r="1854">
          <cell r="C1854" t="str">
            <v>1828</v>
          </cell>
          <cell r="I1854">
            <v>124.66849315068494</v>
          </cell>
        </row>
        <row r="1855">
          <cell r="C1855" t="str">
            <v>1829</v>
          </cell>
          <cell r="I1855">
            <v>124.66849315068494</v>
          </cell>
        </row>
        <row r="1856">
          <cell r="C1856" t="str">
            <v>1830</v>
          </cell>
          <cell r="I1856">
            <v>124.66849315068494</v>
          </cell>
        </row>
        <row r="1857">
          <cell r="C1857" t="str">
            <v>1831</v>
          </cell>
          <cell r="I1857">
            <v>124.66849315068494</v>
          </cell>
        </row>
        <row r="1858">
          <cell r="C1858" t="str">
            <v>1832</v>
          </cell>
          <cell r="I1858">
            <v>124.66849315068494</v>
          </cell>
        </row>
        <row r="1859">
          <cell r="C1859" t="str">
            <v>1833</v>
          </cell>
          <cell r="I1859">
            <v>124.66849315068494</v>
          </cell>
        </row>
        <row r="1860">
          <cell r="C1860" t="str">
            <v>1834</v>
          </cell>
          <cell r="I1860">
            <v>124.66849315068494</v>
          </cell>
        </row>
        <row r="1861">
          <cell r="C1861" t="str">
            <v>1835</v>
          </cell>
          <cell r="I1861">
            <v>124.66849315068494</v>
          </cell>
        </row>
        <row r="1862">
          <cell r="C1862" t="str">
            <v>1836</v>
          </cell>
          <cell r="I1862">
            <v>124.66849315068494</v>
          </cell>
        </row>
        <row r="1863">
          <cell r="C1863" t="str">
            <v>1837</v>
          </cell>
          <cell r="I1863">
            <v>124.66849315068494</v>
          </cell>
        </row>
        <row r="1864">
          <cell r="C1864" t="str">
            <v>1838</v>
          </cell>
          <cell r="I1864">
            <v>124.66849315068494</v>
          </cell>
        </row>
        <row r="1865">
          <cell r="C1865" t="str">
            <v>1839</v>
          </cell>
          <cell r="I1865">
            <v>124.66849315068494</v>
          </cell>
        </row>
        <row r="1866">
          <cell r="C1866" t="str">
            <v>1840</v>
          </cell>
          <cell r="I1866">
            <v>124.66849315068494</v>
          </cell>
        </row>
        <row r="1867">
          <cell r="C1867" t="str">
            <v>1841</v>
          </cell>
          <cell r="I1867">
            <v>124.66849315068494</v>
          </cell>
        </row>
        <row r="1868">
          <cell r="C1868" t="str">
            <v>1842</v>
          </cell>
          <cell r="I1868">
            <v>124.66849315068494</v>
          </cell>
        </row>
        <row r="1869">
          <cell r="C1869" t="str">
            <v>1843</v>
          </cell>
          <cell r="I1869">
            <v>124.66849315068494</v>
          </cell>
        </row>
        <row r="1870">
          <cell r="C1870" t="str">
            <v>1844</v>
          </cell>
          <cell r="I1870">
            <v>124.66849315068494</v>
          </cell>
        </row>
        <row r="1871">
          <cell r="C1871" t="str">
            <v>1845</v>
          </cell>
          <cell r="I1871">
            <v>124.66849315068494</v>
          </cell>
        </row>
        <row r="1872">
          <cell r="C1872" t="str">
            <v>1846</v>
          </cell>
          <cell r="I1872">
            <v>124.66849315068494</v>
          </cell>
        </row>
        <row r="1873">
          <cell r="C1873" t="str">
            <v>1847</v>
          </cell>
          <cell r="I1873">
            <v>124.66849315068494</v>
          </cell>
        </row>
        <row r="1874">
          <cell r="C1874" t="str">
            <v>1848</v>
          </cell>
          <cell r="I1874">
            <v>124.66849315068494</v>
          </cell>
        </row>
        <row r="1875">
          <cell r="C1875" t="str">
            <v>1849</v>
          </cell>
          <cell r="I1875">
            <v>124.66849315068494</v>
          </cell>
        </row>
        <row r="1876">
          <cell r="C1876" t="str">
            <v>1850</v>
          </cell>
          <cell r="I1876">
            <v>124.66849315068494</v>
          </cell>
        </row>
        <row r="1877">
          <cell r="C1877" t="str">
            <v>1851</v>
          </cell>
          <cell r="I1877">
            <v>124.66849315068494</v>
          </cell>
        </row>
        <row r="1878">
          <cell r="C1878" t="str">
            <v>1852</v>
          </cell>
          <cell r="I1878">
            <v>124.66849315068494</v>
          </cell>
        </row>
        <row r="1879">
          <cell r="C1879" t="str">
            <v>1853</v>
          </cell>
          <cell r="I1879">
            <v>124.66849315068494</v>
          </cell>
        </row>
        <row r="1880">
          <cell r="C1880" t="str">
            <v>1854</v>
          </cell>
          <cell r="I1880">
            <v>124.66849315068494</v>
          </cell>
        </row>
        <row r="1881">
          <cell r="C1881" t="str">
            <v>1855</v>
          </cell>
          <cell r="I1881">
            <v>124.66849315068494</v>
          </cell>
        </row>
        <row r="1882">
          <cell r="C1882" t="str">
            <v>1856</v>
          </cell>
          <cell r="I1882">
            <v>124.66849315068494</v>
          </cell>
        </row>
        <row r="1883">
          <cell r="C1883" t="str">
            <v>1857</v>
          </cell>
          <cell r="I1883">
            <v>124.66849315068494</v>
          </cell>
        </row>
        <row r="1884">
          <cell r="C1884" t="str">
            <v>1858</v>
          </cell>
          <cell r="I1884">
            <v>124.66849315068494</v>
          </cell>
        </row>
        <row r="1885">
          <cell r="C1885" t="str">
            <v>1859</v>
          </cell>
          <cell r="I1885">
            <v>124.66849315068494</v>
          </cell>
        </row>
        <row r="1886">
          <cell r="C1886" t="str">
            <v>1860</v>
          </cell>
          <cell r="I1886">
            <v>124.66849315068494</v>
          </cell>
        </row>
        <row r="1887">
          <cell r="C1887" t="str">
            <v>1861</v>
          </cell>
          <cell r="I1887">
            <v>124.66849315068494</v>
          </cell>
        </row>
        <row r="1888">
          <cell r="C1888" t="str">
            <v>1862</v>
          </cell>
          <cell r="I1888">
            <v>124.66849315068494</v>
          </cell>
        </row>
        <row r="1889">
          <cell r="C1889" t="str">
            <v>1863</v>
          </cell>
          <cell r="I1889">
            <v>124.66849315068494</v>
          </cell>
        </row>
        <row r="1890">
          <cell r="C1890" t="str">
            <v>1864</v>
          </cell>
          <cell r="I1890">
            <v>124.66849315068494</v>
          </cell>
        </row>
        <row r="1891">
          <cell r="C1891" t="str">
            <v>1865</v>
          </cell>
          <cell r="I1891">
            <v>124.66849315068494</v>
          </cell>
        </row>
        <row r="1892">
          <cell r="C1892" t="str">
            <v>1866</v>
          </cell>
          <cell r="I1892">
            <v>124.66849315068494</v>
          </cell>
        </row>
        <row r="1893">
          <cell r="C1893" t="str">
            <v>1867</v>
          </cell>
          <cell r="I1893">
            <v>124.66849315068494</v>
          </cell>
        </row>
        <row r="1894">
          <cell r="C1894" t="str">
            <v>1868</v>
          </cell>
          <cell r="I1894">
            <v>124.66849315068494</v>
          </cell>
        </row>
        <row r="1895">
          <cell r="C1895" t="str">
            <v>1869</v>
          </cell>
          <cell r="I1895">
            <v>124.66849315068494</v>
          </cell>
        </row>
        <row r="1896">
          <cell r="C1896" t="str">
            <v>1870</v>
          </cell>
          <cell r="I1896">
            <v>124.66849315068494</v>
          </cell>
        </row>
        <row r="1897">
          <cell r="C1897" t="str">
            <v>1871</v>
          </cell>
          <cell r="I1897">
            <v>124.66849315068494</v>
          </cell>
        </row>
        <row r="1898">
          <cell r="C1898" t="str">
            <v>1872</v>
          </cell>
          <cell r="I1898">
            <v>124.66849315068494</v>
          </cell>
        </row>
        <row r="1899">
          <cell r="C1899" t="str">
            <v>1873</v>
          </cell>
          <cell r="I1899">
            <v>124.66849315068494</v>
          </cell>
        </row>
        <row r="1900">
          <cell r="C1900" t="str">
            <v>1874</v>
          </cell>
          <cell r="I1900">
            <v>124.66849315068494</v>
          </cell>
        </row>
        <row r="1901">
          <cell r="C1901" t="str">
            <v>1875</v>
          </cell>
          <cell r="I1901">
            <v>124.66849315068494</v>
          </cell>
        </row>
        <row r="1902">
          <cell r="C1902" t="str">
            <v>1876</v>
          </cell>
          <cell r="I1902">
            <v>124.66849315068494</v>
          </cell>
        </row>
        <row r="1903">
          <cell r="C1903" t="str">
            <v>1877</v>
          </cell>
          <cell r="I1903">
            <v>124.66849315068494</v>
          </cell>
        </row>
        <row r="1904">
          <cell r="C1904" t="str">
            <v>1878</v>
          </cell>
          <cell r="I1904">
            <v>124.66849315068494</v>
          </cell>
        </row>
        <row r="1905">
          <cell r="C1905" t="str">
            <v>1879</v>
          </cell>
          <cell r="I1905">
            <v>124.66849315068494</v>
          </cell>
        </row>
        <row r="1906">
          <cell r="C1906" t="str">
            <v>1880</v>
          </cell>
          <cell r="I1906">
            <v>124.66849315068494</v>
          </cell>
        </row>
        <row r="1907">
          <cell r="C1907" t="str">
            <v>1881</v>
          </cell>
          <cell r="I1907">
            <v>124.66849315068494</v>
          </cell>
        </row>
        <row r="1908">
          <cell r="C1908" t="str">
            <v>1882</v>
          </cell>
          <cell r="I1908">
            <v>124.66849315068494</v>
          </cell>
        </row>
        <row r="1909">
          <cell r="C1909" t="str">
            <v>1883</v>
          </cell>
          <cell r="I1909">
            <v>124.66849315068494</v>
          </cell>
        </row>
        <row r="1910">
          <cell r="C1910" t="str">
            <v>1884</v>
          </cell>
          <cell r="I1910">
            <v>124.66849315068494</v>
          </cell>
        </row>
        <row r="1911">
          <cell r="C1911" t="str">
            <v>1885</v>
          </cell>
          <cell r="I1911">
            <v>124.66849315068494</v>
          </cell>
        </row>
        <row r="1912">
          <cell r="C1912" t="str">
            <v>1886</v>
          </cell>
          <cell r="I1912">
            <v>124.66849315068494</v>
          </cell>
        </row>
        <row r="1913">
          <cell r="C1913" t="str">
            <v>1887</v>
          </cell>
          <cell r="I1913">
            <v>124.66849315068494</v>
          </cell>
        </row>
        <row r="1914">
          <cell r="C1914" t="str">
            <v>1888</v>
          </cell>
          <cell r="I1914">
            <v>124.66849315068494</v>
          </cell>
        </row>
        <row r="1915">
          <cell r="C1915" t="str">
            <v>1889</v>
          </cell>
          <cell r="I1915">
            <v>124.66849315068494</v>
          </cell>
        </row>
        <row r="1916">
          <cell r="C1916" t="str">
            <v>1890</v>
          </cell>
          <cell r="I1916">
            <v>124.66849315068494</v>
          </cell>
        </row>
        <row r="1917">
          <cell r="C1917" t="str">
            <v>1891</v>
          </cell>
          <cell r="I1917">
            <v>124.66849315068494</v>
          </cell>
        </row>
        <row r="1918">
          <cell r="C1918" t="str">
            <v>1892</v>
          </cell>
          <cell r="I1918">
            <v>124.66849315068494</v>
          </cell>
        </row>
        <row r="1919">
          <cell r="C1919" t="str">
            <v>1893</v>
          </cell>
          <cell r="I1919">
            <v>124.66849315068494</v>
          </cell>
        </row>
        <row r="1920">
          <cell r="C1920" t="str">
            <v>1894</v>
          </cell>
          <cell r="I1920">
            <v>124.66849315068494</v>
          </cell>
        </row>
        <row r="1921">
          <cell r="C1921" t="str">
            <v>1895</v>
          </cell>
          <cell r="I1921">
            <v>124.66849315068494</v>
          </cell>
        </row>
        <row r="1922">
          <cell r="C1922" t="str">
            <v>1896</v>
          </cell>
          <cell r="I1922">
            <v>124.66849315068494</v>
          </cell>
        </row>
        <row r="1923">
          <cell r="C1923" t="str">
            <v>1897</v>
          </cell>
          <cell r="I1923">
            <v>124.66849315068494</v>
          </cell>
        </row>
        <row r="1924">
          <cell r="C1924" t="str">
            <v>1898</v>
          </cell>
          <cell r="I1924">
            <v>124.66849315068494</v>
          </cell>
        </row>
        <row r="1925">
          <cell r="C1925" t="str">
            <v>1899</v>
          </cell>
          <cell r="I1925">
            <v>124.66849315068494</v>
          </cell>
        </row>
        <row r="1926">
          <cell r="C1926" t="str">
            <v>1900</v>
          </cell>
          <cell r="I1926">
            <v>124.66849315068494</v>
          </cell>
        </row>
        <row r="1927">
          <cell r="C1927" t="str">
            <v>1901</v>
          </cell>
          <cell r="I1927">
            <v>124.66849315068494</v>
          </cell>
        </row>
        <row r="1928">
          <cell r="C1928" t="str">
            <v>1902</v>
          </cell>
          <cell r="I1928">
            <v>124.66849315068494</v>
          </cell>
        </row>
        <row r="1929">
          <cell r="C1929" t="str">
            <v>1903</v>
          </cell>
          <cell r="I1929">
            <v>124.66849315068494</v>
          </cell>
        </row>
        <row r="1930">
          <cell r="C1930" t="str">
            <v>1904</v>
          </cell>
          <cell r="I1930">
            <v>124.66849315068494</v>
          </cell>
        </row>
        <row r="1931">
          <cell r="C1931" t="str">
            <v>1905</v>
          </cell>
          <cell r="I1931">
            <v>124.66849315068494</v>
          </cell>
        </row>
        <row r="1932">
          <cell r="C1932" t="str">
            <v>1906</v>
          </cell>
          <cell r="I1932">
            <v>124.66849315068494</v>
          </cell>
        </row>
        <row r="1933">
          <cell r="C1933" t="str">
            <v>1907</v>
          </cell>
          <cell r="I1933">
            <v>124.66849315068494</v>
          </cell>
        </row>
        <row r="1934">
          <cell r="C1934" t="str">
            <v>1908</v>
          </cell>
          <cell r="I1934">
            <v>124.66849315068494</v>
          </cell>
        </row>
        <row r="1935">
          <cell r="C1935" t="str">
            <v>1909</v>
          </cell>
          <cell r="I1935">
            <v>124.66849315068494</v>
          </cell>
        </row>
        <row r="1936">
          <cell r="C1936" t="str">
            <v>1910</v>
          </cell>
          <cell r="I1936">
            <v>124.66849315068494</v>
          </cell>
        </row>
        <row r="1937">
          <cell r="C1937" t="str">
            <v>1911</v>
          </cell>
          <cell r="I1937">
            <v>124.66849315068494</v>
          </cell>
        </row>
        <row r="1938">
          <cell r="C1938" t="str">
            <v>1912</v>
          </cell>
          <cell r="I1938">
            <v>124.66849315068494</v>
          </cell>
        </row>
        <row r="1939">
          <cell r="C1939" t="str">
            <v>1913</v>
          </cell>
          <cell r="I1939">
            <v>124.66849315068494</v>
          </cell>
        </row>
        <row r="1940">
          <cell r="C1940" t="str">
            <v>1914</v>
          </cell>
          <cell r="I1940">
            <v>124.66849315068494</v>
          </cell>
        </row>
        <row r="1941">
          <cell r="C1941" t="str">
            <v>1915</v>
          </cell>
          <cell r="I1941">
            <v>124.66849315068494</v>
          </cell>
        </row>
        <row r="1942">
          <cell r="C1942" t="str">
            <v>1916</v>
          </cell>
          <cell r="I1942">
            <v>124.66849315068494</v>
          </cell>
        </row>
        <row r="1943">
          <cell r="C1943" t="str">
            <v>1917</v>
          </cell>
          <cell r="I1943">
            <v>124.66849315068494</v>
          </cell>
        </row>
        <row r="1944">
          <cell r="C1944" t="str">
            <v>1918</v>
          </cell>
          <cell r="I1944">
            <v>124.66849315068494</v>
          </cell>
        </row>
        <row r="1945">
          <cell r="C1945" t="str">
            <v>1919</v>
          </cell>
          <cell r="I1945">
            <v>124.66849315068494</v>
          </cell>
        </row>
        <row r="1946">
          <cell r="C1946" t="str">
            <v>1920</v>
          </cell>
          <cell r="I1946">
            <v>124.66849315068494</v>
          </cell>
        </row>
        <row r="1947">
          <cell r="C1947" t="str">
            <v>1921</v>
          </cell>
          <cell r="I1947">
            <v>124.66849315068494</v>
          </cell>
        </row>
        <row r="1948">
          <cell r="C1948" t="str">
            <v>1922</v>
          </cell>
          <cell r="I1948">
            <v>124.66849315068494</v>
          </cell>
        </row>
        <row r="1949">
          <cell r="C1949" t="str">
            <v>1923</v>
          </cell>
          <cell r="I1949">
            <v>124.66849315068494</v>
          </cell>
        </row>
        <row r="1950">
          <cell r="C1950" t="str">
            <v>1924</v>
          </cell>
          <cell r="I1950">
            <v>124.66849315068494</v>
          </cell>
        </row>
        <row r="1951">
          <cell r="C1951" t="str">
            <v>1925</v>
          </cell>
          <cell r="I1951">
            <v>124.66849315068494</v>
          </cell>
        </row>
        <row r="1952">
          <cell r="C1952" t="str">
            <v>1926</v>
          </cell>
          <cell r="I1952">
            <v>124.66849315068494</v>
          </cell>
        </row>
        <row r="1953">
          <cell r="C1953" t="str">
            <v>1927</v>
          </cell>
          <cell r="I1953">
            <v>124.66849315068494</v>
          </cell>
        </row>
        <row r="1954">
          <cell r="C1954" t="str">
            <v>1928</v>
          </cell>
          <cell r="I1954">
            <v>124.66849315068494</v>
          </cell>
        </row>
        <row r="1955">
          <cell r="C1955" t="str">
            <v>1929</v>
          </cell>
          <cell r="I1955">
            <v>124.66849315068494</v>
          </cell>
        </row>
        <row r="1956">
          <cell r="C1956" t="str">
            <v>1930</v>
          </cell>
          <cell r="I1956">
            <v>124.66849315068494</v>
          </cell>
        </row>
        <row r="1957">
          <cell r="C1957" t="str">
            <v>1931</v>
          </cell>
          <cell r="I1957">
            <v>124.66849315068494</v>
          </cell>
        </row>
        <row r="1958">
          <cell r="C1958" t="str">
            <v>1932</v>
          </cell>
          <cell r="I1958">
            <v>124.66849315068494</v>
          </cell>
        </row>
        <row r="1959">
          <cell r="C1959" t="str">
            <v>1933</v>
          </cell>
          <cell r="I1959">
            <v>124.66849315068494</v>
          </cell>
        </row>
        <row r="1960">
          <cell r="C1960" t="str">
            <v>1934</v>
          </cell>
          <cell r="I1960">
            <v>124.66849315068494</v>
          </cell>
        </row>
        <row r="1961">
          <cell r="C1961" t="str">
            <v>1935</v>
          </cell>
          <cell r="I1961">
            <v>124.66849315068494</v>
          </cell>
        </row>
        <row r="1962">
          <cell r="C1962" t="str">
            <v>1936</v>
          </cell>
          <cell r="I1962">
            <v>124.66849315068494</v>
          </cell>
        </row>
        <row r="1963">
          <cell r="C1963" t="str">
            <v>1937</v>
          </cell>
          <cell r="I1963">
            <v>124.66849315068494</v>
          </cell>
        </row>
        <row r="1964">
          <cell r="C1964" t="str">
            <v>1938</v>
          </cell>
          <cell r="I1964">
            <v>124.66849315068494</v>
          </cell>
        </row>
        <row r="1965">
          <cell r="C1965" t="str">
            <v>1939</v>
          </cell>
          <cell r="I1965">
            <v>124.66849315068494</v>
          </cell>
        </row>
        <row r="1966">
          <cell r="C1966" t="str">
            <v>1940</v>
          </cell>
          <cell r="I1966">
            <v>124.66849315068494</v>
          </cell>
        </row>
        <row r="1967">
          <cell r="C1967" t="str">
            <v>1941</v>
          </cell>
          <cell r="I1967">
            <v>124.66849315068494</v>
          </cell>
        </row>
        <row r="1968">
          <cell r="C1968" t="str">
            <v>1942</v>
          </cell>
          <cell r="I1968">
            <v>124.66849315068494</v>
          </cell>
        </row>
        <row r="1969">
          <cell r="C1969" t="str">
            <v>1943</v>
          </cell>
          <cell r="I1969">
            <v>124.66849315068494</v>
          </cell>
        </row>
        <row r="1970">
          <cell r="C1970" t="str">
            <v>1944</v>
          </cell>
          <cell r="I1970">
            <v>124.66849315068494</v>
          </cell>
        </row>
        <row r="1971">
          <cell r="C1971" t="str">
            <v>1945</v>
          </cell>
          <cell r="I1971">
            <v>124.66849315068494</v>
          </cell>
        </row>
        <row r="1972">
          <cell r="C1972" t="str">
            <v>1946</v>
          </cell>
          <cell r="I1972">
            <v>124.66849315068494</v>
          </cell>
        </row>
        <row r="1973">
          <cell r="C1973" t="str">
            <v>1947</v>
          </cell>
          <cell r="I1973">
            <v>124.66849315068494</v>
          </cell>
        </row>
        <row r="1974">
          <cell r="C1974" t="str">
            <v>1948</v>
          </cell>
          <cell r="I1974">
            <v>124.66849315068494</v>
          </cell>
        </row>
        <row r="1975">
          <cell r="C1975" t="str">
            <v>1949</v>
          </cell>
          <cell r="I1975">
            <v>124.66849315068494</v>
          </cell>
        </row>
        <row r="1976">
          <cell r="C1976" t="str">
            <v>1950</v>
          </cell>
          <cell r="I1976">
            <v>124.66849315068494</v>
          </cell>
        </row>
        <row r="1977">
          <cell r="C1977" t="str">
            <v>1951</v>
          </cell>
          <cell r="I1977">
            <v>124.66849315068494</v>
          </cell>
        </row>
        <row r="1978">
          <cell r="C1978" t="str">
            <v>1952</v>
          </cell>
          <cell r="I1978">
            <v>124.66849315068494</v>
          </cell>
        </row>
        <row r="1979">
          <cell r="C1979" t="str">
            <v>1953</v>
          </cell>
          <cell r="I1979">
            <v>124.66849315068494</v>
          </cell>
        </row>
        <row r="1980">
          <cell r="C1980" t="str">
            <v>1954</v>
          </cell>
          <cell r="I1980">
            <v>124.66849315068494</v>
          </cell>
        </row>
        <row r="1981">
          <cell r="C1981" t="str">
            <v>1955</v>
          </cell>
          <cell r="I1981">
            <v>124.66849315068494</v>
          </cell>
        </row>
        <row r="1982">
          <cell r="C1982" t="str">
            <v>1956</v>
          </cell>
          <cell r="I1982">
            <v>124.66849315068494</v>
          </cell>
        </row>
        <row r="1983">
          <cell r="C1983" t="str">
            <v>1957</v>
          </cell>
          <cell r="I1983">
            <v>124.66849315068494</v>
          </cell>
        </row>
        <row r="1984">
          <cell r="C1984" t="str">
            <v>1958</v>
          </cell>
          <cell r="I1984">
            <v>124.66849315068494</v>
          </cell>
        </row>
        <row r="1985">
          <cell r="C1985" t="str">
            <v>1959</v>
          </cell>
          <cell r="I1985">
            <v>124.66849315068494</v>
          </cell>
        </row>
        <row r="1986">
          <cell r="C1986" t="str">
            <v>1960</v>
          </cell>
          <cell r="I1986">
            <v>124.66849315068494</v>
          </cell>
        </row>
        <row r="1987">
          <cell r="C1987" t="str">
            <v>1961</v>
          </cell>
          <cell r="I1987">
            <v>124.66849315068494</v>
          </cell>
        </row>
        <row r="1988">
          <cell r="C1988" t="str">
            <v>1962</v>
          </cell>
          <cell r="I1988">
            <v>124.66849315068494</v>
          </cell>
        </row>
        <row r="1989">
          <cell r="C1989" t="str">
            <v>1963</v>
          </cell>
          <cell r="I1989">
            <v>124.66849315068494</v>
          </cell>
        </row>
        <row r="1990">
          <cell r="C1990" t="str">
            <v>1964</v>
          </cell>
          <cell r="I1990">
            <v>124.66849315068494</v>
          </cell>
        </row>
        <row r="1991">
          <cell r="C1991" t="str">
            <v>1965</v>
          </cell>
          <cell r="I1991">
            <v>124.66849315068494</v>
          </cell>
        </row>
        <row r="1992">
          <cell r="C1992" t="str">
            <v>1966</v>
          </cell>
          <cell r="I1992">
            <v>124.66849315068494</v>
          </cell>
        </row>
        <row r="1993">
          <cell r="C1993" t="str">
            <v>1967</v>
          </cell>
          <cell r="I1993">
            <v>124.66849315068494</v>
          </cell>
        </row>
        <row r="1994">
          <cell r="C1994" t="str">
            <v>1968</v>
          </cell>
          <cell r="I1994">
            <v>124.66849315068494</v>
          </cell>
        </row>
        <row r="1995">
          <cell r="C1995" t="str">
            <v>1969</v>
          </cell>
          <cell r="I1995">
            <v>124.66849315068494</v>
          </cell>
        </row>
        <row r="1996">
          <cell r="C1996" t="str">
            <v>1970</v>
          </cell>
          <cell r="I1996">
            <v>124.66849315068494</v>
          </cell>
        </row>
        <row r="1997">
          <cell r="C1997" t="str">
            <v>1971</v>
          </cell>
          <cell r="I1997">
            <v>124.66849315068494</v>
          </cell>
        </row>
        <row r="1998">
          <cell r="C1998" t="str">
            <v>1972</v>
          </cell>
          <cell r="I1998">
            <v>124.66849315068494</v>
          </cell>
        </row>
        <row r="1999">
          <cell r="C1999" t="str">
            <v>1973</v>
          </cell>
          <cell r="I1999">
            <v>124.66849315068494</v>
          </cell>
        </row>
        <row r="2000">
          <cell r="C2000" t="str">
            <v>1974</v>
          </cell>
          <cell r="I2000">
            <v>124.66849315068494</v>
          </cell>
        </row>
        <row r="2001">
          <cell r="C2001" t="str">
            <v>1975</v>
          </cell>
          <cell r="I2001">
            <v>124.66849315068494</v>
          </cell>
        </row>
        <row r="2002">
          <cell r="C2002" t="str">
            <v>1976</v>
          </cell>
          <cell r="I2002">
            <v>124.66849315068494</v>
          </cell>
        </row>
        <row r="2003">
          <cell r="C2003" t="str">
            <v>1977</v>
          </cell>
          <cell r="I2003">
            <v>124.66849315068494</v>
          </cell>
        </row>
        <row r="2004">
          <cell r="C2004" t="str">
            <v>1978</v>
          </cell>
          <cell r="I2004">
            <v>124.66849315068494</v>
          </cell>
        </row>
        <row r="2005">
          <cell r="C2005" t="str">
            <v>1979</v>
          </cell>
          <cell r="I2005">
            <v>124.66849315068494</v>
          </cell>
        </row>
        <row r="2006">
          <cell r="C2006" t="str">
            <v>1980</v>
          </cell>
          <cell r="I2006">
            <v>124.66849315068494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91"/>
  <sheetViews>
    <sheetView tabSelected="1" view="pageBreakPreview" zoomScale="85" zoomScaleNormal="55" zoomScaleSheetLayoutView="85" workbookViewId="0">
      <pane xSplit="41" ySplit="7" topLeftCell="AP174" activePane="bottomRight" state="frozen"/>
      <selection activeCell="V6" sqref="V6"/>
      <selection pane="topRight" activeCell="V6" sqref="V6"/>
      <selection pane="bottomLeft" activeCell="V6" sqref="V6"/>
      <selection pane="bottomRight" activeCell="AE181" sqref="AE181"/>
    </sheetView>
  </sheetViews>
  <sheetFormatPr defaultRowHeight="14.4"/>
  <cols>
    <col min="1" max="1" width="3" customWidth="1"/>
    <col min="2" max="2" width="5" customWidth="1"/>
    <col min="3" max="3" width="9.5546875" customWidth="1"/>
    <col min="4" max="4" width="2.6640625" customWidth="1"/>
    <col min="5" max="7" width="3.88671875" customWidth="1"/>
    <col min="8" max="18" width="3.33203125" customWidth="1"/>
    <col min="19" max="19" width="4.88671875" customWidth="1"/>
    <col min="20" max="23" width="3.33203125" customWidth="1"/>
    <col min="24" max="28" width="3.44140625" customWidth="1"/>
    <col min="29" max="29" width="5.109375" customWidth="1"/>
    <col min="30" max="31" width="3.6640625" customWidth="1"/>
    <col min="32" max="32" width="4.6640625" customWidth="1"/>
    <col min="33" max="33" width="5" customWidth="1"/>
    <col min="34" max="34" width="3.88671875" customWidth="1"/>
    <col min="35" max="35" width="4.5546875" customWidth="1"/>
    <col min="36" max="36" width="5.33203125" customWidth="1"/>
    <col min="37" max="37" width="4.44140625" customWidth="1"/>
    <col min="38" max="38" width="6.33203125" customWidth="1"/>
    <col min="39" max="39" width="4.33203125" customWidth="1"/>
    <col min="40" max="40" width="5.109375" customWidth="1"/>
    <col min="41" max="41" width="5.44140625" customWidth="1"/>
    <col min="42" max="42" width="3.88671875" customWidth="1"/>
    <col min="43" max="45" width="7.109375" customWidth="1"/>
    <col min="46" max="46" width="6.109375" customWidth="1"/>
    <col min="47" max="47" width="28.6640625" customWidth="1"/>
    <col min="48" max="48" width="9.33203125" style="7" bestFit="1" customWidth="1"/>
    <col min="49" max="50" width="11.5546875" style="8" customWidth="1"/>
    <col min="51" max="51" width="9.33203125" style="8" bestFit="1" customWidth="1"/>
    <col min="52" max="52" width="9.5546875" style="7" bestFit="1" customWidth="1"/>
    <col min="53" max="54" width="7" style="8" customWidth="1"/>
    <col min="55" max="56" width="8.44140625" style="8" customWidth="1"/>
    <col min="57" max="57" width="12.109375" customWidth="1"/>
    <col min="58" max="58" width="18.109375" style="8" customWidth="1"/>
    <col min="59" max="59" width="21.6640625" style="8" customWidth="1"/>
    <col min="60" max="60" width="17.5546875" style="8" customWidth="1"/>
    <col min="61" max="61" width="13.33203125" style="8" customWidth="1"/>
    <col min="62" max="62" width="32.5546875" style="8" customWidth="1"/>
  </cols>
  <sheetData>
    <row r="1" spans="1:64" ht="16.649999999999999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 t="s">
        <v>1</v>
      </c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6"/>
    </row>
    <row r="2" spans="1:64" ht="16.649999999999999" customHeight="1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1"/>
      <c r="AB2" s="12" t="s">
        <v>2</v>
      </c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5"/>
      <c r="AR2" s="5"/>
      <c r="AS2" s="5"/>
      <c r="AT2" s="5"/>
      <c r="AU2" s="6"/>
    </row>
    <row r="3" spans="1:64" ht="24.75" customHeight="1">
      <c r="B3" s="14" t="s">
        <v>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5">
        <v>45505</v>
      </c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7"/>
      <c r="AQ3" s="18" t="s">
        <v>4</v>
      </c>
      <c r="AR3" s="18"/>
      <c r="AS3" s="18"/>
      <c r="AT3" s="18"/>
      <c r="AU3" s="19"/>
    </row>
    <row r="4" spans="1:64" ht="16.649999999999999" customHeight="1">
      <c r="B4" s="20" t="s">
        <v>5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1"/>
      <c r="AR4" s="21"/>
      <c r="AS4" s="21"/>
      <c r="AT4" s="21"/>
      <c r="AU4" s="22"/>
    </row>
    <row r="5" spans="1:64" ht="25.5" customHeight="1">
      <c r="A5" s="23" t="s">
        <v>6</v>
      </c>
      <c r="B5" s="24" t="s">
        <v>7</v>
      </c>
      <c r="C5" s="25" t="s">
        <v>8</v>
      </c>
      <c r="D5" s="26" t="s">
        <v>9</v>
      </c>
      <c r="E5" s="26" t="s">
        <v>10</v>
      </c>
      <c r="F5" s="27" t="s">
        <v>11</v>
      </c>
      <c r="G5" s="26" t="s">
        <v>12</v>
      </c>
      <c r="H5" s="26" t="s">
        <v>13</v>
      </c>
      <c r="I5" s="26" t="s">
        <v>14</v>
      </c>
      <c r="J5" s="26" t="s">
        <v>15</v>
      </c>
      <c r="K5" s="26" t="s">
        <v>16</v>
      </c>
      <c r="L5" s="26" t="s">
        <v>17</v>
      </c>
      <c r="M5" s="26" t="s">
        <v>18</v>
      </c>
      <c r="N5" s="26" t="s">
        <v>19</v>
      </c>
      <c r="O5" s="26" t="s">
        <v>20</v>
      </c>
      <c r="P5" s="26" t="s">
        <v>21</v>
      </c>
      <c r="Q5" s="26" t="s">
        <v>22</v>
      </c>
      <c r="R5" s="26" t="s">
        <v>23</v>
      </c>
      <c r="S5" s="28" t="s">
        <v>24</v>
      </c>
      <c r="T5" s="29"/>
      <c r="U5" s="29"/>
      <c r="V5" s="29"/>
      <c r="W5" s="29"/>
      <c r="X5" s="29"/>
      <c r="Y5" s="29"/>
      <c r="Z5" s="29"/>
      <c r="AA5" s="29"/>
      <c r="AB5" s="29"/>
      <c r="AC5" s="29"/>
      <c r="AD5" s="30"/>
      <c r="AE5" s="31" t="s">
        <v>25</v>
      </c>
      <c r="AF5" s="32"/>
      <c r="AG5" s="32"/>
      <c r="AH5" s="32"/>
      <c r="AI5" s="32"/>
      <c r="AJ5" s="32"/>
      <c r="AK5" s="32"/>
      <c r="AL5" s="33"/>
      <c r="AM5" s="28" t="s">
        <v>26</v>
      </c>
      <c r="AN5" s="29"/>
      <c r="AO5" s="34" t="s">
        <v>27</v>
      </c>
      <c r="AP5" s="34"/>
      <c r="AQ5" s="35" t="s">
        <v>28</v>
      </c>
      <c r="AR5" s="35"/>
      <c r="AS5" s="35"/>
      <c r="AT5" s="35"/>
      <c r="AU5" s="36"/>
    </row>
    <row r="6" spans="1:64" ht="46.5" customHeight="1">
      <c r="A6" s="23"/>
      <c r="B6" s="37"/>
      <c r="C6" s="38"/>
      <c r="D6" s="39"/>
      <c r="E6" s="39"/>
      <c r="F6" s="4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1" t="s">
        <v>29</v>
      </c>
      <c r="T6" s="41" t="s">
        <v>30</v>
      </c>
      <c r="U6" s="42" t="s">
        <v>31</v>
      </c>
      <c r="V6" s="43" t="s">
        <v>11</v>
      </c>
      <c r="W6" s="44" t="s">
        <v>32</v>
      </c>
      <c r="X6" s="41" t="s">
        <v>33</v>
      </c>
      <c r="Y6" s="41" t="s">
        <v>18</v>
      </c>
      <c r="Z6" s="45" t="s">
        <v>34</v>
      </c>
      <c r="AA6" s="46" t="s">
        <v>35</v>
      </c>
      <c r="AB6" s="41" t="s">
        <v>20</v>
      </c>
      <c r="AC6" s="41" t="s">
        <v>21</v>
      </c>
      <c r="AD6" s="41" t="s">
        <v>36</v>
      </c>
      <c r="AE6" s="41" t="s">
        <v>23</v>
      </c>
      <c r="AF6" s="45" t="s">
        <v>37</v>
      </c>
      <c r="AG6" s="41" t="s">
        <v>38</v>
      </c>
      <c r="AH6" s="45" t="s">
        <v>39</v>
      </c>
      <c r="AI6" s="41" t="s">
        <v>40</v>
      </c>
      <c r="AJ6" s="45" t="s">
        <v>41</v>
      </c>
      <c r="AK6" s="41" t="s">
        <v>42</v>
      </c>
      <c r="AL6" s="41" t="s">
        <v>43</v>
      </c>
      <c r="AM6" s="41" t="s">
        <v>44</v>
      </c>
      <c r="AN6" s="47" t="s">
        <v>45</v>
      </c>
      <c r="AO6" s="48" t="s">
        <v>46</v>
      </c>
      <c r="AP6" s="48" t="s">
        <v>47</v>
      </c>
      <c r="AQ6" s="49" t="s">
        <v>48</v>
      </c>
      <c r="AR6" s="50" t="s">
        <v>49</v>
      </c>
      <c r="AS6" s="50" t="s">
        <v>50</v>
      </c>
      <c r="AT6" s="51" t="s">
        <v>7</v>
      </c>
      <c r="AU6" s="51" t="s">
        <v>51</v>
      </c>
      <c r="AW6" s="8" t="s">
        <v>52</v>
      </c>
      <c r="AX6" s="8" t="s">
        <v>53</v>
      </c>
      <c r="BE6" s="52" t="s">
        <v>54</v>
      </c>
      <c r="BF6" s="53" t="s">
        <v>42</v>
      </c>
      <c r="BG6" s="53" t="s">
        <v>55</v>
      </c>
      <c r="BH6" s="53" t="s">
        <v>56</v>
      </c>
      <c r="BI6" s="53" t="s">
        <v>44</v>
      </c>
      <c r="BJ6" s="53" t="s">
        <v>57</v>
      </c>
    </row>
    <row r="7" spans="1:64" ht="72.75" customHeight="1">
      <c r="A7" s="54" t="s">
        <v>58</v>
      </c>
      <c r="B7" s="55" t="s">
        <v>59</v>
      </c>
      <c r="C7" s="56" t="s">
        <v>60</v>
      </c>
      <c r="D7" s="56" t="s">
        <v>61</v>
      </c>
      <c r="E7" s="57" t="s">
        <v>62</v>
      </c>
      <c r="F7" s="58" t="s">
        <v>63</v>
      </c>
      <c r="G7" s="57" t="s">
        <v>64</v>
      </c>
      <c r="H7" s="59" t="s">
        <v>65</v>
      </c>
      <c r="I7" s="59" t="s">
        <v>66</v>
      </c>
      <c r="J7" s="60" t="s">
        <v>67</v>
      </c>
      <c r="K7" s="61" t="s">
        <v>68</v>
      </c>
      <c r="L7" s="62" t="s">
        <v>69</v>
      </c>
      <c r="M7" s="62" t="s">
        <v>70</v>
      </c>
      <c r="N7" s="62" t="s">
        <v>71</v>
      </c>
      <c r="O7" s="62" t="s">
        <v>72</v>
      </c>
      <c r="P7" s="63" t="s">
        <v>73</v>
      </c>
      <c r="Q7" s="62" t="s">
        <v>74</v>
      </c>
      <c r="R7" s="62" t="s">
        <v>75</v>
      </c>
      <c r="S7" s="56" t="s">
        <v>76</v>
      </c>
      <c r="T7" s="64" t="s">
        <v>77</v>
      </c>
      <c r="U7" s="65" t="s">
        <v>78</v>
      </c>
      <c r="V7" s="66" t="s">
        <v>79</v>
      </c>
      <c r="W7" s="65" t="s">
        <v>80</v>
      </c>
      <c r="X7" s="62" t="s">
        <v>81</v>
      </c>
      <c r="Y7" s="62" t="s">
        <v>82</v>
      </c>
      <c r="Z7" s="62" t="s">
        <v>83</v>
      </c>
      <c r="AA7" s="62" t="s">
        <v>84</v>
      </c>
      <c r="AB7" s="62" t="s">
        <v>85</v>
      </c>
      <c r="AC7" s="56" t="s">
        <v>86</v>
      </c>
      <c r="AD7" s="56" t="s">
        <v>87</v>
      </c>
      <c r="AE7" s="56" t="s">
        <v>88</v>
      </c>
      <c r="AF7" s="56" t="s">
        <v>89</v>
      </c>
      <c r="AG7" s="56" t="s">
        <v>90</v>
      </c>
      <c r="AH7" s="56" t="s">
        <v>91</v>
      </c>
      <c r="AI7" s="67" t="s">
        <v>92</v>
      </c>
      <c r="AJ7" s="56" t="s">
        <v>93</v>
      </c>
      <c r="AK7" s="56" t="s">
        <v>94</v>
      </c>
      <c r="AL7" s="56" t="s">
        <v>95</v>
      </c>
      <c r="AM7" s="68" t="s">
        <v>96</v>
      </c>
      <c r="AN7" s="69" t="s">
        <v>97</v>
      </c>
      <c r="AO7" s="54" t="s">
        <v>98</v>
      </c>
      <c r="AP7" s="54" t="s">
        <v>99</v>
      </c>
      <c r="AQ7" s="70" t="s">
        <v>100</v>
      </c>
      <c r="AR7" s="71" t="s">
        <v>101</v>
      </c>
      <c r="AS7" s="71" t="s">
        <v>102</v>
      </c>
      <c r="AT7" s="72" t="s">
        <v>59</v>
      </c>
      <c r="AU7" s="73" t="s">
        <v>103</v>
      </c>
      <c r="AV7" s="74" t="s">
        <v>104</v>
      </c>
      <c r="AW7" s="75" t="s">
        <v>50</v>
      </c>
      <c r="AX7" s="75" t="s">
        <v>50</v>
      </c>
      <c r="AY7" s="76" t="s">
        <v>105</v>
      </c>
      <c r="AZ7" s="77" t="s">
        <v>106</v>
      </c>
      <c r="BA7" s="76" t="s">
        <v>107</v>
      </c>
      <c r="BB7" s="76" t="s">
        <v>108</v>
      </c>
      <c r="BC7" s="76" t="s">
        <v>109</v>
      </c>
      <c r="BD7" s="76" t="s">
        <v>110</v>
      </c>
      <c r="BE7" s="78" t="s">
        <v>111</v>
      </c>
    </row>
    <row r="8" spans="1:64" s="102" customFormat="1" ht="77.25" customHeight="1">
      <c r="A8" s="79">
        <v>1</v>
      </c>
      <c r="B8" s="80" t="s">
        <v>112</v>
      </c>
      <c r="C8" s="81" t="str">
        <f>VLOOKUP(B8,[1]AttD!$C$6:$D$304,2,0)</f>
        <v>មាស​ ផាលុច្ស</v>
      </c>
      <c r="D8" s="82">
        <f t="shared" ref="D8:D13" si="0">INT(($AB$3-BE8)/365)</f>
        <v>7</v>
      </c>
      <c r="E8" s="82">
        <f>VLOOKUP(B8,'[1]List Bas &amp; Etra'!$B$5:$G$1048576,5,0)</f>
        <v>243</v>
      </c>
      <c r="F8" s="82">
        <f>VLOOKUP(B8,'[1]List Bas &amp; Etra'!$B$5:$G$1048576,6,0)</f>
        <v>245</v>
      </c>
      <c r="G8" s="83">
        <f t="shared" ref="G8:G13" si="1">E8/H8</f>
        <v>9</v>
      </c>
      <c r="H8" s="82">
        <v>27</v>
      </c>
      <c r="I8" s="84">
        <f>VLOOKUP(B8,[1]AttD!$C$6:$AM$304,37,0)</f>
        <v>25</v>
      </c>
      <c r="J8" s="84">
        <f>VLOOKUP(B8,[1]AttN!$C$6:$AM$304,37,0)</f>
        <v>0</v>
      </c>
      <c r="K8" s="84">
        <f>VLOOKUP(B8,[1]AttD!$C$6:$BC$304,53,0)+VLOOKUP(B8,[1]AttN!$C$6:$BC$304,53,0)</f>
        <v>0</v>
      </c>
      <c r="L8" s="82">
        <f>VLOOKUP(B8,[1]OTD!$C$6:$AL$304,36,0)</f>
        <v>2</v>
      </c>
      <c r="M8" s="82">
        <f>VLOOKUP(B8,[1]OTN!$C$6:$AL$304,36,0)</f>
        <v>0</v>
      </c>
      <c r="N8" s="82"/>
      <c r="O8" s="82"/>
      <c r="P8" s="82">
        <f>VLOOKUP(B8,[1]AttD!$C$6:$AZ$304,50,0)+VLOOKUP(B8,[1]AttN!$C$6:$AZ$304,50,0)</f>
        <v>1</v>
      </c>
      <c r="Q8" s="82">
        <f>VLOOKUP(B8,[1]AttD!$C$6:$AV$304,46,0)+VLOOKUP(B8,[1]AttN!$C$6:$AV$304,46,0)</f>
        <v>0</v>
      </c>
      <c r="R8" s="82">
        <f>VLOOKUP(B8,[1]AttD!$C$6:$AY$304,49,0)+VLOOKUP(B8,[1]AttN!$C$6:$AY$304,49,0)</f>
        <v>1</v>
      </c>
      <c r="S8" s="84">
        <f t="shared" ref="S8:S13" si="2">PRODUCT(G8*I8)</f>
        <v>225</v>
      </c>
      <c r="T8" s="84">
        <f t="shared" ref="T8:T13" si="3">G8*J8*1.3</f>
        <v>0</v>
      </c>
      <c r="U8" s="85">
        <f t="shared" ref="U8:U13" si="4">(((G8*K8)+((F8/H8)*K8))*0.5)</f>
        <v>0</v>
      </c>
      <c r="V8" s="84">
        <f t="shared" ref="V8:V13" si="5">F8/H8*(I8+J8+P8+Q8+R8)</f>
        <v>245</v>
      </c>
      <c r="W8" s="85">
        <f>IF(D8&lt;1,0,IF((SUM(I8,J8))&lt;=0,0,D8+1))</f>
        <v>8</v>
      </c>
      <c r="X8" s="86">
        <f t="shared" ref="X8:X13" si="6">PRODUCT(E8/26*L8*1.5)/8</f>
        <v>3.5048076923076925</v>
      </c>
      <c r="Y8" s="86">
        <f t="shared" ref="Y8:Y13" si="7">PRODUCT(E8/26*M8*2)/8</f>
        <v>0</v>
      </c>
      <c r="Z8" s="84">
        <f t="shared" ref="Z8:Z13" si="8">(L8+M8)/2*0.5</f>
        <v>0.5</v>
      </c>
      <c r="AA8" s="84">
        <f t="shared" ref="AA8:AA13" si="9">PRODUCT(E8/26*N8*2)</f>
        <v>0</v>
      </c>
      <c r="AB8" s="84"/>
      <c r="AC8" s="84">
        <f t="shared" ref="AC8:AC13" si="10">PRODUCT(G8*P8)</f>
        <v>9</v>
      </c>
      <c r="AD8" s="84">
        <f t="shared" ref="AD8:AD13" si="11">PRODUCT(G8*Q8)</f>
        <v>0</v>
      </c>
      <c r="AE8" s="84">
        <f t="shared" ref="AE8:AE13" si="12">PRODUCT(G8*R8)</f>
        <v>9</v>
      </c>
      <c r="AF8" s="84">
        <f>PRODUCT(SUM(VLOOKUP(B8,[1]AttD!$C$6:$BI$305,59,0)+VLOOKUP(B8,[1]AttN!$C$6:$BI$305,59,0))*0.5)+(N8*0.5)</f>
        <v>12.5</v>
      </c>
      <c r="AG8" s="84">
        <f>IF((I8+J8+P8+Q8+R8)&gt;=14,13,IF((I8+J8+P8+Q8+R8)&gt;0,6.5,IF((I8+J8)&lt;=0,0)+(N8*2)))</f>
        <v>13</v>
      </c>
      <c r="AH8" s="84">
        <f>IF(SUM(I8,J8,K8,P8,Q8,R8)&gt;=H8-0.25,10,IF(SUM(I8,J8,K8,P8,Q8,R8)&lt;H8-0.25,0))</f>
        <v>10</v>
      </c>
      <c r="AI8" s="84"/>
      <c r="AJ8" s="84">
        <f>VLOOKUP(B8,[2]Total!B$6:O$304,14,0)</f>
        <v>1.7524038461538463</v>
      </c>
      <c r="AK8" s="84">
        <f>AL8-Z8-AF8-AG8-AN8-AP8</f>
        <v>505.40640705284466</v>
      </c>
      <c r="AL8" s="87">
        <f t="shared" ref="AL8:AL13" si="13">SUM(S8:AJ8,AP8)</f>
        <v>537.25721153846143</v>
      </c>
      <c r="AM8" s="88">
        <f>BI8</f>
        <v>3.29</v>
      </c>
      <c r="AN8" s="88">
        <f>VLOOKUP(B8,'[1]NSSF and BANK'!$B$5:$N$144,12,0)</f>
        <v>5.8508044856167727</v>
      </c>
      <c r="AO8" s="89">
        <f>VLOOKUP(B8,'[1]Ad List'!$C$4:$F$79,4,0)+VLOOKUP(B8,[1]Paid!$B$4:$D$61,3,0)</f>
        <v>100</v>
      </c>
      <c r="AP8" s="90"/>
      <c r="AQ8" s="91">
        <f>AL8-AM8-AN8-AO8</f>
        <v>428.11640705284469</v>
      </c>
      <c r="AR8" s="92">
        <f t="shared" ref="AR8:AR13" si="14">INT(AQ8)</f>
        <v>428</v>
      </c>
      <c r="AS8" s="93">
        <f t="shared" ref="AS8:AS13" si="15">AW8</f>
        <v>500</v>
      </c>
      <c r="AT8" s="94" t="str">
        <f>B8</f>
        <v>0002</v>
      </c>
      <c r="AU8" s="95"/>
      <c r="AV8" s="96">
        <f t="shared" ref="AV8:AV13" si="16">INT(AQ8)</f>
        <v>428</v>
      </c>
      <c r="AW8" s="97">
        <f t="shared" ref="AW8:AW13" si="17">PRODUCT(BD8+(-BA8+BC8)*BB8)</f>
        <v>500</v>
      </c>
      <c r="AX8" s="97">
        <f t="shared" ref="AX8" si="18">SUM(IF(AZ8&lt;=49.99,"0",IF(AZ8&lt;=149.99,"100",IF(AZ8&lt;=249.99,"200",IF(AZ8&lt;=349.99,"300",IF(AZ8&lt;=449.99,"400",IF(AZ8&lt;=549.99,"500",IF(AZ8&lt;=649.99,"600",IF(AZ8&lt;=749.99,"700",IF(AZ8&lt;=849.99,"800",IF(AZ8&lt;=949.99,"900",IF(AZ8&lt;=1049.99,"1000",IF(AZ8&lt;=1149.99,"1100",IF(AZ8&lt;=1249.99,"1200",IF(AZ8&lt;=1349.99,"1300",IF(AZ8&lt;=1449.99,"1400",IF(AZ8&lt;=1549.99,"1500",IF(AZ8&lt;=1649.99,"1600",IF(AZ8&lt;=1749.99,"1700",IF(AZ8&lt;=1849.99,"1800",IF(AZ8&lt;=1949.99,"1900",IF(AZ8&lt;=2049.99,"2000",IF(AZ8&lt;=2149.99,"2100",IF(AZ8&lt;=2249.99,"2200",IF(AZ8&lt;=2349.99,"2300",IF(AZ8&lt;=2449.99,"2400",IF(AZ8&lt;=2549.99,"2500",IF(AZ8&lt;=2649.99,"2600",IF(AZ8&lt;=2749.99,"2700",IF(AZ8&lt;=2849.99,"2800",IF(AZ8&lt;=2949.99,"2900",IF(AZ8&lt;=3049.99,"3000",IF(AZ8&lt;=3149.99,"3100",IF(AZ8&lt;=3249.99,"3200",IF(AZ8&lt;=3349.99,"3300",IF(AZ8&lt;=3449.99,"3400",IF(AZ8&lt;=3549.99,"3500",IF(AZ8&lt;=3649.99,"3600",IF(AZ8&lt;=3749.99,"3700",IF(AZ8&lt;=3849.99,"3800",IF(AZ8&lt;=3949.99,"3900",IF(AZ8&gt;3949.99,"4000"))))))))))))))))))))))))))))))))))))))))))</f>
        <v>500</v>
      </c>
      <c r="AY8" s="98">
        <f t="shared" ref="AY8:AY13" si="19">AQ8-AV8</f>
        <v>0.11640705284469277</v>
      </c>
      <c r="AZ8" s="96">
        <f>(AY8*4000)</f>
        <v>465.62821137877108</v>
      </c>
      <c r="BA8" s="98">
        <f t="shared" ref="BA8:BA13" si="20">MOD(AZ8,-100)</f>
        <v>-34.371788621228916</v>
      </c>
      <c r="BB8" s="99" t="str">
        <f t="shared" ref="BB8:BB13" si="21">IF(BA8&gt;=-50,"1",IF(BA8&lt;-50,"0"))</f>
        <v>1</v>
      </c>
      <c r="BC8" s="98">
        <f t="shared" ref="BC8:BC13" si="22">100+BA8</f>
        <v>65.628211378771084</v>
      </c>
      <c r="BD8" s="98">
        <f t="shared" ref="BD8:BD13" si="23">AZ8-BC8</f>
        <v>400</v>
      </c>
      <c r="BE8" s="100">
        <f>VLOOKUP(B8,[3]Name!C$6:M$4000,11,0)</f>
        <v>42723</v>
      </c>
      <c r="BF8" s="98">
        <f>AL8-Z8-AF8-AG8-AN8-AP8</f>
        <v>505.40640705284466</v>
      </c>
      <c r="BG8" s="98">
        <f>IF(BF8&lt;'[1]Exchange Rate'!$C$4,0,IF(BF8&gt;='[1]Exchange Rate'!$C$4,(BF8-(BJ8*'[1]Exchange Rate'!$G$4))))</f>
        <v>432.12843929515049</v>
      </c>
      <c r="BH8" s="98">
        <f>IF(BG8&lt;'[1]Exchange Rate'!$C$4,0,IF(BG8&gt;='[1]Exchange Rate'!$C$4,BG8,))</f>
        <v>432.12843929515049</v>
      </c>
      <c r="BI8" s="101">
        <f>ROUND(IF((BH8)&gt;'[1]Exchange Rate'!$C$7,(BH8)*0.2-'[1]Exchange Rate'!$E$7,IF((BH8)&gt;'[1]Exchange Rate'!$C$6,(BH8)*0.15-'[1]Exchange Rate'!$E$6,IF((BH8)&gt;'[1]Exchange Rate'!$C$5,(BH8)*0.1-'[1]Exchange Rate'!$E$5,IF((BH8)&gt;'[1]Exchange Rate'!$C$4,(BH8)*0.05-'[1]Exchange Rate'!$E$4,0)))),2)</f>
        <v>3.29</v>
      </c>
      <c r="BJ8" s="99">
        <f>VLOOKUP(B8,'[1]List Bas &amp; Etra'!$B$5:$H$1048576,7,0)</f>
        <v>2</v>
      </c>
      <c r="BK8" s="102">
        <f>BL8-BI8</f>
        <v>4.51</v>
      </c>
      <c r="BL8" s="103">
        <f>ROUND(IF((BF8)&gt;'[1]Exchange Rate'!$C$7,(BF8)*0.2-'[1]Exchange Rate'!$E$7,IF((BF8)&gt;'[1]Exchange Rate'!$C$6,(BF8)*0.15-'[1]Exchange Rate'!$E$6,IF((BF8)&gt;'[1]Exchange Rate'!$C$5,(BF8)*0.1-'[1]Exchange Rate'!$E$5,IF((BF8)&gt;'[1]Exchange Rate'!$C$4,(BF8)*0.05-'[1]Exchange Rate'!$E$4,0)))),2)</f>
        <v>7.8</v>
      </c>
    </row>
    <row r="9" spans="1:64" s="102" customFormat="1" ht="77.25" customHeight="1">
      <c r="A9" s="79">
        <v>2</v>
      </c>
      <c r="B9" s="80" t="s">
        <v>113</v>
      </c>
      <c r="C9" s="81" t="str">
        <f>VLOOKUP(B9,[1]AttD!$C$6:$D$304,2,0)</f>
        <v>ម៉ៅ សុខុម</v>
      </c>
      <c r="D9" s="82">
        <f t="shared" si="0"/>
        <v>7</v>
      </c>
      <c r="E9" s="82">
        <f>VLOOKUP(B9,'[1]List Bas &amp; Etra'!$B$5:$G$1048576,5,0)</f>
        <v>209</v>
      </c>
      <c r="F9" s="82">
        <f>VLOOKUP(B9,'[1]List Bas &amp; Etra'!$B$5:$G$1048576,6,0)</f>
        <v>80</v>
      </c>
      <c r="G9" s="83">
        <f t="shared" si="1"/>
        <v>7.7407407407407405</v>
      </c>
      <c r="H9" s="82">
        <v>27</v>
      </c>
      <c r="I9" s="84">
        <f>VLOOKUP(B9,[1]AttD!$C$6:$AM$304,37,0)</f>
        <v>19</v>
      </c>
      <c r="J9" s="84">
        <f>VLOOKUP(B9,[1]AttN!$C$6:$AM$304,37,0)</f>
        <v>0</v>
      </c>
      <c r="K9" s="84">
        <f>VLOOKUP(B9,[1]AttD!$C$6:$BC$304,53,0)+VLOOKUP(B9,[1]AttN!$C$6:$BC$304,53,0)</f>
        <v>0</v>
      </c>
      <c r="L9" s="82">
        <f>VLOOKUP(B9,[1]OTD!$C$6:$AL$304,36,0)</f>
        <v>0</v>
      </c>
      <c r="M9" s="82">
        <f>VLOOKUP(B9,[1]OTN!$C$6:$AL$304,36,0)</f>
        <v>0</v>
      </c>
      <c r="N9" s="82"/>
      <c r="O9" s="82"/>
      <c r="P9" s="82">
        <f>VLOOKUP(B9,[1]AttD!$C$6:$AZ$304,50,0)+VLOOKUP(B9,[1]AttN!$C$6:$AZ$304,50,0)</f>
        <v>1</v>
      </c>
      <c r="Q9" s="82">
        <f>VLOOKUP(B9,[1]AttD!$C$6:$AV$304,46,0)+VLOOKUP(B9,[1]AttN!$C$6:$AV$304,46,0)</f>
        <v>4</v>
      </c>
      <c r="R9" s="82">
        <f>VLOOKUP(B9,[1]AttD!$C$6:$AY$304,49,0)+VLOOKUP(B9,[1]AttN!$C$6:$AY$304,49,0)</f>
        <v>0</v>
      </c>
      <c r="S9" s="84">
        <f t="shared" si="2"/>
        <v>147.07407407407408</v>
      </c>
      <c r="T9" s="84">
        <f t="shared" si="3"/>
        <v>0</v>
      </c>
      <c r="U9" s="85">
        <f t="shared" si="4"/>
        <v>0</v>
      </c>
      <c r="V9" s="84">
        <f t="shared" si="5"/>
        <v>71.111111111111114</v>
      </c>
      <c r="W9" s="85">
        <f t="shared" ref="W9:W13" si="24">IF(D9&lt;1,0,IF((SUM(I9,J9))&lt;=0,0,D9+1))</f>
        <v>8</v>
      </c>
      <c r="X9" s="86">
        <f t="shared" si="6"/>
        <v>0</v>
      </c>
      <c r="Y9" s="86">
        <f t="shared" si="7"/>
        <v>0</v>
      </c>
      <c r="Z9" s="84">
        <f t="shared" si="8"/>
        <v>0</v>
      </c>
      <c r="AA9" s="84">
        <f t="shared" si="9"/>
        <v>0</v>
      </c>
      <c r="AB9" s="84"/>
      <c r="AC9" s="84">
        <f t="shared" si="10"/>
        <v>7.7407407407407405</v>
      </c>
      <c r="AD9" s="84">
        <f t="shared" si="11"/>
        <v>30.962962962962962</v>
      </c>
      <c r="AE9" s="84">
        <f t="shared" si="12"/>
        <v>0</v>
      </c>
      <c r="AF9" s="84">
        <f>PRODUCT(SUM(VLOOKUP(B9,[1]AttD!$C$6:$BI$305,59,0)+VLOOKUP(B9,[1]AttN!$C$6:$BI$305,59,0))*0.5)+(N9*0.5)</f>
        <v>9.5</v>
      </c>
      <c r="AG9" s="84">
        <f t="shared" ref="AG9:AG13" si="25">IF((I9+J9+P9+Q9+R9)&gt;=14,13,IF((I9+J9+P9+Q9+R9)&gt;0,6.5,IF((I9+J9)&lt;=0,0)+(N9*2)))</f>
        <v>13</v>
      </c>
      <c r="AH9" s="104">
        <v>10</v>
      </c>
      <c r="AI9" s="84"/>
      <c r="AJ9" s="84">
        <f>VLOOKUP(B9,[2]Total!B$6:O$304,14,0)</f>
        <v>0</v>
      </c>
      <c r="AK9" s="84">
        <f t="shared" ref="AK9:AK13" si="26">AL9-Z9-AF9-AG9-AN9-AP9</f>
        <v>269.03808440327214</v>
      </c>
      <c r="AL9" s="87">
        <f t="shared" si="13"/>
        <v>297.38888888888891</v>
      </c>
      <c r="AM9" s="88">
        <f t="shared" ref="AM9:AM12" si="27">BI9</f>
        <v>0</v>
      </c>
      <c r="AN9" s="88">
        <f>VLOOKUP(B9,'[1]NSSF and BANK'!$B$5:$N$144,12,0)</f>
        <v>5.8508044856167727</v>
      </c>
      <c r="AO9" s="89">
        <f>VLOOKUP(B9,'[1]Ad List'!$C$4:$F$79,4,0)+VLOOKUP(B9,[1]Paid!$B$4:$D$61,3,0)</f>
        <v>100</v>
      </c>
      <c r="AP9" s="89"/>
      <c r="AQ9" s="91">
        <f t="shared" ref="AQ9:AQ13" si="28">AL9-AM9-AN9-AO9</f>
        <v>191.53808440327214</v>
      </c>
      <c r="AR9" s="92">
        <f t="shared" si="14"/>
        <v>191</v>
      </c>
      <c r="AS9" s="93">
        <f t="shared" si="15"/>
        <v>2200</v>
      </c>
      <c r="AT9" s="94" t="str">
        <f t="shared" ref="AT9:AT13" si="29">B9</f>
        <v>0004</v>
      </c>
      <c r="AU9" s="95"/>
      <c r="AV9" s="96">
        <f t="shared" si="16"/>
        <v>191</v>
      </c>
      <c r="AW9" s="97">
        <f t="shared" si="17"/>
        <v>2200</v>
      </c>
      <c r="AX9" s="97">
        <f t="shared" ref="AX9:AX13" si="30">SUM(IF(AZ9&lt;=49.99,"0",IF(AZ9&lt;=149.99,"100",IF(AZ9&lt;=249.99,"200",IF(AZ9&lt;=349.99,"300",IF(AZ9&lt;=449.99,"400",IF(AZ9&lt;=549.99,"500",IF(AZ9&lt;=649.99,"600",IF(AZ9&lt;=749.99,"700",IF(AZ9&lt;=849.99,"800",IF(AZ9&lt;=949.99,"900",IF(AZ9&lt;=1049.99,"1000",IF(AZ9&lt;=1149.99,"1100",IF(AZ9&lt;=1249.99,"1200",IF(AZ9&lt;=1349.99,"1300",IF(AZ9&lt;=1449.99,"1400",IF(AZ9&lt;=1549.99,"1500",IF(AZ9&lt;=1649.99,"1600",IF(AZ9&lt;=1749.99,"1700",IF(AZ9&lt;=1849.99,"1800",IF(AZ9&lt;=1949.99,"1900",IF(AZ9&lt;=2049.99,"2000",IF(AZ9&lt;=2149.99,"2100",IF(AZ9&lt;=2249.99,"2200",IF(AZ9&lt;=2349.99,"2300",IF(AZ9&lt;=2449.99,"2400",IF(AZ9&lt;=2549.99,"2500",IF(AZ9&lt;=2649.99,"2600",IF(AZ9&lt;=2749.99,"2700",IF(AZ9&lt;=2849.99,"2800",IF(AZ9&lt;=2949.99,"2900",IF(AZ9&lt;=3049.99,"3000",IF(AZ9&lt;=3149.99,"3100",IF(AZ9&lt;=3249.99,"3200",IF(AZ9&lt;=3349.99,"3300",IF(AZ9&lt;=3449.99,"3400",IF(AZ9&lt;=3549.99,"3500",IF(AZ9&lt;=3649.99,"3600",IF(AZ9&lt;=3749.99,"3700",IF(AZ9&lt;=3849.99,"3800",IF(AZ9&lt;=3949.99,"3900",IF(AZ9&gt;3949.99,"4000"))))))))))))))))))))))))))))))))))))))))))</f>
        <v>2200</v>
      </c>
      <c r="AY9" s="98">
        <f t="shared" si="19"/>
        <v>0.53808440327213702</v>
      </c>
      <c r="AZ9" s="96">
        <f t="shared" ref="AZ9:AZ13" si="31">(AY9*4000)</f>
        <v>2152.3376130885481</v>
      </c>
      <c r="BA9" s="98">
        <f t="shared" si="20"/>
        <v>-47.662386911451904</v>
      </c>
      <c r="BB9" s="99" t="str">
        <f t="shared" si="21"/>
        <v>1</v>
      </c>
      <c r="BC9" s="98">
        <f t="shared" si="22"/>
        <v>52.337613088548096</v>
      </c>
      <c r="BD9" s="98">
        <f t="shared" si="23"/>
        <v>2100</v>
      </c>
      <c r="BE9" s="100">
        <f>VLOOKUP(B9,[3]Name!C$6:M$4000,11,0)</f>
        <v>42780</v>
      </c>
      <c r="BF9" s="98">
        <f t="shared" ref="BF9:BF13" si="32">AL9-Z9-AF9-AG9-AN9-AP9</f>
        <v>269.03808440327214</v>
      </c>
      <c r="BG9" s="98">
        <f>IF(BF9&lt;'[1]Exchange Rate'!$C$4,0,IF(BF9&gt;='[1]Exchange Rate'!$C$4,(BF9-(BJ9*'[1]Exchange Rate'!$G$4))))</f>
        <v>0</v>
      </c>
      <c r="BH9" s="98">
        <f>IF(BG9&lt;'[1]Exchange Rate'!$C$4,0,IF(BG9&gt;='[1]Exchange Rate'!$C$4,BG9,))</f>
        <v>0</v>
      </c>
      <c r="BI9" s="101">
        <f>ROUND(IF((BH9)&gt;'[1]Exchange Rate'!$C$7,(BH9)*0.2-'[1]Exchange Rate'!$E$7,IF((BH9)&gt;'[1]Exchange Rate'!$C$6,(BH9)*0.15-'[1]Exchange Rate'!$E$6,IF((BH9)&gt;'[1]Exchange Rate'!$C$5,(BH9)*0.1-'[1]Exchange Rate'!$E$5,IF((BH9)&gt;'[1]Exchange Rate'!$C$4,(BH9)*0.05-'[1]Exchange Rate'!$E$4,0)))),2)</f>
        <v>0</v>
      </c>
      <c r="BJ9" s="99">
        <f>VLOOKUP(B9,'[1]List Bas &amp; Etra'!$B$5:$H$1048576,7,0)</f>
        <v>0</v>
      </c>
      <c r="BK9" s="102">
        <f t="shared" ref="BK9:BK13" si="33">BL9-BI9</f>
        <v>0</v>
      </c>
      <c r="BL9" s="103">
        <f>ROUND(IF((BF9)&gt;'[1]Exchange Rate'!$C$7,(BF9)*0.2-'[1]Exchange Rate'!$E$7,IF((BF9)&gt;'[1]Exchange Rate'!$C$6,(BF9)*0.15-'[1]Exchange Rate'!$E$6,IF((BF9)&gt;'[1]Exchange Rate'!$C$5,(BF9)*0.1-'[1]Exchange Rate'!$E$5,IF((BF9)&gt;'[1]Exchange Rate'!$C$4,(BF9)*0.05-'[1]Exchange Rate'!$E$4,0)))),2)</f>
        <v>0</v>
      </c>
    </row>
    <row r="10" spans="1:64" s="102" customFormat="1" ht="77.25" customHeight="1">
      <c r="A10" s="79">
        <v>3</v>
      </c>
      <c r="B10" s="80" t="s">
        <v>114</v>
      </c>
      <c r="C10" s="81" t="str">
        <f>VLOOKUP(B10,[1]AttD!$C$6:$D$304,2,0)</f>
        <v>ធីម សុភួង</v>
      </c>
      <c r="D10" s="82">
        <f t="shared" si="0"/>
        <v>7</v>
      </c>
      <c r="E10" s="82">
        <f>VLOOKUP(B10,'[1]List Bas &amp; Etra'!$B$5:$G$1048576,5,0)</f>
        <v>243</v>
      </c>
      <c r="F10" s="82">
        <f>VLOOKUP(B10,'[1]List Bas &amp; Etra'!$B$5:$G$1048576,6,0)</f>
        <v>238</v>
      </c>
      <c r="G10" s="83">
        <f t="shared" si="1"/>
        <v>9</v>
      </c>
      <c r="H10" s="82">
        <v>27</v>
      </c>
      <c r="I10" s="84">
        <f>VLOOKUP(B10,[1]AttD!$C$6:$AM$304,37,0)</f>
        <v>19</v>
      </c>
      <c r="J10" s="84">
        <f>VLOOKUP(B10,[1]AttN!$C$6:$AM$304,37,0)</f>
        <v>0</v>
      </c>
      <c r="K10" s="84">
        <f>VLOOKUP(B10,[1]AttD!$C$6:$BC$304,53,0)+VLOOKUP(B10,[1]AttN!$C$6:$BC$304,53,0)</f>
        <v>0</v>
      </c>
      <c r="L10" s="82">
        <f>VLOOKUP(B10,[1]OTD!$C$6:$AL$304,36,0)</f>
        <v>0</v>
      </c>
      <c r="M10" s="82">
        <f>VLOOKUP(B10,[1]OTN!$C$6:$AL$304,36,0)</f>
        <v>0</v>
      </c>
      <c r="N10" s="82"/>
      <c r="O10" s="82"/>
      <c r="P10" s="82">
        <f>VLOOKUP(B10,[1]AttD!$C$6:$AZ$304,50,0)+VLOOKUP(B10,[1]AttN!$C$6:$AZ$304,50,0)</f>
        <v>1</v>
      </c>
      <c r="Q10" s="82">
        <f>VLOOKUP(B10,[1]AttD!$C$6:$AV$304,46,0)+VLOOKUP(B10,[1]AttN!$C$6:$AV$304,46,0)</f>
        <v>3</v>
      </c>
      <c r="R10" s="82">
        <f>VLOOKUP(B10,[1]AttD!$C$6:$AY$304,49,0)+VLOOKUP(B10,[1]AttN!$C$6:$AY$304,49,0)</f>
        <v>1</v>
      </c>
      <c r="S10" s="84">
        <f t="shared" si="2"/>
        <v>171</v>
      </c>
      <c r="T10" s="84">
        <f t="shared" si="3"/>
        <v>0</v>
      </c>
      <c r="U10" s="85">
        <f t="shared" si="4"/>
        <v>0</v>
      </c>
      <c r="V10" s="84">
        <f t="shared" si="5"/>
        <v>211.55555555555554</v>
      </c>
      <c r="W10" s="85">
        <f t="shared" si="24"/>
        <v>8</v>
      </c>
      <c r="X10" s="86">
        <f t="shared" si="6"/>
        <v>0</v>
      </c>
      <c r="Y10" s="86">
        <f t="shared" si="7"/>
        <v>0</v>
      </c>
      <c r="Z10" s="84">
        <f t="shared" si="8"/>
        <v>0</v>
      </c>
      <c r="AA10" s="84">
        <f t="shared" si="9"/>
        <v>0</v>
      </c>
      <c r="AB10" s="84"/>
      <c r="AC10" s="84">
        <f t="shared" si="10"/>
        <v>9</v>
      </c>
      <c r="AD10" s="84">
        <f t="shared" si="11"/>
        <v>27</v>
      </c>
      <c r="AE10" s="84">
        <f t="shared" si="12"/>
        <v>9</v>
      </c>
      <c r="AF10" s="84">
        <f>PRODUCT(SUM(VLOOKUP(B10,[1]AttD!$C$6:$BI$305,59,0)+VLOOKUP(B10,[1]AttN!$C$6:$BI$305,59,0))*0.5)+(N10*0.5)</f>
        <v>9.5</v>
      </c>
      <c r="AG10" s="84">
        <f t="shared" si="25"/>
        <v>13</v>
      </c>
      <c r="AH10" s="104">
        <v>10</v>
      </c>
      <c r="AI10" s="84"/>
      <c r="AJ10" s="84">
        <f>VLOOKUP(B10,[2]Total!B$6:O$304,14,0)</f>
        <v>0</v>
      </c>
      <c r="AK10" s="84">
        <f t="shared" si="26"/>
        <v>439.70475106993877</v>
      </c>
      <c r="AL10" s="87">
        <f t="shared" si="13"/>
        <v>468.05555555555554</v>
      </c>
      <c r="AM10" s="88">
        <f t="shared" si="27"/>
        <v>1.83</v>
      </c>
      <c r="AN10" s="88">
        <f>VLOOKUP(B10,'[1]NSSF and BANK'!$B$5:$N$144,12,0)</f>
        <v>5.8508044856167727</v>
      </c>
      <c r="AO10" s="89">
        <f>VLOOKUP(B10,'[1]Ad List'!$C$4:$F$79,4,0)+VLOOKUP(B10,[1]Paid!$B$4:$D$61,3,0)</f>
        <v>100</v>
      </c>
      <c r="AP10" s="89"/>
      <c r="AQ10" s="91">
        <f t="shared" si="28"/>
        <v>360.37475106993878</v>
      </c>
      <c r="AR10" s="92">
        <f t="shared" si="14"/>
        <v>360</v>
      </c>
      <c r="AS10" s="93">
        <f t="shared" si="15"/>
        <v>1500</v>
      </c>
      <c r="AT10" s="94" t="str">
        <f t="shared" si="29"/>
        <v>0005</v>
      </c>
      <c r="AU10" s="95"/>
      <c r="AV10" s="96">
        <f t="shared" si="16"/>
        <v>360</v>
      </c>
      <c r="AW10" s="97">
        <f t="shared" si="17"/>
        <v>1500</v>
      </c>
      <c r="AX10" s="97">
        <f t="shared" si="30"/>
        <v>1500</v>
      </c>
      <c r="AY10" s="98">
        <f t="shared" si="19"/>
        <v>0.37475106993878171</v>
      </c>
      <c r="AZ10" s="96">
        <f t="shared" si="31"/>
        <v>1499.0042797551268</v>
      </c>
      <c r="BA10" s="98">
        <f t="shared" si="20"/>
        <v>-0.99572024487315502</v>
      </c>
      <c r="BB10" s="99" t="str">
        <f t="shared" si="21"/>
        <v>1</v>
      </c>
      <c r="BC10" s="98">
        <f t="shared" si="22"/>
        <v>99.004279755126845</v>
      </c>
      <c r="BD10" s="98">
        <f t="shared" si="23"/>
        <v>1400</v>
      </c>
      <c r="BE10" s="100">
        <f>VLOOKUP(B10,[3]Name!C$6:M$4000,11,0)</f>
        <v>42782</v>
      </c>
      <c r="BF10" s="98">
        <f t="shared" si="32"/>
        <v>439.70475106993877</v>
      </c>
      <c r="BG10" s="98">
        <f>IF(BF10&lt;'[1]Exchange Rate'!$C$4,0,IF(BF10&gt;='[1]Exchange Rate'!$C$4,(BF10-(BJ10*'[1]Exchange Rate'!$G$4))))</f>
        <v>403.06576719109165</v>
      </c>
      <c r="BH10" s="98">
        <f>IF(BG10&lt;'[1]Exchange Rate'!$C$4,0,IF(BG10&gt;='[1]Exchange Rate'!$C$4,BG10,))</f>
        <v>403.06576719109165</v>
      </c>
      <c r="BI10" s="101">
        <f>ROUND(IF((BH10)&gt;'[1]Exchange Rate'!$C$7,(BH10)*0.2-'[1]Exchange Rate'!$E$7,IF((BH10)&gt;'[1]Exchange Rate'!$C$6,(BH10)*0.15-'[1]Exchange Rate'!$E$6,IF((BH10)&gt;'[1]Exchange Rate'!$C$5,(BH10)*0.1-'[1]Exchange Rate'!$E$5,IF((BH10)&gt;'[1]Exchange Rate'!$C$4,(BH10)*0.05-'[1]Exchange Rate'!$E$4,0)))),2)</f>
        <v>1.83</v>
      </c>
      <c r="BJ10" s="99">
        <f>VLOOKUP(B10,'[1]List Bas &amp; Etra'!$B$5:$H$1048576,7,0)</f>
        <v>1</v>
      </c>
      <c r="BK10" s="102">
        <f t="shared" si="33"/>
        <v>1.8399999999999999</v>
      </c>
      <c r="BL10" s="103">
        <f>ROUND(IF((BF10)&gt;'[1]Exchange Rate'!$C$7,(BF10)*0.2-'[1]Exchange Rate'!$E$7,IF((BF10)&gt;'[1]Exchange Rate'!$C$6,(BF10)*0.15-'[1]Exchange Rate'!$E$6,IF((BF10)&gt;'[1]Exchange Rate'!$C$5,(BF10)*0.1-'[1]Exchange Rate'!$E$5,IF((BF10)&gt;'[1]Exchange Rate'!$C$4,(BF10)*0.05-'[1]Exchange Rate'!$E$4,0)))),2)</f>
        <v>3.67</v>
      </c>
    </row>
    <row r="11" spans="1:64" s="102" customFormat="1" ht="77.25" customHeight="1">
      <c r="A11" s="79">
        <v>4</v>
      </c>
      <c r="B11" s="105" t="s">
        <v>115</v>
      </c>
      <c r="C11" s="81" t="str">
        <f>VLOOKUP(B11,[1]AttD!$C$6:$D$304,2,0)</f>
        <v>ជិន ចន្ដា</v>
      </c>
      <c r="D11" s="82">
        <f t="shared" si="0"/>
        <v>4</v>
      </c>
      <c r="E11" s="82">
        <f>VLOOKUP(B11,'[1]List Bas &amp; Etra'!$B$5:$G$1048576,5,0)</f>
        <v>217</v>
      </c>
      <c r="F11" s="82">
        <f>VLOOKUP(B11,'[1]List Bas &amp; Etra'!$B$5:$G$1048576,6,0)</f>
        <v>152</v>
      </c>
      <c r="G11" s="83">
        <f t="shared" si="1"/>
        <v>8.0370370370370363</v>
      </c>
      <c r="H11" s="82">
        <v>27</v>
      </c>
      <c r="I11" s="84">
        <f>VLOOKUP(B11,[1]AttD!$C$6:$AM$304,37,0)</f>
        <v>24.5</v>
      </c>
      <c r="J11" s="84">
        <f>VLOOKUP(B11,[1]AttN!$C$6:$AM$304,37,0)</f>
        <v>0</v>
      </c>
      <c r="K11" s="84">
        <f>VLOOKUP(B11,[1]AttD!$C$6:$BC$304,53,0)+VLOOKUP(B11,[1]AttN!$C$6:$BC$304,53,0)</f>
        <v>0</v>
      </c>
      <c r="L11" s="82">
        <f>VLOOKUP(B11,[1]OTD!$C$6:$AL$304,36,0)</f>
        <v>0</v>
      </c>
      <c r="M11" s="82">
        <f>VLOOKUP(B11,[1]OTN!$C$6:$AL$304,36,0)</f>
        <v>0</v>
      </c>
      <c r="N11" s="82"/>
      <c r="O11" s="82"/>
      <c r="P11" s="82">
        <f>VLOOKUP(B11,[1]AttD!$C$6:$AZ$304,50,0)+VLOOKUP(B11,[1]AttN!$C$6:$AZ$304,50,0)</f>
        <v>1</v>
      </c>
      <c r="Q11" s="82">
        <f>VLOOKUP(B11,[1]AttD!$C$6:$AV$304,46,0)+VLOOKUP(B11,[1]AttN!$C$6:$AV$304,46,0)</f>
        <v>1.5</v>
      </c>
      <c r="R11" s="82">
        <f>VLOOKUP(B11,[1]AttD!$C$6:$AY$304,49,0)+VLOOKUP(B11,[1]AttN!$C$6:$AY$304,49,0)</f>
        <v>0</v>
      </c>
      <c r="S11" s="84">
        <f t="shared" si="2"/>
        <v>196.90740740740739</v>
      </c>
      <c r="T11" s="84">
        <f t="shared" si="3"/>
        <v>0</v>
      </c>
      <c r="U11" s="85">
        <f t="shared" si="4"/>
        <v>0</v>
      </c>
      <c r="V11" s="84">
        <f t="shared" si="5"/>
        <v>152</v>
      </c>
      <c r="W11" s="85">
        <f t="shared" si="24"/>
        <v>5</v>
      </c>
      <c r="X11" s="86">
        <f t="shared" si="6"/>
        <v>0</v>
      </c>
      <c r="Y11" s="86">
        <f t="shared" si="7"/>
        <v>0</v>
      </c>
      <c r="Z11" s="84">
        <f t="shared" si="8"/>
        <v>0</v>
      </c>
      <c r="AA11" s="84">
        <f t="shared" si="9"/>
        <v>0</v>
      </c>
      <c r="AB11" s="84"/>
      <c r="AC11" s="84">
        <f t="shared" si="10"/>
        <v>8.0370370370370363</v>
      </c>
      <c r="AD11" s="84">
        <f t="shared" si="11"/>
        <v>12.055555555555554</v>
      </c>
      <c r="AE11" s="84">
        <f t="shared" si="12"/>
        <v>0</v>
      </c>
      <c r="AF11" s="84">
        <f>PRODUCT(SUM(VLOOKUP(B11,[1]AttD!$C$6:$BI$305,59,0)+VLOOKUP(B11,[1]AttN!$C$6:$BI$305,59,0))*0.5)+(N11*0.5)</f>
        <v>12.5</v>
      </c>
      <c r="AG11" s="84">
        <f t="shared" si="25"/>
        <v>13</v>
      </c>
      <c r="AH11" s="84">
        <f t="shared" ref="AH11:AH13" si="34">IF(SUM(I11,J11,K11,P11,Q11,R11)&gt;=H11-0.25,10,IF(SUM(I11,J11,K11,P11,Q11,R11)&lt;H11-0.25,0))</f>
        <v>10</v>
      </c>
      <c r="AI11" s="84"/>
      <c r="AJ11" s="84">
        <f>VLOOKUP(B11,[2]Total!B$6:O$304,14,0)</f>
        <v>0</v>
      </c>
      <c r="AK11" s="84">
        <f t="shared" si="26"/>
        <v>378.14919551438317</v>
      </c>
      <c r="AL11" s="87">
        <f>SUM(S11:AJ11,AP11)</f>
        <v>409.49999999999994</v>
      </c>
      <c r="AM11" s="88">
        <f t="shared" si="27"/>
        <v>0</v>
      </c>
      <c r="AN11" s="88">
        <f>VLOOKUP(B11,'[1]NSSF and BANK'!$B$5:$N$144,12,0)</f>
        <v>5.8508044856167727</v>
      </c>
      <c r="AO11" s="89">
        <f>VLOOKUP(B11,'[1]Ad List'!$C$4:$F$79,4,0)+VLOOKUP(B11,[1]Paid!$B$4:$D$61,3,0)</f>
        <v>100</v>
      </c>
      <c r="AP11" s="89"/>
      <c r="AQ11" s="91">
        <f t="shared" si="28"/>
        <v>303.64919551438317</v>
      </c>
      <c r="AR11" s="92">
        <f t="shared" si="14"/>
        <v>303</v>
      </c>
      <c r="AS11" s="93">
        <f t="shared" si="15"/>
        <v>2600</v>
      </c>
      <c r="AT11" s="94" t="str">
        <f t="shared" si="29"/>
        <v>0024</v>
      </c>
      <c r="AU11" s="95"/>
      <c r="AV11" s="96">
        <f t="shared" si="16"/>
        <v>303</v>
      </c>
      <c r="AW11" s="97">
        <f t="shared" si="17"/>
        <v>2600</v>
      </c>
      <c r="AX11" s="97">
        <f t="shared" si="30"/>
        <v>2600</v>
      </c>
      <c r="AY11" s="98">
        <f t="shared" si="19"/>
        <v>0.64919551438316603</v>
      </c>
      <c r="AZ11" s="96">
        <f t="shared" si="31"/>
        <v>2596.7820575326641</v>
      </c>
      <c r="BA11" s="98">
        <f t="shared" si="20"/>
        <v>-3.2179424673358881</v>
      </c>
      <c r="BB11" s="99" t="str">
        <f t="shared" si="21"/>
        <v>1</v>
      </c>
      <c r="BC11" s="98">
        <f t="shared" si="22"/>
        <v>96.782057532664112</v>
      </c>
      <c r="BD11" s="98">
        <f t="shared" si="23"/>
        <v>2500</v>
      </c>
      <c r="BE11" s="100">
        <f>VLOOKUP(B11,[3]Name!C$6:M$4000,11,0)</f>
        <v>43969</v>
      </c>
      <c r="BF11" s="98">
        <f t="shared" si="32"/>
        <v>378.14919551438317</v>
      </c>
      <c r="BG11" s="98">
        <f>IF(BF11&lt;'[1]Exchange Rate'!$C$4,0,IF(BF11&gt;='[1]Exchange Rate'!$C$4,(BF11-(BJ11*'[1]Exchange Rate'!$G$4))))</f>
        <v>341.51021163553605</v>
      </c>
      <c r="BH11" s="98">
        <f>IF(BG11&lt;'[1]Exchange Rate'!$C$4,0,IF(BG11&gt;='[1]Exchange Rate'!$C$4,BG11,))</f>
        <v>0</v>
      </c>
      <c r="BI11" s="101">
        <f>ROUND(IF((BH11)&gt;'[1]Exchange Rate'!$C$7,(BH11)*0.2-'[1]Exchange Rate'!$E$7,IF((BH11)&gt;'[1]Exchange Rate'!$C$6,(BH11)*0.15-'[1]Exchange Rate'!$E$6,IF((BH11)&gt;'[1]Exchange Rate'!$C$5,(BH11)*0.1-'[1]Exchange Rate'!$E$5,IF((BH11)&gt;'[1]Exchange Rate'!$C$4,(BH11)*0.05-'[1]Exchange Rate'!$E$4,0)))),2)</f>
        <v>0</v>
      </c>
      <c r="BJ11" s="99">
        <f>VLOOKUP(B11,'[1]List Bas &amp; Etra'!$B$5:$H$1048576,7,0)</f>
        <v>1</v>
      </c>
      <c r="BK11" s="102">
        <f t="shared" si="33"/>
        <v>0.59</v>
      </c>
      <c r="BL11" s="103">
        <f>ROUND(IF((BF11)&gt;'[1]Exchange Rate'!$C$7,(BF11)*0.2-'[1]Exchange Rate'!$E$7,IF((BF11)&gt;'[1]Exchange Rate'!$C$6,(BF11)*0.15-'[1]Exchange Rate'!$E$6,IF((BF11)&gt;'[1]Exchange Rate'!$C$5,(BF11)*0.1-'[1]Exchange Rate'!$E$5,IF((BF11)&gt;'[1]Exchange Rate'!$C$4,(BF11)*0.05-'[1]Exchange Rate'!$E$4,0)))),2)</f>
        <v>0.59</v>
      </c>
    </row>
    <row r="12" spans="1:64" s="102" customFormat="1" ht="77.25" customHeight="1">
      <c r="A12" s="79">
        <v>5</v>
      </c>
      <c r="B12" s="106" t="s">
        <v>116</v>
      </c>
      <c r="C12" s="81" t="str">
        <f>VLOOKUP(B12,[1]AttD!$C$6:$D$304,2,0)</f>
        <v>សុខ សារ៉ន</v>
      </c>
      <c r="D12" s="82">
        <f t="shared" si="0"/>
        <v>3</v>
      </c>
      <c r="E12" s="82">
        <f>VLOOKUP(B12,'[1]List Bas &amp; Etra'!$B$5:$G$1048576,5,0)</f>
        <v>204</v>
      </c>
      <c r="F12" s="82">
        <f>VLOOKUP(B12,'[1]List Bas &amp; Etra'!$B$5:$G$1048576,6,0)</f>
        <v>0</v>
      </c>
      <c r="G12" s="83">
        <f t="shared" si="1"/>
        <v>7.5555555555555554</v>
      </c>
      <c r="H12" s="82">
        <v>27</v>
      </c>
      <c r="I12" s="84">
        <f>VLOOKUP(B12,[1]AttD!$C$6:$AM$304,37,0)</f>
        <v>24</v>
      </c>
      <c r="J12" s="84">
        <f>VLOOKUP(B12,[1]AttN!$C$6:$AM$304,37,0)</f>
        <v>0</v>
      </c>
      <c r="K12" s="84">
        <f>VLOOKUP(B12,[1]AttD!$C$6:$BC$304,53,0)+VLOOKUP(B12,[1]AttN!$C$6:$BC$304,53,0)</f>
        <v>0</v>
      </c>
      <c r="L12" s="82">
        <f>VLOOKUP(B12,[1]OTD!$C$6:$AL$304,36,0)</f>
        <v>0</v>
      </c>
      <c r="M12" s="82">
        <f>VLOOKUP(B12,[1]OTN!$C$6:$AL$304,36,0)</f>
        <v>0</v>
      </c>
      <c r="N12" s="82"/>
      <c r="O12" s="82"/>
      <c r="P12" s="82">
        <f>VLOOKUP(B12,[1]AttD!$C$6:$AZ$304,50,0)+VLOOKUP(B12,[1]AttN!$C$6:$AZ$304,50,0)</f>
        <v>1</v>
      </c>
      <c r="Q12" s="82">
        <f>VLOOKUP(B12,[1]AttD!$C$6:$AV$304,46,0)+VLOOKUP(B12,[1]AttN!$C$6:$AV$304,46,0)</f>
        <v>1</v>
      </c>
      <c r="R12" s="82">
        <f>VLOOKUP(B12,[1]AttD!$C$6:$AY$304,49,0)+VLOOKUP(B12,[1]AttN!$C$6:$AY$304,49,0)</f>
        <v>1</v>
      </c>
      <c r="S12" s="84">
        <f t="shared" si="2"/>
        <v>181.33333333333331</v>
      </c>
      <c r="T12" s="84">
        <f t="shared" si="3"/>
        <v>0</v>
      </c>
      <c r="U12" s="85">
        <f t="shared" si="4"/>
        <v>0</v>
      </c>
      <c r="V12" s="84">
        <f t="shared" si="5"/>
        <v>0</v>
      </c>
      <c r="W12" s="85">
        <f t="shared" si="24"/>
        <v>4</v>
      </c>
      <c r="X12" s="86">
        <f t="shared" si="6"/>
        <v>0</v>
      </c>
      <c r="Y12" s="86">
        <f t="shared" si="7"/>
        <v>0</v>
      </c>
      <c r="Z12" s="84">
        <f t="shared" si="8"/>
        <v>0</v>
      </c>
      <c r="AA12" s="84">
        <f t="shared" si="9"/>
        <v>0</v>
      </c>
      <c r="AB12" s="84"/>
      <c r="AC12" s="84">
        <f t="shared" si="10"/>
        <v>7.5555555555555554</v>
      </c>
      <c r="AD12" s="84">
        <f t="shared" si="11"/>
        <v>7.5555555555555554</v>
      </c>
      <c r="AE12" s="84">
        <f t="shared" si="12"/>
        <v>7.5555555555555554</v>
      </c>
      <c r="AF12" s="84">
        <f>PRODUCT(SUM(VLOOKUP(B12,[1]AttD!$C$6:$BI$305,59,0)+VLOOKUP(B12,[1]AttN!$C$6:$BI$305,59,0))*0.5)+(N12*0.5)</f>
        <v>12</v>
      </c>
      <c r="AG12" s="84">
        <f t="shared" si="25"/>
        <v>13</v>
      </c>
      <c r="AH12" s="84">
        <f t="shared" si="34"/>
        <v>10</v>
      </c>
      <c r="AI12" s="84"/>
      <c r="AJ12" s="84">
        <f>VLOOKUP(B12,[2]Total!B$6:O$304,14,0)</f>
        <v>0</v>
      </c>
      <c r="AK12" s="84">
        <f t="shared" si="26"/>
        <v>213.13999999999993</v>
      </c>
      <c r="AL12" s="87">
        <f t="shared" si="13"/>
        <v>242.99999999999994</v>
      </c>
      <c r="AM12" s="88">
        <f t="shared" si="27"/>
        <v>0</v>
      </c>
      <c r="AN12" s="88">
        <f>VLOOKUP(B12,'[1]NSSF and BANK'!$B$5:$N$144,12,0)</f>
        <v>4.8599999999999994</v>
      </c>
      <c r="AO12" s="89">
        <f>VLOOKUP(B12,'[1]Ad List'!$C$4:$F$79,4,0)+VLOOKUP(B12,[1]Paid!$B$4:$D$61,3,0)</f>
        <v>100</v>
      </c>
      <c r="AP12" s="89"/>
      <c r="AQ12" s="91">
        <f t="shared" si="28"/>
        <v>138.13999999999993</v>
      </c>
      <c r="AR12" s="92">
        <f t="shared" si="14"/>
        <v>138</v>
      </c>
      <c r="AS12" s="93">
        <f t="shared" si="15"/>
        <v>600</v>
      </c>
      <c r="AT12" s="94" t="str">
        <f t="shared" si="29"/>
        <v>0025</v>
      </c>
      <c r="AU12" s="107"/>
      <c r="AV12" s="96">
        <f t="shared" si="16"/>
        <v>138</v>
      </c>
      <c r="AW12" s="97">
        <f t="shared" si="17"/>
        <v>600</v>
      </c>
      <c r="AX12" s="97">
        <f t="shared" si="30"/>
        <v>600</v>
      </c>
      <c r="AY12" s="98">
        <f t="shared" si="19"/>
        <v>0.13999999999992951</v>
      </c>
      <c r="AZ12" s="96">
        <f t="shared" si="31"/>
        <v>559.99999999971806</v>
      </c>
      <c r="BA12" s="98">
        <f t="shared" si="20"/>
        <v>-40.000000000281943</v>
      </c>
      <c r="BB12" s="99" t="str">
        <f t="shared" si="21"/>
        <v>1</v>
      </c>
      <c r="BC12" s="98">
        <f t="shared" si="22"/>
        <v>59.999999999718057</v>
      </c>
      <c r="BD12" s="98">
        <f t="shared" si="23"/>
        <v>500</v>
      </c>
      <c r="BE12" s="100">
        <f>VLOOKUP(B12,[3]Name!C$6:M$4000,11,0)</f>
        <v>44102</v>
      </c>
      <c r="BF12" s="98">
        <f t="shared" si="32"/>
        <v>213.13999999999993</v>
      </c>
      <c r="BG12" s="98">
        <f>IF(BF12&lt;'[1]Exchange Rate'!$C$4,0,IF(BF12&gt;='[1]Exchange Rate'!$C$4,(BF12-(BJ12*'[1]Exchange Rate'!$G$4))))</f>
        <v>0</v>
      </c>
      <c r="BH12" s="98">
        <f>IF(BG12&lt;'[1]Exchange Rate'!$C$4,0,IF(BG12&gt;='[1]Exchange Rate'!$C$4,BG12,))</f>
        <v>0</v>
      </c>
      <c r="BI12" s="101">
        <f>ROUND(IF((BH12)&gt;'[1]Exchange Rate'!$C$7,(BH12)*0.2-'[1]Exchange Rate'!$E$7,IF((BH12)&gt;'[1]Exchange Rate'!$C$6,(BH12)*0.15-'[1]Exchange Rate'!$E$6,IF((BH12)&gt;'[1]Exchange Rate'!$C$5,(BH12)*0.1-'[1]Exchange Rate'!$E$5,IF((BH12)&gt;'[1]Exchange Rate'!$C$4,(BH12)*0.05-'[1]Exchange Rate'!$E$4,0)))),2)</f>
        <v>0</v>
      </c>
      <c r="BJ12" s="99">
        <f>VLOOKUP(B12,'[1]List Bas &amp; Etra'!$B$5:$H$1048576,7,0)</f>
        <v>0</v>
      </c>
      <c r="BK12" s="102">
        <f t="shared" si="33"/>
        <v>0</v>
      </c>
      <c r="BL12" s="103">
        <f>ROUND(IF((BF12)&gt;'[1]Exchange Rate'!$C$7,(BF12)*0.2-'[1]Exchange Rate'!$E$7,IF((BF12)&gt;'[1]Exchange Rate'!$C$6,(BF12)*0.15-'[1]Exchange Rate'!$E$6,IF((BF12)&gt;'[1]Exchange Rate'!$C$5,(BF12)*0.1-'[1]Exchange Rate'!$E$5,IF((BF12)&gt;'[1]Exchange Rate'!$C$4,(BF12)*0.05-'[1]Exchange Rate'!$E$4,0)))),2)</f>
        <v>0</v>
      </c>
    </row>
    <row r="13" spans="1:64" s="102" customFormat="1" ht="77.25" customHeight="1">
      <c r="A13" s="108">
        <v>6</v>
      </c>
      <c r="B13" s="105" t="s">
        <v>117</v>
      </c>
      <c r="C13" s="81" t="str">
        <f>VLOOKUP(B13,[1]AttD!$C$6:$D$304,2,0)</f>
        <v>ប្រាក់ សារ៉ាត់</v>
      </c>
      <c r="D13" s="82">
        <f t="shared" si="0"/>
        <v>2</v>
      </c>
      <c r="E13" s="82">
        <f>VLOOKUP(B13,'[1]List Bas &amp; Etra'!$B$5:$G$1048576,5,0)</f>
        <v>204</v>
      </c>
      <c r="F13" s="82">
        <f>VLOOKUP(B13,'[1]List Bas &amp; Etra'!$B$5:$G$1048576,6,0)</f>
        <v>85</v>
      </c>
      <c r="G13" s="83">
        <f t="shared" si="1"/>
        <v>7.5555555555555554</v>
      </c>
      <c r="H13" s="82">
        <v>27</v>
      </c>
      <c r="I13" s="84">
        <f>VLOOKUP(B13,[1]AttD!$C$6:$AM$304,37,0)</f>
        <v>24.5</v>
      </c>
      <c r="J13" s="84">
        <f>VLOOKUP(B13,[1]AttN!$C$6:$AM$304,37,0)</f>
        <v>0</v>
      </c>
      <c r="K13" s="84">
        <f>VLOOKUP(B13,[1]AttD!$C$6:$BC$304,53,0)+VLOOKUP(B13,[1]AttN!$C$6:$BC$304,53,0)</f>
        <v>0</v>
      </c>
      <c r="L13" s="82">
        <f>VLOOKUP(B13,[1]OTD!$C$6:$AL$304,36,0)</f>
        <v>0</v>
      </c>
      <c r="M13" s="82">
        <f>VLOOKUP(B13,[1]OTN!$C$6:$AL$304,36,0)</f>
        <v>0</v>
      </c>
      <c r="N13" s="82"/>
      <c r="O13" s="82"/>
      <c r="P13" s="82">
        <f>VLOOKUP(B13,[1]AttD!$C$6:$AZ$304,50,0)+VLOOKUP(B13,[1]AttN!$C$6:$AZ$304,50,0)</f>
        <v>1</v>
      </c>
      <c r="Q13" s="82">
        <f>VLOOKUP(B13,[1]AttD!$C$6:$AV$304,46,0)+VLOOKUP(B13,[1]AttN!$C$6:$AV$304,46,0)</f>
        <v>1.5</v>
      </c>
      <c r="R13" s="82">
        <f>VLOOKUP(B13,[1]AttD!$C$6:$AY$304,49,0)+VLOOKUP(B13,[1]AttN!$C$6:$AY$304,49,0)</f>
        <v>0</v>
      </c>
      <c r="S13" s="84">
        <f t="shared" si="2"/>
        <v>185.11111111111111</v>
      </c>
      <c r="T13" s="84">
        <f t="shared" si="3"/>
        <v>0</v>
      </c>
      <c r="U13" s="85">
        <f t="shared" si="4"/>
        <v>0</v>
      </c>
      <c r="V13" s="84">
        <f t="shared" si="5"/>
        <v>85</v>
      </c>
      <c r="W13" s="85">
        <f t="shared" si="24"/>
        <v>3</v>
      </c>
      <c r="X13" s="86">
        <f t="shared" si="6"/>
        <v>0</v>
      </c>
      <c r="Y13" s="86">
        <f t="shared" si="7"/>
        <v>0</v>
      </c>
      <c r="Z13" s="84">
        <f t="shared" si="8"/>
        <v>0</v>
      </c>
      <c r="AA13" s="84">
        <f t="shared" si="9"/>
        <v>0</v>
      </c>
      <c r="AB13" s="84"/>
      <c r="AC13" s="84">
        <f t="shared" si="10"/>
        <v>7.5555555555555554</v>
      </c>
      <c r="AD13" s="84">
        <f t="shared" si="11"/>
        <v>11.333333333333332</v>
      </c>
      <c r="AE13" s="84">
        <f t="shared" si="12"/>
        <v>0</v>
      </c>
      <c r="AF13" s="84">
        <f>PRODUCT(SUM(VLOOKUP(B13,[1]AttD!$C$6:$BI$305,59,0)+VLOOKUP(B13,[1]AttN!$C$6:$BI$305,59,0))*0.5)+(N13*0.5)</f>
        <v>12.5</v>
      </c>
      <c r="AG13" s="84">
        <f t="shared" si="25"/>
        <v>13</v>
      </c>
      <c r="AH13" s="84">
        <f t="shared" si="34"/>
        <v>10</v>
      </c>
      <c r="AI13" s="84"/>
      <c r="AJ13" s="84">
        <f>VLOOKUP(B13,[2]Total!B$6:O$304,14,0)</f>
        <v>0</v>
      </c>
      <c r="AK13" s="84">
        <f t="shared" si="26"/>
        <v>296.14919551438317</v>
      </c>
      <c r="AL13" s="87">
        <f t="shared" si="13"/>
        <v>327.49999999999994</v>
      </c>
      <c r="AM13" s="88">
        <f>BI13</f>
        <v>0</v>
      </c>
      <c r="AN13" s="88">
        <f>VLOOKUP(B13,'[1]NSSF and BANK'!$B$5:$N$144,12,0)</f>
        <v>5.8508044856167727</v>
      </c>
      <c r="AO13" s="89">
        <f>VLOOKUP(B13,'[1]Ad List'!$C$4:$F$79,4,0)+VLOOKUP(B13,[1]Paid!$B$4:$D$61,3,0)</f>
        <v>100</v>
      </c>
      <c r="AP13" s="89"/>
      <c r="AQ13" s="91">
        <f t="shared" si="28"/>
        <v>221.64919551438317</v>
      </c>
      <c r="AR13" s="92">
        <f t="shared" si="14"/>
        <v>221</v>
      </c>
      <c r="AS13" s="93">
        <f t="shared" si="15"/>
        <v>2600</v>
      </c>
      <c r="AT13" s="94" t="str">
        <f t="shared" si="29"/>
        <v>0032</v>
      </c>
      <c r="AU13" s="109"/>
      <c r="AV13" s="96">
        <f t="shared" si="16"/>
        <v>221</v>
      </c>
      <c r="AW13" s="97">
        <f t="shared" si="17"/>
        <v>2600</v>
      </c>
      <c r="AX13" s="97">
        <f t="shared" si="30"/>
        <v>2600</v>
      </c>
      <c r="AY13" s="98">
        <f t="shared" si="19"/>
        <v>0.64919551438316603</v>
      </c>
      <c r="AZ13" s="96">
        <f t="shared" si="31"/>
        <v>2596.7820575326641</v>
      </c>
      <c r="BA13" s="98">
        <f t="shared" si="20"/>
        <v>-3.2179424673358881</v>
      </c>
      <c r="BB13" s="99" t="str">
        <f t="shared" si="21"/>
        <v>1</v>
      </c>
      <c r="BC13" s="98">
        <f t="shared" si="22"/>
        <v>96.782057532664112</v>
      </c>
      <c r="BD13" s="98">
        <f t="shared" si="23"/>
        <v>2500</v>
      </c>
      <c r="BE13" s="100">
        <f>VLOOKUP(B13,[3]Name!C$6:M$4000,11,0)</f>
        <v>44692</v>
      </c>
      <c r="BF13" s="98">
        <f t="shared" si="32"/>
        <v>296.14919551438317</v>
      </c>
      <c r="BG13" s="98">
        <f>IF(BF13&lt;'[1]Exchange Rate'!$C$4,0,IF(BF13&gt;='[1]Exchange Rate'!$C$4,(BF13-(BJ13*'[1]Exchange Rate'!$G$4))))</f>
        <v>0</v>
      </c>
      <c r="BH13" s="98">
        <f>IF(BG13&lt;'[1]Exchange Rate'!$C$4,0,IF(BG13&gt;='[1]Exchange Rate'!$C$4,BG13,))</f>
        <v>0</v>
      </c>
      <c r="BI13" s="101">
        <f>ROUND(IF((BH13)&gt;'[1]Exchange Rate'!$C$7,(BH13)*0.2-'[1]Exchange Rate'!$E$7,IF((BH13)&gt;'[1]Exchange Rate'!$C$6,(BH13)*0.15-'[1]Exchange Rate'!$E$6,IF((BH13)&gt;'[1]Exchange Rate'!$C$5,(BH13)*0.1-'[1]Exchange Rate'!$E$5,IF((BH13)&gt;'[1]Exchange Rate'!$C$4,(BH13)*0.05-'[1]Exchange Rate'!$E$4,0)))),2)</f>
        <v>0</v>
      </c>
      <c r="BJ13" s="99">
        <f>VLOOKUP(B13,'[1]List Bas &amp; Etra'!$B$5:$H$1048576,7,0)</f>
        <v>0</v>
      </c>
      <c r="BK13" s="102">
        <f t="shared" si="33"/>
        <v>0</v>
      </c>
      <c r="BL13" s="103">
        <f>ROUND(IF((BF13)&gt;'[1]Exchange Rate'!$C$7,(BF13)*0.2-'[1]Exchange Rate'!$E$7,IF((BF13)&gt;'[1]Exchange Rate'!$C$6,(BF13)*0.15-'[1]Exchange Rate'!$E$6,IF((BF13)&gt;'[1]Exchange Rate'!$C$5,(BF13)*0.1-'[1]Exchange Rate'!$E$5,IF((BF13)&gt;'[1]Exchange Rate'!$C$4,(BF13)*0.05-'[1]Exchange Rate'!$E$4,0)))),2)</f>
        <v>0</v>
      </c>
    </row>
    <row r="14" spans="1:64" s="117" customFormat="1" ht="34.65" customHeight="1">
      <c r="A14" s="110"/>
      <c r="B14" s="111"/>
      <c r="C14" s="112"/>
      <c r="D14" s="112"/>
      <c r="E14" s="112"/>
      <c r="F14" s="112"/>
      <c r="G14" s="112"/>
      <c r="H14" s="110" t="s">
        <v>118</v>
      </c>
      <c r="I14" s="110"/>
      <c r="J14" s="112"/>
      <c r="K14" s="112"/>
      <c r="L14" s="112"/>
      <c r="M14" s="112"/>
      <c r="N14" s="112"/>
      <c r="O14" s="112"/>
      <c r="P14" s="112"/>
      <c r="Q14" s="112"/>
      <c r="R14" s="113"/>
      <c r="S14" s="114">
        <f t="shared" ref="S14:AS14" si="35">SUBTOTAL(9,S8:S13)</f>
        <v>1106.4259259259259</v>
      </c>
      <c r="T14" s="114">
        <f t="shared" si="35"/>
        <v>0</v>
      </c>
      <c r="U14" s="114">
        <f t="shared" si="35"/>
        <v>0</v>
      </c>
      <c r="V14" s="114">
        <f t="shared" si="35"/>
        <v>764.66666666666663</v>
      </c>
      <c r="W14" s="114">
        <f t="shared" si="35"/>
        <v>36</v>
      </c>
      <c r="X14" s="114">
        <f t="shared" si="35"/>
        <v>3.5048076923076925</v>
      </c>
      <c r="Y14" s="114">
        <f t="shared" si="35"/>
        <v>0</v>
      </c>
      <c r="Z14" s="114">
        <f t="shared" si="35"/>
        <v>0.5</v>
      </c>
      <c r="AA14" s="114">
        <f t="shared" si="35"/>
        <v>0</v>
      </c>
      <c r="AB14" s="114">
        <f t="shared" si="35"/>
        <v>0</v>
      </c>
      <c r="AC14" s="114">
        <f t="shared" si="35"/>
        <v>48.888888888888893</v>
      </c>
      <c r="AD14" s="114">
        <f t="shared" si="35"/>
        <v>88.907407407407405</v>
      </c>
      <c r="AE14" s="114">
        <f t="shared" si="35"/>
        <v>25.555555555555557</v>
      </c>
      <c r="AF14" s="114">
        <f t="shared" si="35"/>
        <v>68.5</v>
      </c>
      <c r="AG14" s="114">
        <f t="shared" si="35"/>
        <v>78</v>
      </c>
      <c r="AH14" s="114">
        <f t="shared" si="35"/>
        <v>60</v>
      </c>
      <c r="AI14" s="114">
        <f t="shared" si="35"/>
        <v>0</v>
      </c>
      <c r="AJ14" s="114">
        <f t="shared" si="35"/>
        <v>1.7524038461538463</v>
      </c>
      <c r="AK14" s="114">
        <f t="shared" si="35"/>
        <v>2101.5876335548219</v>
      </c>
      <c r="AL14" s="114">
        <f t="shared" si="35"/>
        <v>2282.7016559829058</v>
      </c>
      <c r="AM14" s="114">
        <f t="shared" si="35"/>
        <v>5.12</v>
      </c>
      <c r="AN14" s="114">
        <f t="shared" si="35"/>
        <v>34.114022428083864</v>
      </c>
      <c r="AO14" s="114">
        <f t="shared" si="35"/>
        <v>600</v>
      </c>
      <c r="AP14" s="114">
        <f t="shared" si="35"/>
        <v>0</v>
      </c>
      <c r="AQ14" s="114">
        <f t="shared" si="35"/>
        <v>1643.4676335548218</v>
      </c>
      <c r="AR14" s="114">
        <f t="shared" si="35"/>
        <v>1641</v>
      </c>
      <c r="AS14" s="114">
        <f t="shared" si="35"/>
        <v>10000</v>
      </c>
      <c r="AT14" s="115"/>
      <c r="AU14" s="115"/>
      <c r="AV14" s="116">
        <f>SUBTOTAL(9,AV8:AV13)</f>
        <v>1641</v>
      </c>
      <c r="AW14" s="116">
        <f>SUBTOTAL(9,AW8:AW13)</f>
        <v>10000</v>
      </c>
      <c r="AX14" s="116">
        <f>SUBTOTAL(9,AX8:AX13)</f>
        <v>10000</v>
      </c>
      <c r="AY14" s="98"/>
      <c r="AZ14" s="96"/>
      <c r="BA14" s="98"/>
      <c r="BB14" s="99"/>
      <c r="BC14" s="98"/>
      <c r="BD14" s="98"/>
      <c r="BF14" s="118"/>
      <c r="BG14" s="118"/>
      <c r="BH14" s="118"/>
      <c r="BI14" s="118"/>
      <c r="BJ14" s="99"/>
    </row>
    <row r="15" spans="1:64" s="117" customFormat="1" ht="30.9" customHeight="1">
      <c r="B15" s="119" t="s">
        <v>119</v>
      </c>
      <c r="D15" s="120"/>
      <c r="E15" s="121"/>
      <c r="F15" s="121"/>
      <c r="G15" s="121"/>
      <c r="H15" s="121"/>
      <c r="I15" s="121"/>
      <c r="J15" s="121"/>
      <c r="K15" s="121"/>
      <c r="L15" s="121"/>
      <c r="M15" s="121"/>
      <c r="O15" s="121"/>
      <c r="P15" s="122"/>
      <c r="Q15" s="121"/>
      <c r="S15" s="120"/>
      <c r="T15" s="122"/>
      <c r="U15" s="121"/>
      <c r="W15" s="120"/>
      <c r="X15" s="122" t="s">
        <v>120</v>
      </c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3"/>
      <c r="AM15" s="121"/>
      <c r="AN15" s="121"/>
      <c r="AO15" s="123" t="s">
        <v>121</v>
      </c>
      <c r="AP15" s="120"/>
      <c r="AQ15" s="124"/>
      <c r="AR15" s="124"/>
      <c r="AS15" s="115"/>
      <c r="AT15" s="115"/>
      <c r="AU15" s="115"/>
      <c r="AV15" s="98" t="b">
        <f>AR14=AV14</f>
        <v>1</v>
      </c>
      <c r="AW15" s="98" t="b">
        <f>AS14=AW14</f>
        <v>1</v>
      </c>
      <c r="AX15" s="97"/>
      <c r="AY15" s="98"/>
      <c r="AZ15" s="96"/>
      <c r="BA15" s="98"/>
      <c r="BB15" s="99"/>
      <c r="BC15" s="98"/>
      <c r="BD15" s="98"/>
      <c r="BF15" s="118"/>
      <c r="BG15" s="118"/>
      <c r="BH15" s="118"/>
      <c r="BI15" s="118"/>
      <c r="BJ15" s="99"/>
    </row>
    <row r="16" spans="1:64" s="102" customFormat="1" ht="74.25" customHeight="1">
      <c r="A16" s="79">
        <v>7</v>
      </c>
      <c r="B16" s="125" t="s">
        <v>122</v>
      </c>
      <c r="C16" s="81" t="str">
        <f>VLOOKUP(B16,[1]AttD!$C$6:$D$304,2,0)</f>
        <v>ឆាយ សុវ៉ាត</v>
      </c>
      <c r="D16" s="82">
        <f t="shared" ref="D16" si="36">INT(($AB$3-BE16)/365)</f>
        <v>1</v>
      </c>
      <c r="E16" s="82">
        <f>VLOOKUP(B16,'[1]List Bas &amp; Etra'!$B$5:$G$1048576,5,0)</f>
        <v>204</v>
      </c>
      <c r="F16" s="82">
        <f>VLOOKUP(B16,'[1]List Bas &amp; Etra'!$B$5:$G$1048576,6,0)</f>
        <v>139</v>
      </c>
      <c r="G16" s="83">
        <f t="shared" ref="G16" si="37">E16/H16</f>
        <v>7.5555555555555554</v>
      </c>
      <c r="H16" s="82">
        <v>27</v>
      </c>
      <c r="I16" s="84">
        <f>VLOOKUP(B16,[1]AttD!$C$6:$AM$304,37,0)</f>
        <v>19.8125</v>
      </c>
      <c r="J16" s="84">
        <f>VLOOKUP(B16,[1]AttN!$C$6:$AM$304,37,0)</f>
        <v>0</v>
      </c>
      <c r="K16" s="84">
        <f>VLOOKUP(B16,[1]AttD!$C$6:$BC$304,53,0)+VLOOKUP(B16,[1]AttN!$C$6:$BC$304,53,0)</f>
        <v>0</v>
      </c>
      <c r="L16" s="82">
        <f>VLOOKUP(B16,[1]OTD!$C$6:$AL$304,36,0)</f>
        <v>0</v>
      </c>
      <c r="M16" s="82">
        <f>VLOOKUP(B16,[1]OTN!$C$6:$AL$304,36,0)</f>
        <v>0</v>
      </c>
      <c r="N16" s="82"/>
      <c r="O16" s="82"/>
      <c r="P16" s="82">
        <f>VLOOKUP(B16,[1]AttD!$C$6:$AZ$304,50,0)+VLOOKUP(B16,[1]AttN!$C$6:$AZ$304,50,0)</f>
        <v>1</v>
      </c>
      <c r="Q16" s="82">
        <f>VLOOKUP(B16,[1]AttD!$C$6:$AV$304,46,0)+VLOOKUP(B16,[1]AttN!$C$6:$AV$304,46,0)</f>
        <v>3</v>
      </c>
      <c r="R16" s="82">
        <f>VLOOKUP(B16,[1]AttD!$C$6:$AY$304,49,0)+VLOOKUP(B16,[1]AttN!$C$6:$AY$304,49,0)</f>
        <v>0</v>
      </c>
      <c r="S16" s="84">
        <f t="shared" ref="S16" si="38">PRODUCT(G16*I16)</f>
        <v>149.69444444444443</v>
      </c>
      <c r="T16" s="126">
        <f t="shared" ref="T16" si="39">G16*J16*1.3</f>
        <v>0</v>
      </c>
      <c r="U16" s="90">
        <f t="shared" ref="U16" si="40">(((G16*K16)+((F16/H16)*K16))*0.5)</f>
        <v>0</v>
      </c>
      <c r="V16" s="90">
        <f t="shared" ref="V16" si="41">F16/H16*(I16+J16+P16+Q16+R16)</f>
        <v>122.59027777777777</v>
      </c>
      <c r="W16" s="90">
        <f t="shared" ref="W16" si="42">IF(D16&lt;1,0,IF((SUM(I16,J16))&lt;=0,0,D16+1))</f>
        <v>2</v>
      </c>
      <c r="X16" s="127">
        <f t="shared" ref="X16" si="43">PRODUCT(E16/26*L16*1.5)/8</f>
        <v>0</v>
      </c>
      <c r="Y16" s="86">
        <f t="shared" ref="Y16" si="44">PRODUCT(E16/26*M16*2)/8</f>
        <v>0</v>
      </c>
      <c r="Z16" s="84">
        <f t="shared" ref="Z16" si="45">(L16+M16)/2*0.5</f>
        <v>0</v>
      </c>
      <c r="AA16" s="84">
        <f t="shared" ref="AA16" si="46">PRODUCT(E16/26*N16*2)</f>
        <v>0</v>
      </c>
      <c r="AB16" s="84"/>
      <c r="AC16" s="84">
        <f t="shared" ref="AC16" si="47">PRODUCT(G16*P16)</f>
        <v>7.5555555555555554</v>
      </c>
      <c r="AD16" s="84">
        <f t="shared" ref="AD16" si="48">PRODUCT(G16*Q16)</f>
        <v>22.666666666666664</v>
      </c>
      <c r="AE16" s="84">
        <f t="shared" ref="AE16" si="49">PRODUCT(G16*R16)</f>
        <v>0</v>
      </c>
      <c r="AF16" s="84">
        <f>PRODUCT(SUM(VLOOKUP(B16,[1]AttD!$C$6:$BI$305,59,0)+VLOOKUP(B16,[1]AttN!$C$6:$BI$305,59,0))*0.5)+(N16*0.5)</f>
        <v>10</v>
      </c>
      <c r="AG16" s="84">
        <f t="shared" ref="AG16" si="50">IF((I16+J16+P16+Q16+R16)&gt;=14,13,IF((I16+J16+P16+Q16+R16)&gt;0,6.5,IF((I16+J16)&lt;=0,0)+(N16*2)))</f>
        <v>13</v>
      </c>
      <c r="AH16" s="104">
        <v>10</v>
      </c>
      <c r="AI16" s="84"/>
      <c r="AJ16" s="84">
        <f>VLOOKUP(B16,[2]Total!B$6:O$304,14,0)</f>
        <v>0</v>
      </c>
      <c r="AK16" s="84">
        <f t="shared" ref="AK16" si="51">AL16-Z16-AF16-AG16-AN16-AP16</f>
        <v>308.65613995882762</v>
      </c>
      <c r="AL16" s="87">
        <f t="shared" ref="AL16" si="52">SUM(S16:AJ16,AP16)</f>
        <v>337.5069444444444</v>
      </c>
      <c r="AM16" s="88">
        <f t="shared" ref="AM16" si="53">BI16</f>
        <v>0</v>
      </c>
      <c r="AN16" s="88">
        <f>VLOOKUP(B16,'[1]NSSF and BANK'!$B$5:$N$144,12,0)</f>
        <v>5.8508044856167727</v>
      </c>
      <c r="AO16" s="89">
        <f>VLOOKUP(B16,'[1]Ad List'!$C$4:$F$79,4,0)+VLOOKUP(B16,[1]Paid!$B$4:$D$61,3,0)</f>
        <v>100</v>
      </c>
      <c r="AP16" s="89"/>
      <c r="AQ16" s="128">
        <f t="shared" ref="AQ16" si="54">AL16-AM16-AN16-AO16</f>
        <v>231.65613995882762</v>
      </c>
      <c r="AR16" s="129">
        <f t="shared" ref="AR16" si="55">INT(AQ16)</f>
        <v>231</v>
      </c>
      <c r="AS16" s="130">
        <f t="shared" ref="AS16" si="56">AW16</f>
        <v>2600</v>
      </c>
      <c r="AT16" s="94" t="str">
        <f>B16</f>
        <v>0036</v>
      </c>
      <c r="AU16" s="131"/>
      <c r="AV16" s="96">
        <f t="shared" ref="AV16:AV21" si="57">INT(AQ16)</f>
        <v>231</v>
      </c>
      <c r="AW16" s="97">
        <f t="shared" ref="AW16:AW21" si="58">PRODUCT(BD16+(-BA16+BC16)*BB16)</f>
        <v>2600</v>
      </c>
      <c r="AX16" s="97">
        <f t="shared" ref="AX16:AX21" si="59">SUM(IF(AZ16&lt;=49.99,"0",IF(AZ16&lt;=149.99,"100",IF(AZ16&lt;=249.99,"200",IF(AZ16&lt;=349.99,"300",IF(AZ16&lt;=449.99,"400",IF(AZ16&lt;=549.99,"500",IF(AZ16&lt;=649.99,"600",IF(AZ16&lt;=749.99,"700",IF(AZ16&lt;=849.99,"800",IF(AZ16&lt;=949.99,"900",IF(AZ16&lt;=1049.99,"1000",IF(AZ16&lt;=1149.99,"1100",IF(AZ16&lt;=1249.99,"1200",IF(AZ16&lt;=1349.99,"1300",IF(AZ16&lt;=1449.99,"1400",IF(AZ16&lt;=1549.99,"1500",IF(AZ16&lt;=1649.99,"1600",IF(AZ16&lt;=1749.99,"1700",IF(AZ16&lt;=1849.99,"1800",IF(AZ16&lt;=1949.99,"1900",IF(AZ16&lt;=2049.99,"2000",IF(AZ16&lt;=2149.99,"2100",IF(AZ16&lt;=2249.99,"2200",IF(AZ16&lt;=2349.99,"2300",IF(AZ16&lt;=2449.99,"2400",IF(AZ16&lt;=2549.99,"2500",IF(AZ16&lt;=2649.99,"2600",IF(AZ16&lt;=2749.99,"2700",IF(AZ16&lt;=2849.99,"2800",IF(AZ16&lt;=2949.99,"2900",IF(AZ16&lt;=3049.99,"3000",IF(AZ16&lt;=3149.99,"3100",IF(AZ16&lt;=3249.99,"3200",IF(AZ16&lt;=3349.99,"3300",IF(AZ16&lt;=3449.99,"3400",IF(AZ16&lt;=3549.99,"3500",IF(AZ16&lt;=3649.99,"3600",IF(AZ16&lt;=3749.99,"3700",IF(AZ16&lt;=3849.99,"3800",IF(AZ16&lt;=3949.99,"3900",IF(AZ16&gt;3949.99,"4000"))))))))))))))))))))))))))))))))))))))))))</f>
        <v>2600</v>
      </c>
      <c r="AY16" s="98">
        <f t="shared" ref="AY16:AY21" si="60">AQ16-AV16</f>
        <v>0.6561399588276231</v>
      </c>
      <c r="AZ16" s="96">
        <f t="shared" ref="AZ16:AZ21" si="61">(AY16*4000)</f>
        <v>2624.5598353104924</v>
      </c>
      <c r="BA16" s="98">
        <f t="shared" ref="BA16:BA21" si="62">MOD(AZ16,-100)</f>
        <v>-75.440164689507583</v>
      </c>
      <c r="BB16" s="99" t="str">
        <f t="shared" ref="BB16:BB21" si="63">IF(BA16&gt;=-50,"1",IF(BA16&lt;-50,"0"))</f>
        <v>0</v>
      </c>
      <c r="BC16" s="98">
        <f t="shared" ref="BC16:BC21" si="64">100+BA16</f>
        <v>24.559835310492417</v>
      </c>
      <c r="BD16" s="98">
        <f t="shared" ref="BD16:BD21" si="65">AZ16-BC16</f>
        <v>2600</v>
      </c>
      <c r="BE16" s="100">
        <f>VLOOKUP(B16,[3]Name!C$6:M$4000,11,0)</f>
        <v>45056</v>
      </c>
      <c r="BF16" s="98">
        <f t="shared" ref="BF16:BF21" si="66">AL16-Z16-AF16-AG16-AN16-AP16</f>
        <v>308.65613995882762</v>
      </c>
      <c r="BG16" s="98">
        <f>IF(BF16&lt;'[1]Exchange Rate'!$C$4,0,IF(BF16&gt;='[1]Exchange Rate'!$C$4,(BF16-(BJ16*'[1]Exchange Rate'!$G$4))))</f>
        <v>0</v>
      </c>
      <c r="BH16" s="98">
        <f>IF(BG16&lt;'[1]Exchange Rate'!$C$4,0,IF(BG16&gt;='[1]Exchange Rate'!$C$4,BG16,))</f>
        <v>0</v>
      </c>
      <c r="BI16" s="101">
        <f>ROUND(IF((BH16)&gt;'[1]Exchange Rate'!$C$7,(BH16)*0.2-'[1]Exchange Rate'!$E$7,IF((BH16)&gt;'[1]Exchange Rate'!$C$6,(BH16)*0.15-'[1]Exchange Rate'!$E$6,IF((BH16)&gt;'[1]Exchange Rate'!$C$5,(BH16)*0.1-'[1]Exchange Rate'!$E$5,IF((BH16)&gt;'[1]Exchange Rate'!$C$4,(BH16)*0.05-'[1]Exchange Rate'!$E$4,0)))),2)</f>
        <v>0</v>
      </c>
      <c r="BJ16" s="99">
        <f>VLOOKUP(B16,'[1]List Bas &amp; Etra'!$B$5:$H$1048576,7,0)</f>
        <v>2</v>
      </c>
      <c r="BK16" s="102">
        <f t="shared" ref="BK16:BK21" si="67">BL16-BI16</f>
        <v>0</v>
      </c>
      <c r="BL16" s="103">
        <f>ROUND(IF((BF16)&gt;'[1]Exchange Rate'!$C$7,(BF16)*0.2-'[1]Exchange Rate'!$E$7,IF((BF16)&gt;'[1]Exchange Rate'!$C$6,(BF16)*0.15-'[1]Exchange Rate'!$E$6,IF((BF16)&gt;'[1]Exchange Rate'!$C$5,(BF16)*0.1-'[1]Exchange Rate'!$E$5,IF((BF16)&gt;'[1]Exchange Rate'!$C$4,(BF16)*0.05-'[1]Exchange Rate'!$E$4,0)))),2)</f>
        <v>0</v>
      </c>
    </row>
    <row r="17" spans="1:67" s="102" customFormat="1" ht="74.25" hidden="1" customHeight="1">
      <c r="A17" s="132"/>
      <c r="B17" s="111"/>
      <c r="C17" s="81"/>
      <c r="D17" s="82"/>
      <c r="E17" s="82"/>
      <c r="F17" s="82"/>
      <c r="G17" s="83"/>
      <c r="H17" s="82"/>
      <c r="I17" s="84"/>
      <c r="J17" s="84"/>
      <c r="K17" s="84"/>
      <c r="L17" s="82"/>
      <c r="M17" s="82"/>
      <c r="N17" s="82"/>
      <c r="O17" s="82"/>
      <c r="P17" s="82"/>
      <c r="Q17" s="82"/>
      <c r="R17" s="82"/>
      <c r="S17" s="84"/>
      <c r="T17" s="126"/>
      <c r="U17" s="90"/>
      <c r="V17" s="90"/>
      <c r="W17" s="90"/>
      <c r="X17" s="127"/>
      <c r="Y17" s="86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7"/>
      <c r="AM17" s="88"/>
      <c r="AN17" s="88"/>
      <c r="AO17" s="89"/>
      <c r="AP17" s="89"/>
      <c r="AQ17" s="128"/>
      <c r="AR17" s="89"/>
      <c r="AS17" s="133"/>
      <c r="AT17" s="134">
        <f t="shared" ref="AT17:AT21" si="68">B17</f>
        <v>0</v>
      </c>
      <c r="AU17" s="95"/>
      <c r="AV17" s="96">
        <f t="shared" si="57"/>
        <v>0</v>
      </c>
      <c r="AW17" s="97">
        <f t="shared" si="58"/>
        <v>0</v>
      </c>
      <c r="AX17" s="97">
        <f t="shared" si="59"/>
        <v>0</v>
      </c>
      <c r="AY17" s="98">
        <f t="shared" si="60"/>
        <v>0</v>
      </c>
      <c r="AZ17" s="96">
        <f t="shared" si="61"/>
        <v>0</v>
      </c>
      <c r="BA17" s="98">
        <f t="shared" si="62"/>
        <v>0</v>
      </c>
      <c r="BB17" s="99" t="str">
        <f t="shared" si="63"/>
        <v>1</v>
      </c>
      <c r="BC17" s="98">
        <f t="shared" si="64"/>
        <v>100</v>
      </c>
      <c r="BD17" s="98">
        <f t="shared" si="65"/>
        <v>-100</v>
      </c>
      <c r="BE17" s="100">
        <f>VLOOKUP(B17,[4]Name!C$6:M$4000,11,0)</f>
        <v>0</v>
      </c>
      <c r="BF17" s="98">
        <f t="shared" si="66"/>
        <v>0</v>
      </c>
      <c r="BG17" s="98">
        <f>IF(BF17&lt;'[1]Exchange Rate'!$C$4,0,IF(BF17&gt;='[1]Exchange Rate'!$C$4,(BF17-(BJ17*'[1]Exchange Rate'!$G$4))))</f>
        <v>0</v>
      </c>
      <c r="BH17" s="98">
        <f>IF(BG17&lt;'[1]Exchange Rate'!$C$4,0,IF(BG17&gt;='[1]Exchange Rate'!$C$4,BG17,))</f>
        <v>0</v>
      </c>
      <c r="BI17" s="101">
        <f>ROUND(IF((BH17)&gt;'[1]Exchange Rate'!$C$7,(BH17)*0.2-'[1]Exchange Rate'!$E$7,IF((BH17)&gt;'[1]Exchange Rate'!$C$6,(BH17)*0.15-'[1]Exchange Rate'!$E$6,IF((BH17)&gt;'[1]Exchange Rate'!$C$5,(BH17)*0.1-'[1]Exchange Rate'!$E$5,IF((BH17)&gt;'[1]Exchange Rate'!$C$4,(BH17)*0.05-'[1]Exchange Rate'!$E$4,0)))),2)</f>
        <v>0</v>
      </c>
      <c r="BJ17" s="99" t="e">
        <f>VLOOKUP(B17,'[1]List Bas &amp; Etra'!$B$5:$H$1048576,7,0)</f>
        <v>#N/A</v>
      </c>
      <c r="BK17" s="102">
        <f t="shared" si="67"/>
        <v>0</v>
      </c>
      <c r="BL17" s="103">
        <f>ROUND(IF((BF17)&gt;'[1]Exchange Rate'!$C$7,(BF17)*0.2-'[1]Exchange Rate'!$E$7,IF((BF17)&gt;'[1]Exchange Rate'!$C$6,(BF17)*0.15-'[1]Exchange Rate'!$E$6,IF((BF17)&gt;'[1]Exchange Rate'!$C$5,(BF17)*0.1-'[1]Exchange Rate'!$E$5,IF((BF17)&gt;'[1]Exchange Rate'!$C$4,(BF17)*0.05-'[1]Exchange Rate'!$E$4,0)))),2)</f>
        <v>0</v>
      </c>
    </row>
    <row r="18" spans="1:67" s="102" customFormat="1" ht="74.25" hidden="1" customHeight="1">
      <c r="A18" s="132"/>
      <c r="B18" s="111"/>
      <c r="C18" s="81"/>
      <c r="D18" s="82"/>
      <c r="E18" s="82"/>
      <c r="F18" s="82"/>
      <c r="G18" s="83"/>
      <c r="H18" s="82"/>
      <c r="I18" s="84"/>
      <c r="J18" s="84"/>
      <c r="K18" s="84"/>
      <c r="L18" s="82"/>
      <c r="M18" s="82"/>
      <c r="N18" s="82"/>
      <c r="O18" s="82"/>
      <c r="P18" s="82"/>
      <c r="Q18" s="82"/>
      <c r="R18" s="82"/>
      <c r="S18" s="84"/>
      <c r="T18" s="126"/>
      <c r="U18" s="90"/>
      <c r="V18" s="90"/>
      <c r="W18" s="90"/>
      <c r="X18" s="127"/>
      <c r="Y18" s="86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7"/>
      <c r="AM18" s="88"/>
      <c r="AN18" s="88"/>
      <c r="AO18" s="89"/>
      <c r="AP18" s="89"/>
      <c r="AQ18" s="128"/>
      <c r="AR18" s="89"/>
      <c r="AS18" s="133"/>
      <c r="AT18" s="134">
        <f t="shared" si="68"/>
        <v>0</v>
      </c>
      <c r="AU18" s="95"/>
      <c r="AV18" s="96">
        <f t="shared" si="57"/>
        <v>0</v>
      </c>
      <c r="AW18" s="97">
        <f t="shared" si="58"/>
        <v>0</v>
      </c>
      <c r="AX18" s="97">
        <f t="shared" si="59"/>
        <v>0</v>
      </c>
      <c r="AY18" s="98">
        <f t="shared" si="60"/>
        <v>0</v>
      </c>
      <c r="AZ18" s="96">
        <f t="shared" si="61"/>
        <v>0</v>
      </c>
      <c r="BA18" s="98">
        <f t="shared" si="62"/>
        <v>0</v>
      </c>
      <c r="BB18" s="99" t="str">
        <f t="shared" si="63"/>
        <v>1</v>
      </c>
      <c r="BC18" s="98">
        <f t="shared" si="64"/>
        <v>100</v>
      </c>
      <c r="BD18" s="98">
        <f t="shared" si="65"/>
        <v>-100</v>
      </c>
      <c r="BE18" s="100">
        <f>VLOOKUP(B18,[4]Name!C$6:M$4000,11,0)</f>
        <v>0</v>
      </c>
      <c r="BF18" s="98">
        <f t="shared" si="66"/>
        <v>0</v>
      </c>
      <c r="BG18" s="98">
        <f>IF(BF18&lt;'[1]Exchange Rate'!$C$4,0,IF(BF18&gt;='[1]Exchange Rate'!$C$4,(BF18-(BJ18*'[1]Exchange Rate'!$G$4))))</f>
        <v>0</v>
      </c>
      <c r="BH18" s="98">
        <f>IF(BG18&lt;'[1]Exchange Rate'!$C$4,0,IF(BG18&gt;='[1]Exchange Rate'!$C$4,BG18,))</f>
        <v>0</v>
      </c>
      <c r="BI18" s="101">
        <f>ROUND(IF((BH18)&gt;'[1]Exchange Rate'!$C$7,(BH18)*0.2-'[1]Exchange Rate'!$E$7,IF((BH18)&gt;'[1]Exchange Rate'!$C$6,(BH18)*0.15-'[1]Exchange Rate'!$E$6,IF((BH18)&gt;'[1]Exchange Rate'!$C$5,(BH18)*0.1-'[1]Exchange Rate'!$E$5,IF((BH18)&gt;'[1]Exchange Rate'!$C$4,(BH18)*0.05-'[1]Exchange Rate'!$E$4,0)))),2)</f>
        <v>0</v>
      </c>
      <c r="BJ18" s="99" t="e">
        <f>VLOOKUP(B18,'[1]List Bas &amp; Etra'!$B$5:$H$1048576,7,0)</f>
        <v>#N/A</v>
      </c>
      <c r="BK18" s="102">
        <f t="shared" si="67"/>
        <v>0</v>
      </c>
      <c r="BL18" s="103">
        <f>ROUND(IF((BF18)&gt;'[1]Exchange Rate'!$C$7,(BF18)*0.2-'[1]Exchange Rate'!$E$7,IF((BF18)&gt;'[1]Exchange Rate'!$C$6,(BF18)*0.15-'[1]Exchange Rate'!$E$6,IF((BF18)&gt;'[1]Exchange Rate'!$C$5,(BF18)*0.1-'[1]Exchange Rate'!$E$5,IF((BF18)&gt;'[1]Exchange Rate'!$C$4,(BF18)*0.05-'[1]Exchange Rate'!$E$4,0)))),2)</f>
        <v>0</v>
      </c>
    </row>
    <row r="19" spans="1:67" s="102" customFormat="1" ht="74.25" hidden="1" customHeight="1">
      <c r="A19" s="132"/>
      <c r="B19" s="135"/>
      <c r="C19" s="81"/>
      <c r="D19" s="82"/>
      <c r="E19" s="82"/>
      <c r="F19" s="82"/>
      <c r="G19" s="83"/>
      <c r="H19" s="82"/>
      <c r="I19" s="84"/>
      <c r="J19" s="84"/>
      <c r="K19" s="84"/>
      <c r="L19" s="82"/>
      <c r="M19" s="82"/>
      <c r="N19" s="82"/>
      <c r="O19" s="82"/>
      <c r="P19" s="82"/>
      <c r="Q19" s="82"/>
      <c r="R19" s="82"/>
      <c r="S19" s="84"/>
      <c r="T19" s="84"/>
      <c r="U19" s="85"/>
      <c r="V19" s="84"/>
      <c r="W19" s="85"/>
      <c r="X19" s="86"/>
      <c r="Y19" s="86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7"/>
      <c r="AM19" s="88"/>
      <c r="AN19" s="88"/>
      <c r="AO19" s="89"/>
      <c r="AP19" s="89"/>
      <c r="AQ19" s="91"/>
      <c r="AR19" s="136"/>
      <c r="AS19" s="137"/>
      <c r="AT19" s="134">
        <f t="shared" si="68"/>
        <v>0</v>
      </c>
      <c r="AU19" s="95"/>
      <c r="AV19" s="96">
        <f t="shared" si="57"/>
        <v>0</v>
      </c>
      <c r="AW19" s="97">
        <f t="shared" si="58"/>
        <v>0</v>
      </c>
      <c r="AX19" s="97">
        <f t="shared" si="59"/>
        <v>0</v>
      </c>
      <c r="AY19" s="98">
        <f t="shared" si="60"/>
        <v>0</v>
      </c>
      <c r="AZ19" s="96">
        <f t="shared" si="61"/>
        <v>0</v>
      </c>
      <c r="BA19" s="98">
        <f t="shared" si="62"/>
        <v>0</v>
      </c>
      <c r="BB19" s="99" t="str">
        <f t="shared" si="63"/>
        <v>1</v>
      </c>
      <c r="BC19" s="98">
        <f t="shared" si="64"/>
        <v>100</v>
      </c>
      <c r="BD19" s="98">
        <f t="shared" si="65"/>
        <v>-100</v>
      </c>
      <c r="BE19" s="138">
        <f>VLOOKUP(B19,[4]Name!C$6:M$305,11,0)</f>
        <v>0</v>
      </c>
      <c r="BF19" s="98">
        <f t="shared" si="66"/>
        <v>0</v>
      </c>
      <c r="BG19" s="98">
        <f>IF(BF19&lt;'[1]Exchange Rate'!$C$4,0,IF(BF19&gt;='[1]Exchange Rate'!$C$4,(BF19-(BJ19*'[1]Exchange Rate'!$G$4))))</f>
        <v>0</v>
      </c>
      <c r="BH19" s="98">
        <f>IF(BG19&lt;'[1]Exchange Rate'!$C$4,0,IF(BG19&gt;='[1]Exchange Rate'!$C$4,BG19,))</f>
        <v>0</v>
      </c>
      <c r="BI19" s="101">
        <f>ROUND(IF((BH19)&gt;'[1]Exchange Rate'!$C$7,(BH19)*0.2-'[1]Exchange Rate'!$E$7,IF((BH19)&gt;'[1]Exchange Rate'!$C$6,(BH19)*0.15-'[1]Exchange Rate'!$E$6,IF((BH19)&gt;'[1]Exchange Rate'!$C$5,(BH19)*0.1-'[1]Exchange Rate'!$E$5,IF((BH19)&gt;'[1]Exchange Rate'!$C$4,(BH19)*0.05-'[1]Exchange Rate'!$E$4,0)))),2)</f>
        <v>0</v>
      </c>
      <c r="BJ19" s="99" t="e">
        <f>VLOOKUP(B19,'[1]List Bas &amp; Etra'!$B$5:$H$1048576,7,0)</f>
        <v>#N/A</v>
      </c>
      <c r="BK19" s="102">
        <f t="shared" si="67"/>
        <v>0</v>
      </c>
      <c r="BL19" s="103">
        <f>ROUND(IF((BF19)&gt;'[1]Exchange Rate'!$C$7,(BF19)*0.2-'[1]Exchange Rate'!$E$7,IF((BF19)&gt;'[1]Exchange Rate'!$C$6,(BF19)*0.15-'[1]Exchange Rate'!$E$6,IF((BF19)&gt;'[1]Exchange Rate'!$C$5,(BF19)*0.1-'[1]Exchange Rate'!$E$5,IF((BF19)&gt;'[1]Exchange Rate'!$C$4,(BF19)*0.05-'[1]Exchange Rate'!$E$4,0)))),2)</f>
        <v>0</v>
      </c>
    </row>
    <row r="20" spans="1:67" s="117" customFormat="1" ht="74.25" hidden="1" customHeight="1">
      <c r="A20" s="132"/>
      <c r="B20" s="139"/>
      <c r="C20" s="81"/>
      <c r="D20" s="82"/>
      <c r="E20" s="82"/>
      <c r="F20" s="82"/>
      <c r="G20" s="83"/>
      <c r="H20" s="82"/>
      <c r="I20" s="84"/>
      <c r="J20" s="84"/>
      <c r="K20" s="84"/>
      <c r="L20" s="82"/>
      <c r="M20" s="82"/>
      <c r="N20" s="82"/>
      <c r="O20" s="82"/>
      <c r="P20" s="82"/>
      <c r="Q20" s="82"/>
      <c r="R20" s="82"/>
      <c r="S20" s="84"/>
      <c r="T20" s="84"/>
      <c r="U20" s="85"/>
      <c r="V20" s="84"/>
      <c r="W20" s="85"/>
      <c r="X20" s="86"/>
      <c r="Y20" s="86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7"/>
      <c r="AM20" s="88"/>
      <c r="AN20" s="88"/>
      <c r="AO20" s="89"/>
      <c r="AP20" s="89"/>
      <c r="AQ20" s="91"/>
      <c r="AR20" s="136"/>
      <c r="AS20" s="137"/>
      <c r="AT20" s="134">
        <f t="shared" si="68"/>
        <v>0</v>
      </c>
      <c r="AU20" s="82"/>
      <c r="AV20" s="96">
        <f t="shared" si="57"/>
        <v>0</v>
      </c>
      <c r="AW20" s="97">
        <f t="shared" si="58"/>
        <v>0</v>
      </c>
      <c r="AX20" s="97">
        <f t="shared" si="59"/>
        <v>0</v>
      </c>
      <c r="AY20" s="98">
        <f t="shared" si="60"/>
        <v>0</v>
      </c>
      <c r="AZ20" s="96">
        <f t="shared" si="61"/>
        <v>0</v>
      </c>
      <c r="BA20" s="98">
        <f t="shared" si="62"/>
        <v>0</v>
      </c>
      <c r="BB20" s="99" t="str">
        <f t="shared" si="63"/>
        <v>1</v>
      </c>
      <c r="BC20" s="98">
        <f t="shared" si="64"/>
        <v>100</v>
      </c>
      <c r="BD20" s="98">
        <f t="shared" si="65"/>
        <v>-100</v>
      </c>
      <c r="BE20" s="138">
        <f>VLOOKUP(B20,[4]Name!C$6:M$305,11,0)</f>
        <v>0</v>
      </c>
      <c r="BF20" s="98">
        <f t="shared" si="66"/>
        <v>0</v>
      </c>
      <c r="BG20" s="98">
        <f>IF(BF20&lt;'[1]Exchange Rate'!$C$4,0,IF(BF20&gt;='[1]Exchange Rate'!$C$4,(BF20-(BJ20*'[1]Exchange Rate'!$G$4))))</f>
        <v>0</v>
      </c>
      <c r="BH20" s="98">
        <f>IF(BG20&lt;'[1]Exchange Rate'!$C$4,0,IF(BG20&gt;='[1]Exchange Rate'!$C$4,BG20,))</f>
        <v>0</v>
      </c>
      <c r="BI20" s="101">
        <f>ROUND(IF((BH20)&gt;'[1]Exchange Rate'!$C$7,(BH20)*0.2-'[1]Exchange Rate'!$E$7,IF((BH20)&gt;'[1]Exchange Rate'!$C$6,(BH20)*0.15-'[1]Exchange Rate'!$E$6,IF((BH20)&gt;'[1]Exchange Rate'!$C$5,(BH20)*0.1-'[1]Exchange Rate'!$E$5,IF((BH20)&gt;'[1]Exchange Rate'!$C$4,(BH20)*0.05-'[1]Exchange Rate'!$E$4,0)))),2)</f>
        <v>0</v>
      </c>
      <c r="BJ20" s="99" t="e">
        <f>VLOOKUP(B20,'[1]List Bas &amp; Etra'!$B$5:$H$1048576,7,0)</f>
        <v>#N/A</v>
      </c>
      <c r="BK20" s="102">
        <f t="shared" si="67"/>
        <v>0</v>
      </c>
      <c r="BL20" s="103">
        <f>ROUND(IF((BF20)&gt;'[1]Exchange Rate'!$C$7,(BF20)*0.2-'[1]Exchange Rate'!$E$7,IF((BF20)&gt;'[1]Exchange Rate'!$C$6,(BF20)*0.15-'[1]Exchange Rate'!$E$6,IF((BF20)&gt;'[1]Exchange Rate'!$C$5,(BF20)*0.1-'[1]Exchange Rate'!$E$5,IF((BF20)&gt;'[1]Exchange Rate'!$C$4,(BF20)*0.05-'[1]Exchange Rate'!$E$4,0)))),2)</f>
        <v>0</v>
      </c>
      <c r="BM20" s="102"/>
      <c r="BN20" s="102"/>
      <c r="BO20" s="102"/>
    </row>
    <row r="21" spans="1:67" s="102" customFormat="1" ht="74.25" hidden="1" customHeight="1">
      <c r="A21" s="140"/>
      <c r="B21" s="139"/>
      <c r="C21" s="81"/>
      <c r="D21" s="82"/>
      <c r="E21" s="82"/>
      <c r="F21" s="82"/>
      <c r="G21" s="83"/>
      <c r="H21" s="82"/>
      <c r="I21" s="84"/>
      <c r="J21" s="84"/>
      <c r="K21" s="84"/>
      <c r="L21" s="82"/>
      <c r="M21" s="82"/>
      <c r="N21" s="82"/>
      <c r="O21" s="82"/>
      <c r="P21" s="82"/>
      <c r="Q21" s="82"/>
      <c r="R21" s="82"/>
      <c r="S21" s="84"/>
      <c r="T21" s="84"/>
      <c r="U21" s="85"/>
      <c r="V21" s="84"/>
      <c r="W21" s="85"/>
      <c r="X21" s="86"/>
      <c r="Y21" s="86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7"/>
      <c r="AM21" s="88"/>
      <c r="AN21" s="88"/>
      <c r="AO21" s="89"/>
      <c r="AP21" s="89"/>
      <c r="AQ21" s="91"/>
      <c r="AR21" s="136"/>
      <c r="AS21" s="137"/>
      <c r="AT21" s="134">
        <f t="shared" si="68"/>
        <v>0</v>
      </c>
      <c r="AU21" s="95"/>
      <c r="AV21" s="96">
        <f t="shared" si="57"/>
        <v>0</v>
      </c>
      <c r="AW21" s="97">
        <f t="shared" si="58"/>
        <v>0</v>
      </c>
      <c r="AX21" s="97">
        <f t="shared" si="59"/>
        <v>0</v>
      </c>
      <c r="AY21" s="98">
        <f t="shared" si="60"/>
        <v>0</v>
      </c>
      <c r="AZ21" s="96">
        <f t="shared" si="61"/>
        <v>0</v>
      </c>
      <c r="BA21" s="98">
        <f t="shared" si="62"/>
        <v>0</v>
      </c>
      <c r="BB21" s="99" t="str">
        <f t="shared" si="63"/>
        <v>1</v>
      </c>
      <c r="BC21" s="98">
        <f t="shared" si="64"/>
        <v>100</v>
      </c>
      <c r="BD21" s="98">
        <f t="shared" si="65"/>
        <v>-100</v>
      </c>
      <c r="BE21" s="138">
        <f>VLOOKUP(B21,[4]Name!C$6:M$305,11,0)</f>
        <v>0</v>
      </c>
      <c r="BF21" s="98">
        <f t="shared" si="66"/>
        <v>0</v>
      </c>
      <c r="BG21" s="98">
        <f>IF(BF21&lt;'[1]Exchange Rate'!$C$4,0,IF(BF21&gt;='[1]Exchange Rate'!$C$4,(BF21-(BJ21*'[1]Exchange Rate'!$G$4))))</f>
        <v>0</v>
      </c>
      <c r="BH21" s="98">
        <f>IF(BG21&lt;'[1]Exchange Rate'!$C$4,0,IF(BG21&gt;='[1]Exchange Rate'!$C$4,BG21,))</f>
        <v>0</v>
      </c>
      <c r="BI21" s="101">
        <f>ROUND(IF((BH21)&gt;'[1]Exchange Rate'!$C$7,(BH21)*0.2-'[1]Exchange Rate'!$E$7,IF((BH21)&gt;'[1]Exchange Rate'!$C$6,(BH21)*0.15-'[1]Exchange Rate'!$E$6,IF((BH21)&gt;'[1]Exchange Rate'!$C$5,(BH21)*0.1-'[1]Exchange Rate'!$E$5,IF((BH21)&gt;'[1]Exchange Rate'!$C$4,(BH21)*0.05-'[1]Exchange Rate'!$E$4,0)))),2)</f>
        <v>0</v>
      </c>
      <c r="BJ21" s="99" t="e">
        <f>VLOOKUP(B21,'[1]List Bas &amp; Etra'!$B$5:$H$1048576,7,0)</f>
        <v>#N/A</v>
      </c>
      <c r="BK21" s="102">
        <f t="shared" si="67"/>
        <v>0</v>
      </c>
      <c r="BL21" s="103">
        <f>ROUND(IF((BF21)&gt;'[1]Exchange Rate'!$C$7,(BF21)*0.2-'[1]Exchange Rate'!$E$7,IF((BF21)&gt;'[1]Exchange Rate'!$C$6,(BF21)*0.15-'[1]Exchange Rate'!$E$6,IF((BF21)&gt;'[1]Exchange Rate'!$C$5,(BF21)*0.1-'[1]Exchange Rate'!$E$5,IF((BF21)&gt;'[1]Exchange Rate'!$C$4,(BF21)*0.05-'[1]Exchange Rate'!$E$4,0)))),2)</f>
        <v>0</v>
      </c>
    </row>
    <row r="22" spans="1:67" s="102" customFormat="1" ht="45.15" customHeight="1">
      <c r="A22" s="110"/>
      <c r="B22" s="112"/>
      <c r="C22" s="112"/>
      <c r="D22" s="112"/>
      <c r="E22" s="112"/>
      <c r="F22" s="112"/>
      <c r="G22" s="112"/>
      <c r="H22" s="110" t="s">
        <v>118</v>
      </c>
      <c r="I22" s="110"/>
      <c r="J22" s="112"/>
      <c r="K22" s="112"/>
      <c r="L22" s="112"/>
      <c r="M22" s="112"/>
      <c r="N22" s="112"/>
      <c r="O22" s="112"/>
      <c r="P22" s="112"/>
      <c r="Q22" s="112"/>
      <c r="R22" s="113"/>
      <c r="S22" s="114">
        <f t="shared" ref="S22:AS22" si="69">SUBTOTAL(9,S16:S21)</f>
        <v>149.69444444444443</v>
      </c>
      <c r="T22" s="114">
        <f t="shared" si="69"/>
        <v>0</v>
      </c>
      <c r="U22" s="114">
        <f t="shared" si="69"/>
        <v>0</v>
      </c>
      <c r="V22" s="114">
        <f t="shared" si="69"/>
        <v>122.59027777777777</v>
      </c>
      <c r="W22" s="114">
        <f t="shared" si="69"/>
        <v>2</v>
      </c>
      <c r="X22" s="114">
        <f t="shared" si="69"/>
        <v>0</v>
      </c>
      <c r="Y22" s="114">
        <f t="shared" si="69"/>
        <v>0</v>
      </c>
      <c r="Z22" s="114">
        <f t="shared" si="69"/>
        <v>0</v>
      </c>
      <c r="AA22" s="114">
        <f t="shared" si="69"/>
        <v>0</v>
      </c>
      <c r="AB22" s="114">
        <f t="shared" si="69"/>
        <v>0</v>
      </c>
      <c r="AC22" s="114">
        <f t="shared" si="69"/>
        <v>7.5555555555555554</v>
      </c>
      <c r="AD22" s="114">
        <f t="shared" si="69"/>
        <v>22.666666666666664</v>
      </c>
      <c r="AE22" s="114">
        <f t="shared" si="69"/>
        <v>0</v>
      </c>
      <c r="AF22" s="114">
        <f t="shared" si="69"/>
        <v>10</v>
      </c>
      <c r="AG22" s="114">
        <f t="shared" si="69"/>
        <v>13</v>
      </c>
      <c r="AH22" s="114">
        <f t="shared" si="69"/>
        <v>10</v>
      </c>
      <c r="AI22" s="114">
        <f t="shared" si="69"/>
        <v>0</v>
      </c>
      <c r="AJ22" s="114">
        <f t="shared" si="69"/>
        <v>0</v>
      </c>
      <c r="AK22" s="114">
        <f t="shared" si="69"/>
        <v>308.65613995882762</v>
      </c>
      <c r="AL22" s="114">
        <f t="shared" si="69"/>
        <v>337.5069444444444</v>
      </c>
      <c r="AM22" s="114">
        <f t="shared" si="69"/>
        <v>0</v>
      </c>
      <c r="AN22" s="114">
        <f t="shared" si="69"/>
        <v>5.8508044856167727</v>
      </c>
      <c r="AO22" s="114">
        <f t="shared" si="69"/>
        <v>100</v>
      </c>
      <c r="AP22" s="114">
        <f t="shared" si="69"/>
        <v>0</v>
      </c>
      <c r="AQ22" s="114">
        <f t="shared" si="69"/>
        <v>231.65613995882762</v>
      </c>
      <c r="AR22" s="114">
        <f t="shared" si="69"/>
        <v>231</v>
      </c>
      <c r="AS22" s="114">
        <f t="shared" si="69"/>
        <v>2600</v>
      </c>
      <c r="AT22" s="115"/>
      <c r="AU22" s="115"/>
      <c r="AV22" s="116">
        <f>SUBTOTAL(9,AV16:AV21)</f>
        <v>231</v>
      </c>
      <c r="AW22" s="116">
        <f>SUBTOTAL(9,AW16:AW21)</f>
        <v>2600</v>
      </c>
      <c r="AX22" s="116">
        <f>SUBTOTAL(9,AX16:AX21)</f>
        <v>2600</v>
      </c>
      <c r="AY22" s="99"/>
      <c r="AZ22" s="141">
        <f>SUBTOTAL(9,AZ8:AZ21)</f>
        <v>12495.094054597985</v>
      </c>
      <c r="BA22" s="99"/>
      <c r="BB22" s="99"/>
      <c r="BC22" s="99"/>
      <c r="BD22" s="99"/>
      <c r="BF22" s="99"/>
      <c r="BG22" s="99"/>
      <c r="BH22" s="99"/>
      <c r="BI22" s="99"/>
      <c r="BJ22" s="99"/>
    </row>
    <row r="23" spans="1:67" s="102" customFormat="1" ht="34.65" hidden="1" customHeight="1">
      <c r="A23" s="117"/>
      <c r="B23" s="119" t="s">
        <v>119</v>
      </c>
      <c r="C23" s="117"/>
      <c r="D23" s="120"/>
      <c r="E23" s="121"/>
      <c r="F23" s="121"/>
      <c r="G23" s="121"/>
      <c r="H23" s="121"/>
      <c r="I23" s="121"/>
      <c r="J23" s="121"/>
      <c r="K23" s="121"/>
      <c r="L23" s="121"/>
      <c r="M23" s="121"/>
      <c r="N23" s="117"/>
      <c r="O23" s="121"/>
      <c r="P23" s="122"/>
      <c r="Q23" s="121"/>
      <c r="R23" s="117"/>
      <c r="S23" s="120"/>
      <c r="T23" s="122"/>
      <c r="U23" s="121"/>
      <c r="V23" s="117"/>
      <c r="W23" s="120"/>
      <c r="X23" s="122" t="s">
        <v>120</v>
      </c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3"/>
      <c r="AM23" s="121"/>
      <c r="AN23" s="121"/>
      <c r="AO23" s="123" t="s">
        <v>121</v>
      </c>
      <c r="AP23" s="120"/>
      <c r="AQ23" s="124"/>
      <c r="AR23" s="124"/>
      <c r="AS23" s="115"/>
      <c r="AT23" s="115"/>
      <c r="AU23" s="115"/>
      <c r="AV23" s="98" t="b">
        <f>AR22=AV22</f>
        <v>1</v>
      </c>
      <c r="AW23" s="98" t="b">
        <f>AS22=AW22</f>
        <v>1</v>
      </c>
      <c r="AX23" s="142"/>
      <c r="AY23" s="99"/>
      <c r="AZ23" s="142"/>
      <c r="BA23" s="99"/>
      <c r="BB23" s="99"/>
      <c r="BC23" s="99"/>
      <c r="BD23" s="99"/>
      <c r="BF23" s="99"/>
      <c r="BG23" s="99"/>
      <c r="BH23" s="99"/>
      <c r="BI23" s="99"/>
      <c r="BJ23" s="99"/>
    </row>
    <row r="24" spans="1:67" s="102" customFormat="1" ht="78.75" hidden="1" customHeight="1">
      <c r="A24" s="132"/>
      <c r="B24" s="111"/>
      <c r="C24" s="143"/>
      <c r="D24" s="144"/>
      <c r="E24" s="82"/>
      <c r="F24" s="82"/>
      <c r="G24" s="83"/>
      <c r="H24" s="82"/>
      <c r="I24" s="84"/>
      <c r="J24" s="84"/>
      <c r="K24" s="84"/>
      <c r="L24" s="82"/>
      <c r="M24" s="82"/>
      <c r="N24" s="82"/>
      <c r="O24" s="82"/>
      <c r="P24" s="82"/>
      <c r="Q24" s="82"/>
      <c r="R24" s="82"/>
      <c r="S24" s="84"/>
      <c r="T24" s="84"/>
      <c r="U24" s="85"/>
      <c r="V24" s="84"/>
      <c r="W24" s="85"/>
      <c r="X24" s="86"/>
      <c r="Y24" s="86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7"/>
      <c r="AM24" s="88"/>
      <c r="AN24" s="88"/>
      <c r="AO24" s="89"/>
      <c r="AP24" s="89"/>
      <c r="AQ24" s="91"/>
      <c r="AR24" s="136"/>
      <c r="AS24" s="137"/>
      <c r="AT24" s="134">
        <f t="shared" ref="AT24" si="70">B24</f>
        <v>0</v>
      </c>
      <c r="AU24" s="109"/>
      <c r="AV24" s="96">
        <f t="shared" ref="AV24:AV29" si="71">INT(AQ24)</f>
        <v>0</v>
      </c>
      <c r="AW24" s="97">
        <f t="shared" ref="AW24:AW29" si="72">PRODUCT(BD24+(-BA24+BC24)*BB24)</f>
        <v>0</v>
      </c>
      <c r="AX24" s="97">
        <f t="shared" ref="AX24:AX29" si="73">SUM(IF(AZ24&lt;=49.99,"0",IF(AZ24&lt;=149.99,"100",IF(AZ24&lt;=249.99,"200",IF(AZ24&lt;=349.99,"300",IF(AZ24&lt;=449.99,"400",IF(AZ24&lt;=549.99,"500",IF(AZ24&lt;=649.99,"600",IF(AZ24&lt;=749.99,"700",IF(AZ24&lt;=849.99,"800",IF(AZ24&lt;=949.99,"900",IF(AZ24&lt;=1049.99,"1000",IF(AZ24&lt;=1149.99,"1100",IF(AZ24&lt;=1249.99,"1200",IF(AZ24&lt;=1349.99,"1300",IF(AZ24&lt;=1449.99,"1400",IF(AZ24&lt;=1549.99,"1500",IF(AZ24&lt;=1649.99,"1600",IF(AZ24&lt;=1749.99,"1700",IF(AZ24&lt;=1849.99,"1800",IF(AZ24&lt;=1949.99,"1900",IF(AZ24&lt;=2049.99,"2000",IF(AZ24&lt;=2149.99,"2100",IF(AZ24&lt;=2249.99,"2200",IF(AZ24&lt;=2349.99,"2300",IF(AZ24&lt;=2449.99,"2400",IF(AZ24&lt;=2549.99,"2500",IF(AZ24&lt;=2649.99,"2600",IF(AZ24&lt;=2749.99,"2700",IF(AZ24&lt;=2849.99,"2800",IF(AZ24&lt;=2949.99,"2900",IF(AZ24&lt;=3049.99,"3000",IF(AZ24&lt;=3149.99,"3100",IF(AZ24&lt;=3249.99,"3200",IF(AZ24&lt;=3349.99,"3300",IF(AZ24&lt;=3449.99,"3400",IF(AZ24&lt;=3549.99,"3500",IF(AZ24&lt;=3649.99,"3600",IF(AZ24&lt;=3749.99,"3700",IF(AZ24&lt;=3849.99,"3800",IF(AZ24&lt;=3949.99,"3900",IF(AZ24&gt;3949.99,"4000"))))))))))))))))))))))))))))))))))))))))))</f>
        <v>0</v>
      </c>
      <c r="AY24" s="98">
        <f t="shared" ref="AY24:AY29" si="74">AQ24-AV24</f>
        <v>0</v>
      </c>
      <c r="AZ24" s="96">
        <f t="shared" ref="AZ24:AZ29" si="75">(AY24*4000)</f>
        <v>0</v>
      </c>
      <c r="BA24" s="98">
        <f t="shared" ref="BA24:BA29" si="76">MOD(AZ24,-100)</f>
        <v>0</v>
      </c>
      <c r="BB24" s="99" t="str">
        <f t="shared" ref="BB24:BB29" si="77">IF(BA24&gt;=-50,"1",IF(BA24&lt;-50,"0"))</f>
        <v>1</v>
      </c>
      <c r="BC24" s="98">
        <f t="shared" ref="BC24:BC29" si="78">100+BA24</f>
        <v>100</v>
      </c>
      <c r="BD24" s="98">
        <f t="shared" ref="BD24:BD29" si="79">AZ24-BC24</f>
        <v>-100</v>
      </c>
      <c r="BE24" s="138">
        <f>VLOOKUP(B24,[4]Name!C$6:M$305,11,0)</f>
        <v>0</v>
      </c>
      <c r="BF24" s="98">
        <f t="shared" ref="BF24:BF29" si="80">AL24-Z24-AF24-AG24-AN24-AP24</f>
        <v>0</v>
      </c>
      <c r="BG24" s="98">
        <f>IF(BF24&lt;'[1]Exchange Rate'!$C$4,0,IF(BF24&gt;='[1]Exchange Rate'!$C$4,(BF24-(BJ24*'[1]Exchange Rate'!$G$4))))</f>
        <v>0</v>
      </c>
      <c r="BH24" s="98">
        <f>IF(BG24&lt;'[1]Exchange Rate'!$C$4,0,IF(BG24&gt;='[1]Exchange Rate'!$C$4,BG24,))</f>
        <v>0</v>
      </c>
      <c r="BI24" s="101">
        <f>ROUND(IF((BH24)&gt;'[1]Exchange Rate'!$C$7,(BH24)*0.2-'[1]Exchange Rate'!$E$7,IF((BH24)&gt;'[1]Exchange Rate'!$C$6,(BH24)*0.15-'[1]Exchange Rate'!$E$6,IF((BH24)&gt;'[1]Exchange Rate'!$C$5,(BH24)*0.1-'[1]Exchange Rate'!$E$5,IF((BH24)&gt;'[1]Exchange Rate'!$C$4,(BH24)*0.05-'[1]Exchange Rate'!$E$4,0)))),2)</f>
        <v>0</v>
      </c>
      <c r="BJ24" s="99" t="e">
        <f>VLOOKUP(B24,'[1]List Bas &amp; Etra'!$B$5:$H$1048576,7,0)</f>
        <v>#N/A</v>
      </c>
      <c r="BK24" s="102">
        <f t="shared" ref="BK24:BK29" si="81">BL24-BI24</f>
        <v>0</v>
      </c>
      <c r="BL24" s="103">
        <f>ROUND(IF((BF24)&gt;'[1]Exchange Rate'!$C$7,(BF24)*0.2-'[1]Exchange Rate'!$E$7,IF((BF24)&gt;'[1]Exchange Rate'!$C$6,(BF24)*0.15-'[1]Exchange Rate'!$E$6,IF((BF24)&gt;'[1]Exchange Rate'!$C$5,(BF24)*0.1-'[1]Exchange Rate'!$E$5,IF((BF24)&gt;'[1]Exchange Rate'!$C$4,(BF24)*0.05-'[1]Exchange Rate'!$E$4,0)))),2)</f>
        <v>0</v>
      </c>
    </row>
    <row r="25" spans="1:67" s="102" customFormat="1" ht="78.75" hidden="1" customHeight="1">
      <c r="A25" s="145"/>
      <c r="B25" s="139"/>
      <c r="C25" s="146"/>
      <c r="D25" s="82"/>
      <c r="E25" s="82"/>
      <c r="F25" s="82"/>
      <c r="G25" s="83"/>
      <c r="H25" s="82"/>
      <c r="I25" s="84"/>
      <c r="J25" s="84"/>
      <c r="K25" s="84"/>
      <c r="L25" s="82"/>
      <c r="M25" s="82"/>
      <c r="N25" s="82"/>
      <c r="O25" s="82"/>
      <c r="P25" s="82"/>
      <c r="Q25" s="82"/>
      <c r="R25" s="82"/>
      <c r="S25" s="84"/>
      <c r="T25" s="84"/>
      <c r="U25" s="85"/>
      <c r="V25" s="84"/>
      <c r="W25" s="85"/>
      <c r="X25" s="86"/>
      <c r="Y25" s="86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7"/>
      <c r="AM25" s="88"/>
      <c r="AN25" s="88"/>
      <c r="AO25" s="89"/>
      <c r="AP25" s="89"/>
      <c r="AQ25" s="91"/>
      <c r="AR25" s="136"/>
      <c r="AS25" s="137"/>
      <c r="AT25" s="134"/>
      <c r="AU25" s="147"/>
      <c r="AV25" s="96">
        <f t="shared" si="71"/>
        <v>0</v>
      </c>
      <c r="AW25" s="97">
        <f t="shared" si="72"/>
        <v>0</v>
      </c>
      <c r="AX25" s="97">
        <f t="shared" si="73"/>
        <v>0</v>
      </c>
      <c r="AY25" s="98">
        <f t="shared" si="74"/>
        <v>0</v>
      </c>
      <c r="AZ25" s="96">
        <f t="shared" si="75"/>
        <v>0</v>
      </c>
      <c r="BA25" s="98">
        <f t="shared" si="76"/>
        <v>0</v>
      </c>
      <c r="BB25" s="99" t="str">
        <f t="shared" si="77"/>
        <v>1</v>
      </c>
      <c r="BC25" s="98">
        <f t="shared" si="78"/>
        <v>100</v>
      </c>
      <c r="BD25" s="98">
        <f t="shared" si="79"/>
        <v>-100</v>
      </c>
      <c r="BE25" s="138">
        <f>VLOOKUP(B25,[4]Name!C$6:M$305,11,0)</f>
        <v>0</v>
      </c>
      <c r="BF25" s="98">
        <f t="shared" si="80"/>
        <v>0</v>
      </c>
      <c r="BG25" s="98">
        <f>IF(BF25&lt;'[1]Exchange Rate'!$C$4,0,IF(BF25&gt;='[1]Exchange Rate'!$C$4,(BF25-(BJ25*'[1]Exchange Rate'!$G$4))))</f>
        <v>0</v>
      </c>
      <c r="BH25" s="98">
        <f>IF(BG25&lt;'[1]Exchange Rate'!$C$4,0,IF(BG25&gt;='[1]Exchange Rate'!$C$4,BG25,))</f>
        <v>0</v>
      </c>
      <c r="BI25" s="101">
        <f>ROUND(IF((BH25)&gt;'[1]Exchange Rate'!$C$7,(BH25)*0.2-'[1]Exchange Rate'!$E$7,IF((BH25)&gt;'[1]Exchange Rate'!$C$6,(BH25)*0.15-'[1]Exchange Rate'!$E$6,IF((BH25)&gt;'[1]Exchange Rate'!$C$5,(BH25)*0.1-'[1]Exchange Rate'!$E$5,IF((BH25)&gt;'[1]Exchange Rate'!$C$4,(BH25)*0.05-'[1]Exchange Rate'!$E$4,0)))),2)</f>
        <v>0</v>
      </c>
      <c r="BJ25" s="99" t="e">
        <f>VLOOKUP(B25,'[1]List Bas &amp; Etra'!$B$5:$H$1048576,7,0)</f>
        <v>#N/A</v>
      </c>
      <c r="BK25" s="102">
        <f t="shared" si="81"/>
        <v>0</v>
      </c>
      <c r="BL25" s="103">
        <f>ROUND(IF((BF25)&gt;'[1]Exchange Rate'!$C$7,(BF25)*0.2-'[1]Exchange Rate'!$E$7,IF((BF25)&gt;'[1]Exchange Rate'!$C$6,(BF25)*0.15-'[1]Exchange Rate'!$E$6,IF((BF25)&gt;'[1]Exchange Rate'!$C$5,(BF25)*0.1-'[1]Exchange Rate'!$E$5,IF((BF25)&gt;'[1]Exchange Rate'!$C$4,(BF25)*0.05-'[1]Exchange Rate'!$E$4,0)))),2)</f>
        <v>0</v>
      </c>
    </row>
    <row r="26" spans="1:67" s="102" customFormat="1" ht="78.75" hidden="1" customHeight="1">
      <c r="A26" s="132"/>
      <c r="B26" s="139"/>
      <c r="C26" s="81"/>
      <c r="D26" s="82"/>
      <c r="E26" s="82"/>
      <c r="F26" s="82"/>
      <c r="G26" s="83"/>
      <c r="H26" s="82"/>
      <c r="I26" s="84"/>
      <c r="J26" s="84"/>
      <c r="K26" s="84"/>
      <c r="L26" s="82"/>
      <c r="M26" s="82"/>
      <c r="N26" s="82"/>
      <c r="O26" s="82"/>
      <c r="P26" s="82"/>
      <c r="Q26" s="82"/>
      <c r="R26" s="82"/>
      <c r="S26" s="84"/>
      <c r="T26" s="84"/>
      <c r="U26" s="85"/>
      <c r="V26" s="84"/>
      <c r="W26" s="85"/>
      <c r="X26" s="86"/>
      <c r="Y26" s="86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7"/>
      <c r="AM26" s="88"/>
      <c r="AN26" s="88"/>
      <c r="AO26" s="89"/>
      <c r="AP26" s="89"/>
      <c r="AQ26" s="91"/>
      <c r="AR26" s="136"/>
      <c r="AS26" s="137"/>
      <c r="AT26" s="134"/>
      <c r="AU26" s="95"/>
      <c r="AV26" s="96">
        <f t="shared" si="71"/>
        <v>0</v>
      </c>
      <c r="AW26" s="97">
        <f t="shared" si="72"/>
        <v>0</v>
      </c>
      <c r="AX26" s="97">
        <f t="shared" si="73"/>
        <v>0</v>
      </c>
      <c r="AY26" s="98">
        <f t="shared" si="74"/>
        <v>0</v>
      </c>
      <c r="AZ26" s="96">
        <f t="shared" si="75"/>
        <v>0</v>
      </c>
      <c r="BA26" s="98">
        <f t="shared" si="76"/>
        <v>0</v>
      </c>
      <c r="BB26" s="99" t="str">
        <f t="shared" si="77"/>
        <v>1</v>
      </c>
      <c r="BC26" s="98">
        <f t="shared" si="78"/>
        <v>100</v>
      </c>
      <c r="BD26" s="98">
        <f t="shared" si="79"/>
        <v>-100</v>
      </c>
      <c r="BE26" s="138">
        <f>VLOOKUP(B26,[4]Name!C$6:M$305,11,0)</f>
        <v>0</v>
      </c>
      <c r="BF26" s="98">
        <f t="shared" si="80"/>
        <v>0</v>
      </c>
      <c r="BG26" s="98">
        <f>IF(BF26&lt;'[1]Exchange Rate'!$C$4,0,IF(BF26&gt;='[1]Exchange Rate'!$C$4,(BF26-(BJ26*'[1]Exchange Rate'!$G$4))))</f>
        <v>0</v>
      </c>
      <c r="BH26" s="98">
        <f>IF(BG26&lt;'[1]Exchange Rate'!$C$4,0,IF(BG26&gt;='[1]Exchange Rate'!$C$4,BG26,))</f>
        <v>0</v>
      </c>
      <c r="BI26" s="101">
        <f>ROUND(IF((BH26)&gt;'[1]Exchange Rate'!$C$7,(BH26)*0.2-'[1]Exchange Rate'!$E$7,IF((BH26)&gt;'[1]Exchange Rate'!$C$6,(BH26)*0.15-'[1]Exchange Rate'!$E$6,IF((BH26)&gt;'[1]Exchange Rate'!$C$5,(BH26)*0.1-'[1]Exchange Rate'!$E$5,IF((BH26)&gt;'[1]Exchange Rate'!$C$4,(BH26)*0.05-'[1]Exchange Rate'!$E$4,0)))),2)</f>
        <v>0</v>
      </c>
      <c r="BJ26" s="99" t="e">
        <f>VLOOKUP(B26,'[1]List Bas &amp; Etra'!$B$5:$H$1048576,7,0)</f>
        <v>#N/A</v>
      </c>
      <c r="BK26" s="102">
        <f t="shared" si="81"/>
        <v>0</v>
      </c>
      <c r="BL26" s="103">
        <f>ROUND(IF((BF26)&gt;'[1]Exchange Rate'!$C$7,(BF26)*0.2-'[1]Exchange Rate'!$E$7,IF((BF26)&gt;'[1]Exchange Rate'!$C$6,(BF26)*0.15-'[1]Exchange Rate'!$E$6,IF((BF26)&gt;'[1]Exchange Rate'!$C$5,(BF26)*0.1-'[1]Exchange Rate'!$E$5,IF((BF26)&gt;'[1]Exchange Rate'!$C$4,(BF26)*0.05-'[1]Exchange Rate'!$E$4,0)))),2)</f>
        <v>0</v>
      </c>
    </row>
    <row r="27" spans="1:67" s="102" customFormat="1" ht="78.75" hidden="1" customHeight="1">
      <c r="A27" s="145"/>
      <c r="B27" s="139"/>
      <c r="C27" s="81"/>
      <c r="D27" s="82"/>
      <c r="E27" s="82"/>
      <c r="F27" s="82"/>
      <c r="G27" s="83"/>
      <c r="H27" s="82"/>
      <c r="I27" s="84"/>
      <c r="J27" s="84"/>
      <c r="K27" s="84"/>
      <c r="L27" s="82"/>
      <c r="M27" s="82"/>
      <c r="N27" s="82"/>
      <c r="O27" s="82"/>
      <c r="P27" s="82"/>
      <c r="Q27" s="82"/>
      <c r="R27" s="82"/>
      <c r="S27" s="84"/>
      <c r="T27" s="84"/>
      <c r="U27" s="85"/>
      <c r="V27" s="84"/>
      <c r="W27" s="85"/>
      <c r="X27" s="86"/>
      <c r="Y27" s="86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7"/>
      <c r="AM27" s="88"/>
      <c r="AN27" s="88"/>
      <c r="AO27" s="89"/>
      <c r="AP27" s="89"/>
      <c r="AQ27" s="91"/>
      <c r="AR27" s="136"/>
      <c r="AS27" s="137"/>
      <c r="AT27" s="134"/>
      <c r="AU27" s="95"/>
      <c r="AV27" s="96">
        <f t="shared" si="71"/>
        <v>0</v>
      </c>
      <c r="AW27" s="97">
        <f t="shared" si="72"/>
        <v>0</v>
      </c>
      <c r="AX27" s="97">
        <f t="shared" si="73"/>
        <v>0</v>
      </c>
      <c r="AY27" s="98">
        <f t="shared" si="74"/>
        <v>0</v>
      </c>
      <c r="AZ27" s="96">
        <f t="shared" si="75"/>
        <v>0</v>
      </c>
      <c r="BA27" s="98">
        <f t="shared" si="76"/>
        <v>0</v>
      </c>
      <c r="BB27" s="99" t="str">
        <f t="shared" si="77"/>
        <v>1</v>
      </c>
      <c r="BC27" s="98">
        <f t="shared" si="78"/>
        <v>100</v>
      </c>
      <c r="BD27" s="98">
        <f t="shared" si="79"/>
        <v>-100</v>
      </c>
      <c r="BE27" s="138">
        <f>VLOOKUP(B27,[4]Name!C$6:M$305,11,0)</f>
        <v>0</v>
      </c>
      <c r="BF27" s="98">
        <f t="shared" si="80"/>
        <v>0</v>
      </c>
      <c r="BG27" s="98">
        <f>IF(BF27&lt;'[1]Exchange Rate'!$C$4,0,IF(BF27&gt;='[1]Exchange Rate'!$C$4,(BF27-(BJ27*'[1]Exchange Rate'!$G$4))))</f>
        <v>0</v>
      </c>
      <c r="BH27" s="98">
        <f>IF(BG27&lt;'[1]Exchange Rate'!$C$4,0,IF(BG27&gt;='[1]Exchange Rate'!$C$4,BG27,))</f>
        <v>0</v>
      </c>
      <c r="BI27" s="101">
        <f>ROUND(IF((BH27)&gt;'[1]Exchange Rate'!$C$7,(BH27)*0.2-'[1]Exchange Rate'!$E$7,IF((BH27)&gt;'[1]Exchange Rate'!$C$6,(BH27)*0.15-'[1]Exchange Rate'!$E$6,IF((BH27)&gt;'[1]Exchange Rate'!$C$5,(BH27)*0.1-'[1]Exchange Rate'!$E$5,IF((BH27)&gt;'[1]Exchange Rate'!$C$4,(BH27)*0.05-'[1]Exchange Rate'!$E$4,0)))),2)</f>
        <v>0</v>
      </c>
      <c r="BJ27" s="99" t="e">
        <f>VLOOKUP(B27,'[1]List Bas &amp; Etra'!$B$5:$H$1048576,7,0)</f>
        <v>#N/A</v>
      </c>
      <c r="BK27" s="102">
        <f t="shared" si="81"/>
        <v>0</v>
      </c>
      <c r="BL27" s="103">
        <f>ROUND(IF((BF27)&gt;'[1]Exchange Rate'!$C$7,(BF27)*0.2-'[1]Exchange Rate'!$E$7,IF((BF27)&gt;'[1]Exchange Rate'!$C$6,(BF27)*0.15-'[1]Exchange Rate'!$E$6,IF((BF27)&gt;'[1]Exchange Rate'!$C$5,(BF27)*0.1-'[1]Exchange Rate'!$E$5,IF((BF27)&gt;'[1]Exchange Rate'!$C$4,(BF27)*0.05-'[1]Exchange Rate'!$E$4,0)))),2)</f>
        <v>0</v>
      </c>
    </row>
    <row r="28" spans="1:67" s="102" customFormat="1" ht="78.75" hidden="1" customHeight="1">
      <c r="A28" s="132"/>
      <c r="B28" s="111"/>
      <c r="C28" s="81"/>
      <c r="D28" s="82"/>
      <c r="E28" s="82"/>
      <c r="F28" s="82"/>
      <c r="G28" s="83"/>
      <c r="H28" s="82"/>
      <c r="I28" s="84"/>
      <c r="J28" s="84"/>
      <c r="K28" s="84"/>
      <c r="L28" s="82"/>
      <c r="M28" s="82"/>
      <c r="N28" s="82"/>
      <c r="O28" s="82"/>
      <c r="P28" s="82"/>
      <c r="Q28" s="82"/>
      <c r="R28" s="82"/>
      <c r="S28" s="84"/>
      <c r="T28" s="84"/>
      <c r="U28" s="85"/>
      <c r="V28" s="84"/>
      <c r="W28" s="85"/>
      <c r="X28" s="86"/>
      <c r="Y28" s="86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7"/>
      <c r="AM28" s="88"/>
      <c r="AN28" s="88"/>
      <c r="AO28" s="89"/>
      <c r="AP28" s="89"/>
      <c r="AQ28" s="91"/>
      <c r="AR28" s="136"/>
      <c r="AS28" s="137"/>
      <c r="AT28" s="134"/>
      <c r="AU28" s="95"/>
      <c r="AV28" s="96">
        <f t="shared" si="71"/>
        <v>0</v>
      </c>
      <c r="AW28" s="97">
        <f t="shared" si="72"/>
        <v>0</v>
      </c>
      <c r="AX28" s="97">
        <f t="shared" si="73"/>
        <v>0</v>
      </c>
      <c r="AY28" s="98">
        <f t="shared" si="74"/>
        <v>0</v>
      </c>
      <c r="AZ28" s="96">
        <f t="shared" si="75"/>
        <v>0</v>
      </c>
      <c r="BA28" s="98">
        <f t="shared" si="76"/>
        <v>0</v>
      </c>
      <c r="BB28" s="99" t="str">
        <f t="shared" si="77"/>
        <v>1</v>
      </c>
      <c r="BC28" s="98">
        <f t="shared" si="78"/>
        <v>100</v>
      </c>
      <c r="BD28" s="98">
        <f t="shared" si="79"/>
        <v>-100</v>
      </c>
      <c r="BE28" s="138">
        <f>VLOOKUP(B28,[4]Name!C$6:M$305,11,0)</f>
        <v>0</v>
      </c>
      <c r="BF28" s="98">
        <f t="shared" si="80"/>
        <v>0</v>
      </c>
      <c r="BG28" s="98">
        <f>IF(BF28&lt;'[1]Exchange Rate'!$C$4,0,IF(BF28&gt;='[1]Exchange Rate'!$C$4,(BF28-(BJ28*'[1]Exchange Rate'!$G$4))))</f>
        <v>0</v>
      </c>
      <c r="BH28" s="98">
        <f>IF(BG28&lt;'[1]Exchange Rate'!$C$4,0,IF(BG28&gt;='[1]Exchange Rate'!$C$4,BG28,))</f>
        <v>0</v>
      </c>
      <c r="BI28" s="101">
        <f>ROUND(IF((BH28)&gt;'[1]Exchange Rate'!$C$7,(BH28)*0.2-'[1]Exchange Rate'!$E$7,IF((BH28)&gt;'[1]Exchange Rate'!$C$6,(BH28)*0.15-'[1]Exchange Rate'!$E$6,IF((BH28)&gt;'[1]Exchange Rate'!$C$5,(BH28)*0.1-'[1]Exchange Rate'!$E$5,IF((BH28)&gt;'[1]Exchange Rate'!$C$4,(BH28)*0.05-'[1]Exchange Rate'!$E$4,0)))),2)</f>
        <v>0</v>
      </c>
      <c r="BJ28" s="99" t="e">
        <f>VLOOKUP(B28,'[1]List Bas &amp; Etra'!$B$5:$H$1048576,7,0)</f>
        <v>#N/A</v>
      </c>
      <c r="BK28" s="102">
        <f t="shared" si="81"/>
        <v>0</v>
      </c>
      <c r="BL28" s="103">
        <f>ROUND(IF((BF28)&gt;'[1]Exchange Rate'!$C$7,(BF28)*0.2-'[1]Exchange Rate'!$E$7,IF((BF28)&gt;'[1]Exchange Rate'!$C$6,(BF28)*0.15-'[1]Exchange Rate'!$E$6,IF((BF28)&gt;'[1]Exchange Rate'!$C$5,(BF28)*0.1-'[1]Exchange Rate'!$E$5,IF((BF28)&gt;'[1]Exchange Rate'!$C$4,(BF28)*0.05-'[1]Exchange Rate'!$E$4,0)))),2)</f>
        <v>0</v>
      </c>
    </row>
    <row r="29" spans="1:67" s="102" customFormat="1" ht="78.75" hidden="1" customHeight="1">
      <c r="A29" s="145"/>
      <c r="B29" s="111"/>
      <c r="C29" s="81"/>
      <c r="D29" s="82"/>
      <c r="E29" s="82"/>
      <c r="F29" s="82"/>
      <c r="G29" s="83"/>
      <c r="H29" s="82"/>
      <c r="I29" s="84"/>
      <c r="J29" s="84"/>
      <c r="K29" s="84"/>
      <c r="L29" s="82"/>
      <c r="M29" s="82"/>
      <c r="N29" s="82"/>
      <c r="O29" s="82"/>
      <c r="P29" s="82"/>
      <c r="Q29" s="82"/>
      <c r="R29" s="82"/>
      <c r="S29" s="84"/>
      <c r="T29" s="84"/>
      <c r="U29" s="85"/>
      <c r="V29" s="84"/>
      <c r="W29" s="85"/>
      <c r="X29" s="86"/>
      <c r="Y29" s="86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7"/>
      <c r="AM29" s="88"/>
      <c r="AN29" s="88"/>
      <c r="AO29" s="89"/>
      <c r="AP29" s="89"/>
      <c r="AQ29" s="91"/>
      <c r="AR29" s="136"/>
      <c r="AS29" s="137"/>
      <c r="AT29" s="134"/>
      <c r="AU29" s="95"/>
      <c r="AV29" s="96">
        <f t="shared" si="71"/>
        <v>0</v>
      </c>
      <c r="AW29" s="97">
        <f t="shared" si="72"/>
        <v>0</v>
      </c>
      <c r="AX29" s="97">
        <f t="shared" si="73"/>
        <v>0</v>
      </c>
      <c r="AY29" s="98">
        <f t="shared" si="74"/>
        <v>0</v>
      </c>
      <c r="AZ29" s="96">
        <f t="shared" si="75"/>
        <v>0</v>
      </c>
      <c r="BA29" s="98">
        <f t="shared" si="76"/>
        <v>0</v>
      </c>
      <c r="BB29" s="99" t="str">
        <f t="shared" si="77"/>
        <v>1</v>
      </c>
      <c r="BC29" s="98">
        <f t="shared" si="78"/>
        <v>100</v>
      </c>
      <c r="BD29" s="98">
        <f t="shared" si="79"/>
        <v>-100</v>
      </c>
      <c r="BE29" s="138">
        <f>VLOOKUP(B29,[4]Name!C$6:M$305,11,0)</f>
        <v>0</v>
      </c>
      <c r="BF29" s="98">
        <f t="shared" si="80"/>
        <v>0</v>
      </c>
      <c r="BG29" s="98">
        <f>IF(BF29&lt;'[1]Exchange Rate'!$C$4,0,IF(BF29&gt;='[1]Exchange Rate'!$C$4,(BF29-(BJ29*'[1]Exchange Rate'!$G$4))))</f>
        <v>0</v>
      </c>
      <c r="BH29" s="98">
        <f>IF(BG29&lt;'[1]Exchange Rate'!$C$4,0,IF(BG29&gt;='[1]Exchange Rate'!$C$4,BG29,))</f>
        <v>0</v>
      </c>
      <c r="BI29" s="101">
        <f>ROUND(IF((BH29)&gt;'[1]Exchange Rate'!$C$7,(BH29)*0.2-'[1]Exchange Rate'!$E$7,IF((BH29)&gt;'[1]Exchange Rate'!$C$6,(BH29)*0.15-'[1]Exchange Rate'!$E$6,IF((BH29)&gt;'[1]Exchange Rate'!$C$5,(BH29)*0.1-'[1]Exchange Rate'!$E$5,IF((BH29)&gt;'[1]Exchange Rate'!$C$4,(BH29)*0.05-'[1]Exchange Rate'!$E$4,0)))),2)</f>
        <v>0</v>
      </c>
      <c r="BJ29" s="99" t="e">
        <f>VLOOKUP(B29,'[1]List Bas &amp; Etra'!$B$5:$H$1048576,7,0)</f>
        <v>#N/A</v>
      </c>
      <c r="BK29" s="102">
        <f t="shared" si="81"/>
        <v>0</v>
      </c>
      <c r="BL29" s="103">
        <f>ROUND(IF((BF29)&gt;'[1]Exchange Rate'!$C$7,(BF29)*0.2-'[1]Exchange Rate'!$E$7,IF((BF29)&gt;'[1]Exchange Rate'!$C$6,(BF29)*0.15-'[1]Exchange Rate'!$E$6,IF((BF29)&gt;'[1]Exchange Rate'!$C$5,(BF29)*0.1-'[1]Exchange Rate'!$E$5,IF((BF29)&gt;'[1]Exchange Rate'!$C$4,(BF29)*0.05-'[1]Exchange Rate'!$E$4,0)))),2)</f>
        <v>0</v>
      </c>
    </row>
    <row r="30" spans="1:67" s="102" customFormat="1" ht="36.75" hidden="1" customHeight="1">
      <c r="A30" s="110"/>
      <c r="B30" s="112"/>
      <c r="C30" s="112"/>
      <c r="D30" s="112"/>
      <c r="E30" s="112"/>
      <c r="F30" s="112"/>
      <c r="G30" s="112"/>
      <c r="H30" s="110" t="s">
        <v>118</v>
      </c>
      <c r="I30" s="110"/>
      <c r="J30" s="112"/>
      <c r="K30" s="112"/>
      <c r="L30" s="112"/>
      <c r="M30" s="112"/>
      <c r="N30" s="112"/>
      <c r="O30" s="112"/>
      <c r="P30" s="112"/>
      <c r="Q30" s="112"/>
      <c r="R30" s="113"/>
      <c r="S30" s="114">
        <f t="shared" ref="S30:AS30" si="82">SUBTOTAL(9,S24:S29)</f>
        <v>0</v>
      </c>
      <c r="T30" s="114">
        <f t="shared" si="82"/>
        <v>0</v>
      </c>
      <c r="U30" s="114">
        <f t="shared" si="82"/>
        <v>0</v>
      </c>
      <c r="V30" s="114">
        <f t="shared" si="82"/>
        <v>0</v>
      </c>
      <c r="W30" s="114">
        <f t="shared" si="82"/>
        <v>0</v>
      </c>
      <c r="X30" s="114">
        <f t="shared" si="82"/>
        <v>0</v>
      </c>
      <c r="Y30" s="114">
        <f t="shared" si="82"/>
        <v>0</v>
      </c>
      <c r="Z30" s="114">
        <f t="shared" si="82"/>
        <v>0</v>
      </c>
      <c r="AA30" s="114">
        <f t="shared" si="82"/>
        <v>0</v>
      </c>
      <c r="AB30" s="114">
        <f t="shared" si="82"/>
        <v>0</v>
      </c>
      <c r="AC30" s="114">
        <f t="shared" si="82"/>
        <v>0</v>
      </c>
      <c r="AD30" s="114">
        <f t="shared" si="82"/>
        <v>0</v>
      </c>
      <c r="AE30" s="114">
        <f t="shared" si="82"/>
        <v>0</v>
      </c>
      <c r="AF30" s="114">
        <f t="shared" si="82"/>
        <v>0</v>
      </c>
      <c r="AG30" s="114">
        <f t="shared" si="82"/>
        <v>0</v>
      </c>
      <c r="AH30" s="114">
        <f t="shared" si="82"/>
        <v>0</v>
      </c>
      <c r="AI30" s="114">
        <f t="shared" si="82"/>
        <v>0</v>
      </c>
      <c r="AJ30" s="114">
        <f t="shared" si="82"/>
        <v>0</v>
      </c>
      <c r="AK30" s="114">
        <f t="shared" si="82"/>
        <v>0</v>
      </c>
      <c r="AL30" s="114">
        <f t="shared" si="82"/>
        <v>0</v>
      </c>
      <c r="AM30" s="114">
        <f t="shared" si="82"/>
        <v>0</v>
      </c>
      <c r="AN30" s="114">
        <f t="shared" si="82"/>
        <v>0</v>
      </c>
      <c r="AO30" s="114">
        <f t="shared" si="82"/>
        <v>0</v>
      </c>
      <c r="AP30" s="114">
        <f t="shared" si="82"/>
        <v>0</v>
      </c>
      <c r="AQ30" s="114">
        <f t="shared" si="82"/>
        <v>0</v>
      </c>
      <c r="AR30" s="114">
        <f t="shared" si="82"/>
        <v>0</v>
      </c>
      <c r="AS30" s="114">
        <f t="shared" si="82"/>
        <v>0</v>
      </c>
      <c r="AT30" s="115"/>
      <c r="AU30" s="115"/>
      <c r="AV30" s="116">
        <f>SUBTOTAL(9,AV24:AV29)</f>
        <v>0</v>
      </c>
      <c r="AW30" s="116">
        <f>SUBTOTAL(9,AW24:AW29)</f>
        <v>0</v>
      </c>
      <c r="AX30" s="116">
        <f>SUBTOTAL(9,AX24:AX29)</f>
        <v>0</v>
      </c>
      <c r="AY30" s="99"/>
      <c r="AZ30" s="141">
        <f>SUBTOTAL(9,AZ22:AZ29)</f>
        <v>0</v>
      </c>
      <c r="BA30" s="99"/>
      <c r="BB30" s="99"/>
      <c r="BC30" s="99"/>
      <c r="BD30" s="99"/>
      <c r="BF30" s="99"/>
      <c r="BG30" s="99"/>
      <c r="BH30" s="99"/>
      <c r="BI30" s="99"/>
      <c r="BJ30" s="99"/>
    </row>
    <row r="31" spans="1:67" s="102" customFormat="1" ht="34.65" hidden="1" customHeight="1">
      <c r="A31" s="117"/>
      <c r="B31" s="119" t="s">
        <v>119</v>
      </c>
      <c r="C31" s="117"/>
      <c r="D31" s="120"/>
      <c r="E31" s="121"/>
      <c r="F31" s="121"/>
      <c r="G31" s="121"/>
      <c r="H31" s="121"/>
      <c r="I31" s="121"/>
      <c r="J31" s="121"/>
      <c r="K31" s="121"/>
      <c r="L31" s="121"/>
      <c r="M31" s="121"/>
      <c r="N31" s="117"/>
      <c r="O31" s="121"/>
      <c r="P31" s="122"/>
      <c r="Q31" s="121"/>
      <c r="R31" s="117"/>
      <c r="S31" s="120"/>
      <c r="T31" s="122"/>
      <c r="U31" s="121"/>
      <c r="V31" s="117"/>
      <c r="W31" s="120"/>
      <c r="X31" s="122" t="s">
        <v>120</v>
      </c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3"/>
      <c r="AM31" s="121"/>
      <c r="AN31" s="121"/>
      <c r="AO31" s="123" t="s">
        <v>121</v>
      </c>
      <c r="AP31" s="120"/>
      <c r="AQ31" s="124"/>
      <c r="AR31" s="124"/>
      <c r="AS31" s="115"/>
      <c r="AT31" s="115"/>
      <c r="AU31" s="115"/>
      <c r="AV31" s="98" t="b">
        <f>AR30=AV30</f>
        <v>1</v>
      </c>
      <c r="AW31" s="98" t="b">
        <f>AS30=AW30</f>
        <v>1</v>
      </c>
      <c r="AX31" s="142"/>
      <c r="AY31" s="99"/>
      <c r="AZ31" s="142"/>
      <c r="BA31" s="99"/>
      <c r="BB31" s="99"/>
      <c r="BC31" s="99"/>
      <c r="BD31" s="99"/>
      <c r="BF31" s="99"/>
      <c r="BG31" s="99"/>
      <c r="BH31" s="99"/>
      <c r="BI31" s="99"/>
      <c r="BJ31" s="99"/>
    </row>
    <row r="32" spans="1:67" s="102" customFormat="1" ht="81.150000000000006" hidden="1" customHeight="1">
      <c r="A32" s="132"/>
      <c r="B32" s="111"/>
      <c r="C32" s="81"/>
      <c r="D32" s="82"/>
      <c r="E32" s="82"/>
      <c r="F32" s="82"/>
      <c r="G32" s="83"/>
      <c r="H32" s="82"/>
      <c r="I32" s="84"/>
      <c r="J32" s="84"/>
      <c r="K32" s="84"/>
      <c r="L32" s="82"/>
      <c r="M32" s="82"/>
      <c r="N32" s="82"/>
      <c r="O32" s="82"/>
      <c r="P32" s="82"/>
      <c r="Q32" s="82"/>
      <c r="R32" s="82"/>
      <c r="S32" s="84"/>
      <c r="T32" s="84"/>
      <c r="U32" s="85"/>
      <c r="V32" s="84"/>
      <c r="W32" s="85"/>
      <c r="X32" s="86"/>
      <c r="Y32" s="86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7"/>
      <c r="AM32" s="88"/>
      <c r="AN32" s="88"/>
      <c r="AO32" s="89"/>
      <c r="AP32" s="89"/>
      <c r="AQ32" s="91"/>
      <c r="AR32" s="136"/>
      <c r="AS32" s="137"/>
      <c r="AT32" s="148"/>
      <c r="AU32" s="109"/>
      <c r="AV32" s="96">
        <f t="shared" ref="AV32:AV37" si="83">INT(AQ32)</f>
        <v>0</v>
      </c>
      <c r="AW32" s="97">
        <f t="shared" ref="AW32:AW37" si="84">PRODUCT(BD32+(-BA32+BC32)*BB32)</f>
        <v>0</v>
      </c>
      <c r="AX32" s="97">
        <f t="shared" ref="AX32:AX37" si="85">SUM(IF(AZ32&lt;=49.99,"0",IF(AZ32&lt;=149.99,"100",IF(AZ32&lt;=249.99,"200",IF(AZ32&lt;=349.99,"300",IF(AZ32&lt;=449.99,"400",IF(AZ32&lt;=549.99,"500",IF(AZ32&lt;=649.99,"600",IF(AZ32&lt;=749.99,"700",IF(AZ32&lt;=849.99,"800",IF(AZ32&lt;=949.99,"900",IF(AZ32&lt;=1049.99,"1000",IF(AZ32&lt;=1149.99,"1100",IF(AZ32&lt;=1249.99,"1200",IF(AZ32&lt;=1349.99,"1300",IF(AZ32&lt;=1449.99,"1400",IF(AZ32&lt;=1549.99,"1500",IF(AZ32&lt;=1649.99,"1600",IF(AZ32&lt;=1749.99,"1700",IF(AZ32&lt;=1849.99,"1800",IF(AZ32&lt;=1949.99,"1900",IF(AZ32&lt;=2049.99,"2000",IF(AZ32&lt;=2149.99,"2100",IF(AZ32&lt;=2249.99,"2200",IF(AZ32&lt;=2349.99,"2300",IF(AZ32&lt;=2449.99,"2400",IF(AZ32&lt;=2549.99,"2500",IF(AZ32&lt;=2649.99,"2600",IF(AZ32&lt;=2749.99,"2700",IF(AZ32&lt;=2849.99,"2800",IF(AZ32&lt;=2949.99,"2900",IF(AZ32&lt;=3049.99,"3000",IF(AZ32&lt;=3149.99,"3100",IF(AZ32&lt;=3249.99,"3200",IF(AZ32&lt;=3349.99,"3300",IF(AZ32&lt;=3449.99,"3400",IF(AZ32&lt;=3549.99,"3500",IF(AZ32&lt;=3649.99,"3600",IF(AZ32&lt;=3749.99,"3700",IF(AZ32&lt;=3849.99,"3800",IF(AZ32&lt;=3949.99,"3900",IF(AZ32&gt;3949.99,"4000"))))))))))))))))))))))))))))))))))))))))))</f>
        <v>0</v>
      </c>
      <c r="AY32" s="98">
        <f t="shared" ref="AY32:AY37" si="86">AQ32-AV32</f>
        <v>0</v>
      </c>
      <c r="AZ32" s="96">
        <f t="shared" ref="AZ32:AZ37" si="87">(AY32*4000)</f>
        <v>0</v>
      </c>
      <c r="BA32" s="98">
        <f t="shared" ref="BA32:BA37" si="88">MOD(AZ32,-100)</f>
        <v>0</v>
      </c>
      <c r="BB32" s="99" t="str">
        <f t="shared" ref="BB32:BB37" si="89">IF(BA32&gt;=-50,"1",IF(BA32&lt;-50,"0"))</f>
        <v>1</v>
      </c>
      <c r="BC32" s="98">
        <f t="shared" ref="BC32:BC37" si="90">100+BA32</f>
        <v>100</v>
      </c>
      <c r="BD32" s="98">
        <f t="shared" ref="BD32:BD37" si="91">AZ32-BC32</f>
        <v>-100</v>
      </c>
      <c r="BE32" s="138">
        <f>VLOOKUP(B32,[4]Name!C$6:M$305,11,0)</f>
        <v>0</v>
      </c>
      <c r="BF32" s="98">
        <f t="shared" ref="BF32:BF37" si="92">AL32-Z32-AF32-AG32-AN32-AP32</f>
        <v>0</v>
      </c>
      <c r="BG32" s="98">
        <f>IF(BF32&lt;'[1]Exchange Rate'!$C$4,0,IF(BF32&gt;='[1]Exchange Rate'!$C$4,(BF32-(BJ32*'[1]Exchange Rate'!$G$4))))</f>
        <v>0</v>
      </c>
      <c r="BH32" s="98">
        <f>IF(BG32&lt;'[1]Exchange Rate'!$C$4,0,IF(BG32&gt;='[1]Exchange Rate'!$C$4,BG32,))</f>
        <v>0</v>
      </c>
      <c r="BI32" s="101">
        <f>ROUND(IF((BH32)&gt;'[1]Exchange Rate'!$C$7,(BH32)*0.2-'[1]Exchange Rate'!$E$7,IF((BH32)&gt;'[1]Exchange Rate'!$C$6,(BH32)*0.15-'[1]Exchange Rate'!$E$6,IF((BH32)&gt;'[1]Exchange Rate'!$C$5,(BH32)*0.1-'[1]Exchange Rate'!$E$5,IF((BH32)&gt;'[1]Exchange Rate'!$C$4,(BH32)*0.05-'[1]Exchange Rate'!$E$4,0)))),2)</f>
        <v>0</v>
      </c>
      <c r="BJ32" s="99" t="e">
        <f>VLOOKUP(B32,'[1]List Bas &amp; Etra'!$B$5:$H$1048576,7,0)</f>
        <v>#N/A</v>
      </c>
      <c r="BK32" s="102">
        <f t="shared" ref="BK32:BK37" si="93">BL32-BI32</f>
        <v>0</v>
      </c>
      <c r="BL32" s="103">
        <f>ROUND(IF((BF32)&gt;'[1]Exchange Rate'!$C$7,(BF32)*0.2-'[1]Exchange Rate'!$E$7,IF((BF32)&gt;'[1]Exchange Rate'!$C$6,(BF32)*0.15-'[1]Exchange Rate'!$E$6,IF((BF32)&gt;'[1]Exchange Rate'!$C$5,(BF32)*0.1-'[1]Exchange Rate'!$E$5,IF((BF32)&gt;'[1]Exchange Rate'!$C$4,(BF32)*0.05-'[1]Exchange Rate'!$E$4,0)))),2)</f>
        <v>0</v>
      </c>
    </row>
    <row r="33" spans="1:67" s="102" customFormat="1" ht="81.150000000000006" hidden="1" customHeight="1">
      <c r="A33" s="145"/>
      <c r="B33" s="111"/>
      <c r="C33" s="143"/>
      <c r="D33" s="144"/>
      <c r="E33" s="82"/>
      <c r="F33" s="82"/>
      <c r="G33" s="83"/>
      <c r="H33" s="82"/>
      <c r="I33" s="84"/>
      <c r="J33" s="84"/>
      <c r="K33" s="84"/>
      <c r="L33" s="82"/>
      <c r="M33" s="82"/>
      <c r="N33" s="82"/>
      <c r="O33" s="82"/>
      <c r="P33" s="82"/>
      <c r="Q33" s="82"/>
      <c r="R33" s="82"/>
      <c r="S33" s="84"/>
      <c r="T33" s="84"/>
      <c r="U33" s="85"/>
      <c r="V33" s="84"/>
      <c r="W33" s="85"/>
      <c r="X33" s="86"/>
      <c r="Y33" s="86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7"/>
      <c r="AM33" s="88"/>
      <c r="AN33" s="88"/>
      <c r="AO33" s="89"/>
      <c r="AP33" s="89"/>
      <c r="AQ33" s="91"/>
      <c r="AR33" s="136"/>
      <c r="AS33" s="137"/>
      <c r="AT33" s="148"/>
      <c r="AU33" s="109"/>
      <c r="AV33" s="96">
        <f t="shared" si="83"/>
        <v>0</v>
      </c>
      <c r="AW33" s="97">
        <f t="shared" si="84"/>
        <v>0</v>
      </c>
      <c r="AX33" s="97">
        <f t="shared" si="85"/>
        <v>0</v>
      </c>
      <c r="AY33" s="98">
        <f t="shared" si="86"/>
        <v>0</v>
      </c>
      <c r="AZ33" s="96">
        <f t="shared" si="87"/>
        <v>0</v>
      </c>
      <c r="BA33" s="98">
        <f t="shared" si="88"/>
        <v>0</v>
      </c>
      <c r="BB33" s="99" t="str">
        <f t="shared" si="89"/>
        <v>1</v>
      </c>
      <c r="BC33" s="98">
        <f t="shared" si="90"/>
        <v>100</v>
      </c>
      <c r="BD33" s="98">
        <f t="shared" si="91"/>
        <v>-100</v>
      </c>
      <c r="BE33" s="138">
        <f>VLOOKUP(B33,[4]Name!C$6:M$305,11,0)</f>
        <v>0</v>
      </c>
      <c r="BF33" s="98">
        <f t="shared" si="92"/>
        <v>0</v>
      </c>
      <c r="BG33" s="98">
        <f>IF(BF33&lt;'[1]Exchange Rate'!$C$4,0,IF(BF33&gt;='[1]Exchange Rate'!$C$4,(BF33-(BJ33*'[1]Exchange Rate'!$G$4))))</f>
        <v>0</v>
      </c>
      <c r="BH33" s="98">
        <f>IF(BG33&lt;'[1]Exchange Rate'!$C$4,0,IF(BG33&gt;='[1]Exchange Rate'!$C$4,BG33,))</f>
        <v>0</v>
      </c>
      <c r="BI33" s="101">
        <f>ROUND(IF((BH33)&gt;'[1]Exchange Rate'!$C$7,(BH33)*0.2-'[1]Exchange Rate'!$E$7,IF((BH33)&gt;'[1]Exchange Rate'!$C$6,(BH33)*0.15-'[1]Exchange Rate'!$E$6,IF((BH33)&gt;'[1]Exchange Rate'!$C$5,(BH33)*0.1-'[1]Exchange Rate'!$E$5,IF((BH33)&gt;'[1]Exchange Rate'!$C$4,(BH33)*0.05-'[1]Exchange Rate'!$E$4,0)))),2)</f>
        <v>0</v>
      </c>
      <c r="BJ33" s="99" t="e">
        <f>VLOOKUP(B33,'[1]List Bas &amp; Etra'!$B$5:$H$1048576,7,0)</f>
        <v>#N/A</v>
      </c>
      <c r="BK33" s="102">
        <f t="shared" si="93"/>
        <v>0</v>
      </c>
      <c r="BL33" s="103">
        <f>ROUND(IF((BF33)&gt;'[1]Exchange Rate'!$C$7,(BF33)*0.2-'[1]Exchange Rate'!$E$7,IF((BF33)&gt;'[1]Exchange Rate'!$C$6,(BF33)*0.15-'[1]Exchange Rate'!$E$6,IF((BF33)&gt;'[1]Exchange Rate'!$C$5,(BF33)*0.1-'[1]Exchange Rate'!$E$5,IF((BF33)&gt;'[1]Exchange Rate'!$C$4,(BF33)*0.05-'[1]Exchange Rate'!$E$4,0)))),2)</f>
        <v>0</v>
      </c>
    </row>
    <row r="34" spans="1:67" s="102" customFormat="1" ht="81.150000000000006" hidden="1" customHeight="1">
      <c r="A34" s="132"/>
      <c r="B34" s="111"/>
      <c r="C34" s="143"/>
      <c r="D34" s="144"/>
      <c r="E34" s="82"/>
      <c r="F34" s="82"/>
      <c r="G34" s="83"/>
      <c r="H34" s="82"/>
      <c r="I34" s="84"/>
      <c r="J34" s="84"/>
      <c r="K34" s="84"/>
      <c r="L34" s="82"/>
      <c r="M34" s="82"/>
      <c r="N34" s="82"/>
      <c r="O34" s="82"/>
      <c r="P34" s="82"/>
      <c r="Q34" s="82"/>
      <c r="R34" s="82"/>
      <c r="S34" s="84"/>
      <c r="T34" s="84"/>
      <c r="U34" s="85"/>
      <c r="V34" s="84"/>
      <c r="W34" s="85"/>
      <c r="X34" s="86"/>
      <c r="Y34" s="86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7"/>
      <c r="AM34" s="88"/>
      <c r="AN34" s="88"/>
      <c r="AO34" s="89"/>
      <c r="AP34" s="89"/>
      <c r="AQ34" s="91"/>
      <c r="AR34" s="136"/>
      <c r="AS34" s="137"/>
      <c r="AT34" s="148"/>
      <c r="AU34" s="109"/>
      <c r="AV34" s="96">
        <f t="shared" si="83"/>
        <v>0</v>
      </c>
      <c r="AW34" s="97">
        <f t="shared" si="84"/>
        <v>0</v>
      </c>
      <c r="AX34" s="97">
        <f t="shared" si="85"/>
        <v>0</v>
      </c>
      <c r="AY34" s="98">
        <f t="shared" si="86"/>
        <v>0</v>
      </c>
      <c r="AZ34" s="96">
        <f t="shared" si="87"/>
        <v>0</v>
      </c>
      <c r="BA34" s="98">
        <f t="shared" si="88"/>
        <v>0</v>
      </c>
      <c r="BB34" s="99" t="str">
        <f t="shared" si="89"/>
        <v>1</v>
      </c>
      <c r="BC34" s="98">
        <f t="shared" si="90"/>
        <v>100</v>
      </c>
      <c r="BD34" s="98">
        <f t="shared" si="91"/>
        <v>-100</v>
      </c>
      <c r="BE34" s="138">
        <f>VLOOKUP(B34,[4]Name!C$6:M$305,11,0)</f>
        <v>0</v>
      </c>
      <c r="BF34" s="98">
        <f t="shared" si="92"/>
        <v>0</v>
      </c>
      <c r="BG34" s="98">
        <f>IF(BF34&lt;'[1]Exchange Rate'!$C$4,0,IF(BF34&gt;='[1]Exchange Rate'!$C$4,(BF34-(BJ34*'[1]Exchange Rate'!$G$4))))</f>
        <v>0</v>
      </c>
      <c r="BH34" s="98">
        <f>IF(BG34&lt;'[1]Exchange Rate'!$C$4,0,IF(BG34&gt;='[1]Exchange Rate'!$C$4,BG34,))</f>
        <v>0</v>
      </c>
      <c r="BI34" s="101">
        <f>ROUND(IF((BH34)&gt;'[1]Exchange Rate'!$C$7,(BH34)*0.2-'[1]Exchange Rate'!$E$7,IF((BH34)&gt;'[1]Exchange Rate'!$C$6,(BH34)*0.15-'[1]Exchange Rate'!$E$6,IF((BH34)&gt;'[1]Exchange Rate'!$C$5,(BH34)*0.1-'[1]Exchange Rate'!$E$5,IF((BH34)&gt;'[1]Exchange Rate'!$C$4,(BH34)*0.05-'[1]Exchange Rate'!$E$4,0)))),2)</f>
        <v>0</v>
      </c>
      <c r="BJ34" s="99" t="e">
        <f>VLOOKUP(B34,'[1]List Bas &amp; Etra'!$B$5:$H$1048576,7,0)</f>
        <v>#N/A</v>
      </c>
      <c r="BK34" s="102">
        <f t="shared" si="93"/>
        <v>0</v>
      </c>
      <c r="BL34" s="103">
        <f>ROUND(IF((BF34)&gt;'[1]Exchange Rate'!$C$7,(BF34)*0.2-'[1]Exchange Rate'!$E$7,IF((BF34)&gt;'[1]Exchange Rate'!$C$6,(BF34)*0.15-'[1]Exchange Rate'!$E$6,IF((BF34)&gt;'[1]Exchange Rate'!$C$5,(BF34)*0.1-'[1]Exchange Rate'!$E$5,IF((BF34)&gt;'[1]Exchange Rate'!$C$4,(BF34)*0.05-'[1]Exchange Rate'!$E$4,0)))),2)</f>
        <v>0</v>
      </c>
    </row>
    <row r="35" spans="1:67" s="102" customFormat="1" ht="81.150000000000006" hidden="1" customHeight="1">
      <c r="A35" s="145"/>
      <c r="B35" s="111"/>
      <c r="C35" s="143"/>
      <c r="D35" s="144"/>
      <c r="E35" s="82"/>
      <c r="F35" s="82"/>
      <c r="G35" s="83"/>
      <c r="H35" s="82"/>
      <c r="I35" s="84"/>
      <c r="J35" s="84"/>
      <c r="K35" s="84"/>
      <c r="L35" s="82"/>
      <c r="M35" s="82"/>
      <c r="N35" s="82"/>
      <c r="O35" s="82"/>
      <c r="P35" s="82"/>
      <c r="Q35" s="82"/>
      <c r="R35" s="82"/>
      <c r="S35" s="84"/>
      <c r="T35" s="84"/>
      <c r="U35" s="85"/>
      <c r="V35" s="84"/>
      <c r="W35" s="85"/>
      <c r="X35" s="86"/>
      <c r="Y35" s="86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7"/>
      <c r="AM35" s="88"/>
      <c r="AN35" s="88"/>
      <c r="AO35" s="89"/>
      <c r="AP35" s="89"/>
      <c r="AQ35" s="91"/>
      <c r="AR35" s="136"/>
      <c r="AS35" s="137"/>
      <c r="AT35" s="148"/>
      <c r="AU35" s="95"/>
      <c r="AV35" s="96">
        <f t="shared" si="83"/>
        <v>0</v>
      </c>
      <c r="AW35" s="97">
        <f t="shared" si="84"/>
        <v>0</v>
      </c>
      <c r="AX35" s="97">
        <f t="shared" si="85"/>
        <v>0</v>
      </c>
      <c r="AY35" s="98">
        <f t="shared" si="86"/>
        <v>0</v>
      </c>
      <c r="AZ35" s="96">
        <f t="shared" si="87"/>
        <v>0</v>
      </c>
      <c r="BA35" s="98">
        <f t="shared" si="88"/>
        <v>0</v>
      </c>
      <c r="BB35" s="99" t="str">
        <f t="shared" si="89"/>
        <v>1</v>
      </c>
      <c r="BC35" s="98">
        <f t="shared" si="90"/>
        <v>100</v>
      </c>
      <c r="BD35" s="98">
        <f t="shared" si="91"/>
        <v>-100</v>
      </c>
      <c r="BE35" s="138">
        <f>VLOOKUP(B35,[4]Name!C$6:M$305,11,0)</f>
        <v>0</v>
      </c>
      <c r="BF35" s="98">
        <f t="shared" si="92"/>
        <v>0</v>
      </c>
      <c r="BG35" s="98">
        <f>IF(BF35&lt;'[1]Exchange Rate'!$C$4,0,IF(BF35&gt;='[1]Exchange Rate'!$C$4,(BF35-(BJ35*'[1]Exchange Rate'!$G$4))))</f>
        <v>0</v>
      </c>
      <c r="BH35" s="98">
        <f>IF(BG35&lt;'[1]Exchange Rate'!$C$4,0,IF(BG35&gt;='[1]Exchange Rate'!$C$4,BG35,))</f>
        <v>0</v>
      </c>
      <c r="BI35" s="101">
        <f>ROUND(IF((BH35)&gt;'[1]Exchange Rate'!$C$7,(BH35)*0.2-'[1]Exchange Rate'!$E$7,IF((BH35)&gt;'[1]Exchange Rate'!$C$6,(BH35)*0.15-'[1]Exchange Rate'!$E$6,IF((BH35)&gt;'[1]Exchange Rate'!$C$5,(BH35)*0.1-'[1]Exchange Rate'!$E$5,IF((BH35)&gt;'[1]Exchange Rate'!$C$4,(BH35)*0.05-'[1]Exchange Rate'!$E$4,0)))),2)</f>
        <v>0</v>
      </c>
      <c r="BJ35" s="99" t="e">
        <f>VLOOKUP(B35,'[1]List Bas &amp; Etra'!$B$5:$H$1048576,7,0)</f>
        <v>#N/A</v>
      </c>
      <c r="BK35" s="102">
        <f t="shared" si="93"/>
        <v>0</v>
      </c>
      <c r="BL35" s="103">
        <f>ROUND(IF((BF35)&gt;'[1]Exchange Rate'!$C$7,(BF35)*0.2-'[1]Exchange Rate'!$E$7,IF((BF35)&gt;'[1]Exchange Rate'!$C$6,(BF35)*0.15-'[1]Exchange Rate'!$E$6,IF((BF35)&gt;'[1]Exchange Rate'!$C$5,(BF35)*0.1-'[1]Exchange Rate'!$E$5,IF((BF35)&gt;'[1]Exchange Rate'!$C$4,(BF35)*0.05-'[1]Exchange Rate'!$E$4,0)))),2)</f>
        <v>0</v>
      </c>
    </row>
    <row r="36" spans="1:67" s="102" customFormat="1" ht="81.150000000000006" hidden="1" customHeight="1">
      <c r="A36" s="132"/>
      <c r="B36" s="111"/>
      <c r="C36" s="143"/>
      <c r="D36" s="144"/>
      <c r="E36" s="82"/>
      <c r="F36" s="82"/>
      <c r="G36" s="83"/>
      <c r="H36" s="82"/>
      <c r="I36" s="84"/>
      <c r="J36" s="84"/>
      <c r="K36" s="84"/>
      <c r="L36" s="82"/>
      <c r="M36" s="82"/>
      <c r="N36" s="82"/>
      <c r="O36" s="82"/>
      <c r="P36" s="82"/>
      <c r="Q36" s="82"/>
      <c r="R36" s="82"/>
      <c r="S36" s="84"/>
      <c r="T36" s="84"/>
      <c r="U36" s="85"/>
      <c r="V36" s="84"/>
      <c r="W36" s="85"/>
      <c r="X36" s="86"/>
      <c r="Y36" s="86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7"/>
      <c r="AM36" s="88"/>
      <c r="AN36" s="88"/>
      <c r="AO36" s="89"/>
      <c r="AP36" s="89"/>
      <c r="AQ36" s="91"/>
      <c r="AR36" s="136"/>
      <c r="AS36" s="137"/>
      <c r="AT36" s="148"/>
      <c r="AU36" s="95"/>
      <c r="AV36" s="96">
        <f t="shared" si="83"/>
        <v>0</v>
      </c>
      <c r="AW36" s="97">
        <f t="shared" si="84"/>
        <v>0</v>
      </c>
      <c r="AX36" s="97">
        <f t="shared" si="85"/>
        <v>0</v>
      </c>
      <c r="AY36" s="98">
        <f t="shared" si="86"/>
        <v>0</v>
      </c>
      <c r="AZ36" s="96">
        <f t="shared" si="87"/>
        <v>0</v>
      </c>
      <c r="BA36" s="98">
        <f t="shared" si="88"/>
        <v>0</v>
      </c>
      <c r="BB36" s="99" t="str">
        <f t="shared" si="89"/>
        <v>1</v>
      </c>
      <c r="BC36" s="98">
        <f t="shared" si="90"/>
        <v>100</v>
      </c>
      <c r="BD36" s="98">
        <f t="shared" si="91"/>
        <v>-100</v>
      </c>
      <c r="BE36" s="138">
        <f>VLOOKUP(B36,[4]Name!C$6:M$305,11,0)</f>
        <v>0</v>
      </c>
      <c r="BF36" s="98">
        <f t="shared" si="92"/>
        <v>0</v>
      </c>
      <c r="BG36" s="98">
        <f>IF(BF36&lt;'[1]Exchange Rate'!$C$4,0,IF(BF36&gt;='[1]Exchange Rate'!$C$4,(BF36-(BJ36*'[1]Exchange Rate'!$G$4))))</f>
        <v>0</v>
      </c>
      <c r="BH36" s="98">
        <f>IF(BG36&lt;'[1]Exchange Rate'!$C$4,0,IF(BG36&gt;='[1]Exchange Rate'!$C$4,BG36,))</f>
        <v>0</v>
      </c>
      <c r="BI36" s="101">
        <f>ROUND(IF((BH36)&gt;'[1]Exchange Rate'!$C$7,(BH36)*0.2-'[1]Exchange Rate'!$E$7,IF((BH36)&gt;'[1]Exchange Rate'!$C$6,(BH36)*0.15-'[1]Exchange Rate'!$E$6,IF((BH36)&gt;'[1]Exchange Rate'!$C$5,(BH36)*0.1-'[1]Exchange Rate'!$E$5,IF((BH36)&gt;'[1]Exchange Rate'!$C$4,(BH36)*0.05-'[1]Exchange Rate'!$E$4,0)))),2)</f>
        <v>0</v>
      </c>
      <c r="BJ36" s="99" t="e">
        <f>VLOOKUP(B36,'[1]List Bas &amp; Etra'!$B$5:$H$1048576,7,0)</f>
        <v>#N/A</v>
      </c>
      <c r="BK36" s="102">
        <f t="shared" si="93"/>
        <v>0</v>
      </c>
      <c r="BL36" s="103">
        <f>ROUND(IF((BF36)&gt;'[1]Exchange Rate'!$C$7,(BF36)*0.2-'[1]Exchange Rate'!$E$7,IF((BF36)&gt;'[1]Exchange Rate'!$C$6,(BF36)*0.15-'[1]Exchange Rate'!$E$6,IF((BF36)&gt;'[1]Exchange Rate'!$C$5,(BF36)*0.1-'[1]Exchange Rate'!$E$5,IF((BF36)&gt;'[1]Exchange Rate'!$C$4,(BF36)*0.05-'[1]Exchange Rate'!$E$4,0)))),2)</f>
        <v>0</v>
      </c>
    </row>
    <row r="37" spans="1:67" s="102" customFormat="1" ht="81.150000000000006" hidden="1" customHeight="1">
      <c r="A37" s="132"/>
      <c r="B37" s="111"/>
      <c r="C37" s="143"/>
      <c r="D37" s="144"/>
      <c r="E37" s="82"/>
      <c r="F37" s="82"/>
      <c r="G37" s="83"/>
      <c r="H37" s="82"/>
      <c r="I37" s="84"/>
      <c r="J37" s="84"/>
      <c r="K37" s="84"/>
      <c r="L37" s="82"/>
      <c r="M37" s="82"/>
      <c r="N37" s="82"/>
      <c r="O37" s="82"/>
      <c r="P37" s="82"/>
      <c r="Q37" s="82"/>
      <c r="R37" s="82"/>
      <c r="S37" s="84"/>
      <c r="T37" s="84"/>
      <c r="U37" s="85"/>
      <c r="V37" s="84"/>
      <c r="W37" s="85"/>
      <c r="X37" s="86"/>
      <c r="Y37" s="86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7"/>
      <c r="AM37" s="88"/>
      <c r="AN37" s="88"/>
      <c r="AO37" s="89"/>
      <c r="AP37" s="89"/>
      <c r="AQ37" s="91"/>
      <c r="AR37" s="136"/>
      <c r="AS37" s="137"/>
      <c r="AT37" s="148"/>
      <c r="AU37" s="95"/>
      <c r="AV37" s="96">
        <f t="shared" si="83"/>
        <v>0</v>
      </c>
      <c r="AW37" s="97">
        <f t="shared" si="84"/>
        <v>0</v>
      </c>
      <c r="AX37" s="97">
        <f t="shared" si="85"/>
        <v>0</v>
      </c>
      <c r="AY37" s="98">
        <f t="shared" si="86"/>
        <v>0</v>
      </c>
      <c r="AZ37" s="96">
        <f t="shared" si="87"/>
        <v>0</v>
      </c>
      <c r="BA37" s="98">
        <f t="shared" si="88"/>
        <v>0</v>
      </c>
      <c r="BB37" s="99" t="str">
        <f t="shared" si="89"/>
        <v>1</v>
      </c>
      <c r="BC37" s="98">
        <f t="shared" si="90"/>
        <v>100</v>
      </c>
      <c r="BD37" s="98">
        <f t="shared" si="91"/>
        <v>-100</v>
      </c>
      <c r="BE37" s="138">
        <f>VLOOKUP(B37,[4]Name!C$6:M$305,11,0)</f>
        <v>0</v>
      </c>
      <c r="BF37" s="98">
        <f t="shared" si="92"/>
        <v>0</v>
      </c>
      <c r="BG37" s="98">
        <f>IF(BF37&lt;'[1]Exchange Rate'!$C$4,0,IF(BF37&gt;='[1]Exchange Rate'!$C$4,(BF37-(BJ37*'[1]Exchange Rate'!$G$4))))</f>
        <v>0</v>
      </c>
      <c r="BH37" s="98">
        <f>IF(BG37&lt;'[1]Exchange Rate'!$C$4,0,IF(BG37&gt;='[1]Exchange Rate'!$C$4,BG37,))</f>
        <v>0</v>
      </c>
      <c r="BI37" s="101">
        <f>ROUND(IF((BH37)&gt;'[1]Exchange Rate'!$C$7,(BH37)*0.2-'[1]Exchange Rate'!$E$7,IF((BH37)&gt;'[1]Exchange Rate'!$C$6,(BH37)*0.15-'[1]Exchange Rate'!$E$6,IF((BH37)&gt;'[1]Exchange Rate'!$C$5,(BH37)*0.1-'[1]Exchange Rate'!$E$5,IF((BH37)&gt;'[1]Exchange Rate'!$C$4,(BH37)*0.05-'[1]Exchange Rate'!$E$4,0)))),2)</f>
        <v>0</v>
      </c>
      <c r="BJ37" s="99" t="e">
        <f>VLOOKUP(B37,'[1]List Bas &amp; Etra'!$B$5:$H$1048576,7,0)</f>
        <v>#N/A</v>
      </c>
      <c r="BK37" s="102">
        <f t="shared" si="93"/>
        <v>0</v>
      </c>
      <c r="BL37" s="103">
        <f>ROUND(IF((BF37)&gt;'[1]Exchange Rate'!$C$7,(BF37)*0.2-'[1]Exchange Rate'!$E$7,IF((BF37)&gt;'[1]Exchange Rate'!$C$6,(BF37)*0.15-'[1]Exchange Rate'!$E$6,IF((BF37)&gt;'[1]Exchange Rate'!$C$5,(BF37)*0.1-'[1]Exchange Rate'!$E$5,IF((BF37)&gt;'[1]Exchange Rate'!$C$4,(BF37)*0.05-'[1]Exchange Rate'!$E$4,0)))),2)</f>
        <v>0</v>
      </c>
    </row>
    <row r="38" spans="1:67" s="102" customFormat="1" ht="36.75" hidden="1" customHeight="1">
      <c r="A38" s="110"/>
      <c r="B38" s="112"/>
      <c r="C38" s="112"/>
      <c r="D38" s="112"/>
      <c r="E38" s="112"/>
      <c r="F38" s="112"/>
      <c r="G38" s="112"/>
      <c r="H38" s="110" t="s">
        <v>118</v>
      </c>
      <c r="I38" s="110"/>
      <c r="J38" s="112"/>
      <c r="K38" s="112"/>
      <c r="L38" s="112"/>
      <c r="M38" s="112"/>
      <c r="N38" s="112"/>
      <c r="O38" s="112"/>
      <c r="P38" s="112"/>
      <c r="Q38" s="112"/>
      <c r="R38" s="113"/>
      <c r="S38" s="114">
        <f t="shared" ref="S38:AS38" si="94">SUBTOTAL(9,S32:S37)</f>
        <v>0</v>
      </c>
      <c r="T38" s="114">
        <f t="shared" si="94"/>
        <v>0</v>
      </c>
      <c r="U38" s="114">
        <f t="shared" si="94"/>
        <v>0</v>
      </c>
      <c r="V38" s="114">
        <f t="shared" si="94"/>
        <v>0</v>
      </c>
      <c r="W38" s="114">
        <f t="shared" si="94"/>
        <v>0</v>
      </c>
      <c r="X38" s="114">
        <f t="shared" si="94"/>
        <v>0</v>
      </c>
      <c r="Y38" s="114">
        <f t="shared" si="94"/>
        <v>0</v>
      </c>
      <c r="Z38" s="114">
        <f t="shared" si="94"/>
        <v>0</v>
      </c>
      <c r="AA38" s="114">
        <f t="shared" si="94"/>
        <v>0</v>
      </c>
      <c r="AB38" s="114">
        <f t="shared" si="94"/>
        <v>0</v>
      </c>
      <c r="AC38" s="114">
        <f t="shared" si="94"/>
        <v>0</v>
      </c>
      <c r="AD38" s="114">
        <f t="shared" si="94"/>
        <v>0</v>
      </c>
      <c r="AE38" s="114">
        <f t="shared" si="94"/>
        <v>0</v>
      </c>
      <c r="AF38" s="114">
        <f t="shared" si="94"/>
        <v>0</v>
      </c>
      <c r="AG38" s="114">
        <f t="shared" si="94"/>
        <v>0</v>
      </c>
      <c r="AH38" s="114">
        <f t="shared" si="94"/>
        <v>0</v>
      </c>
      <c r="AI38" s="114">
        <f t="shared" si="94"/>
        <v>0</v>
      </c>
      <c r="AJ38" s="114">
        <f t="shared" si="94"/>
        <v>0</v>
      </c>
      <c r="AK38" s="114">
        <f t="shared" si="94"/>
        <v>0</v>
      </c>
      <c r="AL38" s="114">
        <f t="shared" si="94"/>
        <v>0</v>
      </c>
      <c r="AM38" s="114">
        <f t="shared" si="94"/>
        <v>0</v>
      </c>
      <c r="AN38" s="114">
        <f t="shared" si="94"/>
        <v>0</v>
      </c>
      <c r="AO38" s="114">
        <f t="shared" si="94"/>
        <v>0</v>
      </c>
      <c r="AP38" s="114">
        <f t="shared" si="94"/>
        <v>0</v>
      </c>
      <c r="AQ38" s="114">
        <f t="shared" si="94"/>
        <v>0</v>
      </c>
      <c r="AR38" s="114">
        <f t="shared" si="94"/>
        <v>0</v>
      </c>
      <c r="AS38" s="114">
        <f t="shared" si="94"/>
        <v>0</v>
      </c>
      <c r="AT38" s="115"/>
      <c r="AU38" s="115"/>
      <c r="AV38" s="116">
        <f>SUBTOTAL(9,AV32:AV37)</f>
        <v>0</v>
      </c>
      <c r="AW38" s="116">
        <f>SUBTOTAL(9,AW32:AW37)</f>
        <v>0</v>
      </c>
      <c r="AX38" s="116">
        <f>SUBTOTAL(9,AX32:AX37)</f>
        <v>0</v>
      </c>
      <c r="AY38" s="99"/>
      <c r="AZ38" s="141">
        <f>SUBTOTAL(9,AZ30:AZ37)</f>
        <v>0</v>
      </c>
      <c r="BA38" s="99"/>
      <c r="BB38" s="99"/>
      <c r="BC38" s="99"/>
      <c r="BD38" s="99"/>
      <c r="BF38" s="99"/>
      <c r="BG38" s="99"/>
      <c r="BH38" s="99"/>
      <c r="BI38" s="99"/>
      <c r="BJ38" s="99"/>
    </row>
    <row r="39" spans="1:67" s="52" customFormat="1" ht="30" customHeight="1">
      <c r="A39" s="149"/>
      <c r="B39" s="150"/>
      <c r="C39" s="151" t="s">
        <v>123</v>
      </c>
      <c r="D39" s="150"/>
      <c r="E39" s="150"/>
      <c r="F39" s="150"/>
      <c r="G39" s="150"/>
      <c r="H39" s="152" t="s">
        <v>124</v>
      </c>
      <c r="I39" s="150"/>
      <c r="J39" s="150"/>
      <c r="K39" s="150"/>
      <c r="L39" s="150"/>
      <c r="M39" s="150"/>
      <c r="N39" s="150"/>
      <c r="O39" s="150"/>
      <c r="P39" s="150"/>
      <c r="Q39" s="150"/>
      <c r="R39" s="153"/>
      <c r="S39" s="154">
        <f>SUM(S14,S22,S30,S38)</f>
        <v>1256.1203703703702</v>
      </c>
      <c r="T39" s="154">
        <f t="shared" ref="T39:AS39" si="95">SUM(T14,T22,T30,T38)</f>
        <v>0</v>
      </c>
      <c r="U39" s="154">
        <f t="shared" si="95"/>
        <v>0</v>
      </c>
      <c r="V39" s="154">
        <f t="shared" si="95"/>
        <v>887.25694444444434</v>
      </c>
      <c r="W39" s="154">
        <f t="shared" si="95"/>
        <v>38</v>
      </c>
      <c r="X39" s="154">
        <f t="shared" si="95"/>
        <v>3.5048076923076925</v>
      </c>
      <c r="Y39" s="154">
        <f t="shared" si="95"/>
        <v>0</v>
      </c>
      <c r="Z39" s="154">
        <f t="shared" si="95"/>
        <v>0.5</v>
      </c>
      <c r="AA39" s="154">
        <f t="shared" si="95"/>
        <v>0</v>
      </c>
      <c r="AB39" s="154">
        <f t="shared" si="95"/>
        <v>0</v>
      </c>
      <c r="AC39" s="154">
        <f t="shared" si="95"/>
        <v>56.44444444444445</v>
      </c>
      <c r="AD39" s="154">
        <f t="shared" si="95"/>
        <v>111.57407407407408</v>
      </c>
      <c r="AE39" s="154">
        <f t="shared" si="95"/>
        <v>25.555555555555557</v>
      </c>
      <c r="AF39" s="154">
        <f t="shared" si="95"/>
        <v>78.5</v>
      </c>
      <c r="AG39" s="154">
        <f t="shared" si="95"/>
        <v>91</v>
      </c>
      <c r="AH39" s="154">
        <f t="shared" si="95"/>
        <v>70</v>
      </c>
      <c r="AI39" s="154">
        <f t="shared" si="95"/>
        <v>0</v>
      </c>
      <c r="AJ39" s="154">
        <f t="shared" si="95"/>
        <v>1.7524038461538463</v>
      </c>
      <c r="AK39" s="154">
        <f t="shared" si="95"/>
        <v>2410.2437735136496</v>
      </c>
      <c r="AL39" s="154">
        <f t="shared" si="95"/>
        <v>2620.2086004273501</v>
      </c>
      <c r="AM39" s="154">
        <f t="shared" si="95"/>
        <v>5.12</v>
      </c>
      <c r="AN39" s="154">
        <f t="shared" si="95"/>
        <v>39.964826913700634</v>
      </c>
      <c r="AO39" s="154">
        <f t="shared" si="95"/>
        <v>700</v>
      </c>
      <c r="AP39" s="154">
        <f t="shared" si="95"/>
        <v>0</v>
      </c>
      <c r="AQ39" s="154">
        <f t="shared" si="95"/>
        <v>1875.1237735136494</v>
      </c>
      <c r="AR39" s="154">
        <f t="shared" si="95"/>
        <v>1872</v>
      </c>
      <c r="AS39" s="154">
        <f t="shared" si="95"/>
        <v>12600</v>
      </c>
      <c r="AT39" s="155"/>
      <c r="AU39" s="155"/>
      <c r="AV39" s="154">
        <f t="shared" ref="AV39:AX39" si="96">SUM(AV14,AV22,AV30,AV38)</f>
        <v>1872</v>
      </c>
      <c r="AW39" s="154">
        <f t="shared" si="96"/>
        <v>12600</v>
      </c>
      <c r="AX39" s="154">
        <f t="shared" si="96"/>
        <v>12600</v>
      </c>
      <c r="AY39" s="156"/>
      <c r="AZ39" s="154">
        <f>SUM(AZ14,AZ22,AZ30,AZ38)</f>
        <v>12495.094054597985</v>
      </c>
      <c r="BA39" s="156"/>
      <c r="BB39" s="156"/>
      <c r="BC39" s="156"/>
      <c r="BD39" s="156"/>
      <c r="BF39" s="157"/>
      <c r="BG39" s="157"/>
      <c r="BH39" s="157"/>
      <c r="BI39" s="157"/>
      <c r="BJ39" s="157"/>
    </row>
    <row r="40" spans="1:67" s="102" customFormat="1" ht="29.25" customHeight="1">
      <c r="A40" s="117"/>
      <c r="B40" s="119" t="s">
        <v>119</v>
      </c>
      <c r="C40" s="117"/>
      <c r="D40" s="120"/>
      <c r="E40" s="121"/>
      <c r="F40" s="121"/>
      <c r="G40" s="121"/>
      <c r="H40" s="121"/>
      <c r="I40" s="121"/>
      <c r="J40" s="121"/>
      <c r="K40" s="121"/>
      <c r="L40" s="121"/>
      <c r="M40" s="121"/>
      <c r="N40" s="117"/>
      <c r="O40" s="121"/>
      <c r="P40" s="122"/>
      <c r="Q40" s="121"/>
      <c r="R40" s="117"/>
      <c r="S40" s="120"/>
      <c r="T40" s="122"/>
      <c r="U40" s="121"/>
      <c r="V40" s="117"/>
      <c r="W40" s="120"/>
      <c r="X40" s="122" t="s">
        <v>120</v>
      </c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3"/>
      <c r="AM40" s="121"/>
      <c r="AN40" s="121"/>
      <c r="AO40" s="123" t="s">
        <v>121</v>
      </c>
      <c r="AP40" s="120"/>
      <c r="AQ40" s="124"/>
      <c r="AR40" s="124"/>
      <c r="AS40" s="115"/>
      <c r="AT40" s="115"/>
      <c r="AU40" s="115"/>
      <c r="AV40" s="98" t="b">
        <f>AR39=AV39</f>
        <v>1</v>
      </c>
      <c r="AW40" s="98" t="b">
        <f>AS39=AW39</f>
        <v>1</v>
      </c>
      <c r="AX40" s="142"/>
      <c r="AY40" s="99"/>
      <c r="AZ40" s="142"/>
      <c r="BA40" s="99"/>
      <c r="BB40" s="99"/>
      <c r="BC40" s="99"/>
      <c r="BD40" s="99"/>
      <c r="BF40" s="99"/>
      <c r="BG40" s="99"/>
      <c r="BH40" s="99"/>
      <c r="BI40" s="99"/>
      <c r="BJ40" s="99"/>
    </row>
    <row r="41" spans="1:67" s="102" customFormat="1" ht="85.5" customHeight="1">
      <c r="A41" s="79">
        <v>1</v>
      </c>
      <c r="B41" s="158" t="s">
        <v>125</v>
      </c>
      <c r="C41" s="81" t="str">
        <f>VLOOKUP(B41,[1]AttD!$C$6:$D$304,2,0)</f>
        <v>ចិន ផេង</v>
      </c>
      <c r="D41" s="82">
        <f t="shared" ref="D41:D43" si="97">INT(($AB$3-BE41)/365)</f>
        <v>7</v>
      </c>
      <c r="E41" s="82">
        <f>VLOOKUP(B41,'[1]List Bas &amp; Etra'!$B$5:$G$1048576,5,0)</f>
        <v>214</v>
      </c>
      <c r="F41" s="82">
        <f>VLOOKUP(B41,'[1]List Bas &amp; Etra'!$B$5:$G$1048576,6,0)</f>
        <v>50</v>
      </c>
      <c r="G41" s="83">
        <f t="shared" ref="G41:G43" si="98">E41/H41</f>
        <v>7.9259259259259256</v>
      </c>
      <c r="H41" s="82">
        <v>27</v>
      </c>
      <c r="I41" s="84">
        <f>VLOOKUP(B41,[1]AttD!$C$6:$AM$304,37,0)</f>
        <v>18.5</v>
      </c>
      <c r="J41" s="84">
        <f>VLOOKUP(B41,[1]AttN!$C$6:$AM$304,37,0)</f>
        <v>0</v>
      </c>
      <c r="K41" s="84">
        <f>VLOOKUP(B41,[1]AttD!$C$6:$BC$304,53,0)+VLOOKUP(B41,[1]AttN!$C$6:$BC$304,53,0)</f>
        <v>0</v>
      </c>
      <c r="L41" s="82">
        <f>VLOOKUP(B41,[1]OTD!$C$6:$AL$304,36,0)</f>
        <v>2</v>
      </c>
      <c r="M41" s="82">
        <f>VLOOKUP(B41,[1]OTN!$C$6:$AL$304,36,0)</f>
        <v>0</v>
      </c>
      <c r="N41" s="82"/>
      <c r="O41" s="82"/>
      <c r="P41" s="82">
        <f>VLOOKUP(B41,[1]AttD!$C$6:$AZ$304,50,0)+VLOOKUP(B41,[1]AttN!$C$6:$AZ$304,50,0)</f>
        <v>1</v>
      </c>
      <c r="Q41" s="82">
        <f>VLOOKUP(B41,[1]AttD!$C$6:$AV$304,46,0)+VLOOKUP(B41,[1]AttN!$C$6:$AV$304,46,0)</f>
        <v>4.5</v>
      </c>
      <c r="R41" s="82">
        <f>VLOOKUP(B41,[1]AttD!$C$6:$AY$304,49,0)+VLOOKUP(B41,[1]AttN!$C$6:$AY$304,49,0)</f>
        <v>0</v>
      </c>
      <c r="S41" s="84">
        <f t="shared" ref="S41:S43" si="99">PRODUCT(G41*I41)</f>
        <v>146.62962962962962</v>
      </c>
      <c r="T41" s="84">
        <f t="shared" ref="T41:T43" si="100">G41*J41*1.3</f>
        <v>0</v>
      </c>
      <c r="U41" s="85">
        <f t="shared" ref="U41:U43" si="101">(((G41*K41)+((F41/H41)*K41))*0.5)</f>
        <v>0</v>
      </c>
      <c r="V41" s="84">
        <f t="shared" ref="V41:V43" si="102">F41/H41*(I41+J41+P41+Q41+R41)</f>
        <v>44.444444444444443</v>
      </c>
      <c r="W41" s="85">
        <f t="shared" ref="W41:W43" si="103">IF(D41&lt;1,0,IF((SUM(I41,J41))&lt;=0,0,D41+1))</f>
        <v>8</v>
      </c>
      <c r="X41" s="86">
        <f t="shared" ref="X41:X43" si="104">PRODUCT(E41/26*L41*1.5)/8</f>
        <v>3.0865384615384612</v>
      </c>
      <c r="Y41" s="86">
        <f t="shared" ref="Y41:Y43" si="105">PRODUCT(E41/26*M41*2)/8</f>
        <v>0</v>
      </c>
      <c r="Z41" s="84">
        <f t="shared" ref="Z41:Z43" si="106">(L41+M41)/2*0.5</f>
        <v>0.5</v>
      </c>
      <c r="AA41" s="84">
        <f t="shared" ref="AA41:AA43" si="107">PRODUCT(E41/26*N41*2)</f>
        <v>0</v>
      </c>
      <c r="AB41" s="84"/>
      <c r="AC41" s="84">
        <f t="shared" ref="AC41:AC43" si="108">PRODUCT(G41*P41)</f>
        <v>7.9259259259259256</v>
      </c>
      <c r="AD41" s="84">
        <f t="shared" ref="AD41:AD43" si="109">PRODUCT(G41*Q41)</f>
        <v>35.666666666666664</v>
      </c>
      <c r="AE41" s="84">
        <f t="shared" ref="AE41:AE43" si="110">PRODUCT(G41*R41)</f>
        <v>0</v>
      </c>
      <c r="AF41" s="84">
        <f>PRODUCT(SUM(VLOOKUP(B41,[1]AttD!$C$6:$BI$305,59,0)+VLOOKUP(B41,[1]AttN!$C$6:$BI$305,59,0))*0.5)+(N41*0.5)</f>
        <v>9.5</v>
      </c>
      <c r="AG41" s="84">
        <f t="shared" ref="AG41:AG43" si="111">IF((I41+J41+P41+Q41+R41)&gt;=14,13,IF((I41+J41+P41+Q41+R41)&gt;0,6.5,IF((I41+J41)&lt;=0,0)+(N41*2)))</f>
        <v>13</v>
      </c>
      <c r="AH41" s="104">
        <v>10</v>
      </c>
      <c r="AI41" s="84"/>
      <c r="AJ41" s="84">
        <f>VLOOKUP(B41,[2]Total!B$6:O$304,14,0)</f>
        <v>1.5432692307692306</v>
      </c>
      <c r="AK41" s="84">
        <f t="shared" ref="AK41:AK43" si="112">AL41-Z41-AF41-AG41-AN41-AP41</f>
        <v>251.69054487179483</v>
      </c>
      <c r="AL41" s="87">
        <f t="shared" ref="AL41:AL43" si="113">SUM(S41:AJ41,AP41)</f>
        <v>280.29647435897431</v>
      </c>
      <c r="AM41" s="88">
        <f t="shared" ref="AM41:AM43" si="114">BI41</f>
        <v>0</v>
      </c>
      <c r="AN41" s="88">
        <f>VLOOKUP(B41,'[1]NSSF and BANK'!$B$5:$N$144,12,0)</f>
        <v>5.6059294871794858</v>
      </c>
      <c r="AO41" s="89">
        <f>VLOOKUP(B41,'[1]Ad List'!$C$4:$F$79,4,0)+VLOOKUP(B41,[1]Paid!$B$4:$D$61,3,0)</f>
        <v>100</v>
      </c>
      <c r="AP41" s="89"/>
      <c r="AQ41" s="91">
        <f t="shared" ref="AQ41:AQ43" si="115">AL41-AM41-AN41-AO41</f>
        <v>174.69054487179483</v>
      </c>
      <c r="AR41" s="92">
        <f t="shared" ref="AR41:AR43" si="116">INT(AQ41)</f>
        <v>174</v>
      </c>
      <c r="AS41" s="93">
        <f t="shared" ref="AS41:AS43" si="117">AW41</f>
        <v>2800</v>
      </c>
      <c r="AT41" s="94" t="str">
        <f t="shared" ref="AT41:AT46" si="118">B41</f>
        <v>0007</v>
      </c>
      <c r="AU41" s="109"/>
      <c r="AV41" s="96">
        <f t="shared" ref="AV41:AV46" si="119">INT(AQ41)</f>
        <v>174</v>
      </c>
      <c r="AW41" s="97">
        <f t="shared" ref="AW41:AW46" si="120">PRODUCT(BD41+(-BA41+BC41)*BB41)</f>
        <v>2800</v>
      </c>
      <c r="AX41" s="97">
        <f t="shared" ref="AX41:AX46" si="121">SUM(IF(AZ41&lt;=49.99,"0",IF(AZ41&lt;=149.99,"100",IF(AZ41&lt;=249.99,"200",IF(AZ41&lt;=349.99,"300",IF(AZ41&lt;=449.99,"400",IF(AZ41&lt;=549.99,"500",IF(AZ41&lt;=649.99,"600",IF(AZ41&lt;=749.99,"700",IF(AZ41&lt;=849.99,"800",IF(AZ41&lt;=949.99,"900",IF(AZ41&lt;=1049.99,"1000",IF(AZ41&lt;=1149.99,"1100",IF(AZ41&lt;=1249.99,"1200",IF(AZ41&lt;=1349.99,"1300",IF(AZ41&lt;=1449.99,"1400",IF(AZ41&lt;=1549.99,"1500",IF(AZ41&lt;=1649.99,"1600",IF(AZ41&lt;=1749.99,"1700",IF(AZ41&lt;=1849.99,"1800",IF(AZ41&lt;=1949.99,"1900",IF(AZ41&lt;=2049.99,"2000",IF(AZ41&lt;=2149.99,"2100",IF(AZ41&lt;=2249.99,"2200",IF(AZ41&lt;=2349.99,"2300",IF(AZ41&lt;=2449.99,"2400",IF(AZ41&lt;=2549.99,"2500",IF(AZ41&lt;=2649.99,"2600",IF(AZ41&lt;=2749.99,"2700",IF(AZ41&lt;=2849.99,"2800",IF(AZ41&lt;=2949.99,"2900",IF(AZ41&lt;=3049.99,"3000",IF(AZ41&lt;=3149.99,"3100",IF(AZ41&lt;=3249.99,"3200",IF(AZ41&lt;=3349.99,"3300",IF(AZ41&lt;=3449.99,"3400",IF(AZ41&lt;=3549.99,"3500",IF(AZ41&lt;=3649.99,"3600",IF(AZ41&lt;=3749.99,"3700",IF(AZ41&lt;=3849.99,"3800",IF(AZ41&lt;=3949.99,"3900",IF(AZ41&gt;3949.99,"4000"))))))))))))))))))))))))))))))))))))))))))</f>
        <v>2800</v>
      </c>
      <c r="AY41" s="98">
        <f t="shared" ref="AY41:AY46" si="122">AQ41-AV41</f>
        <v>0.69054487179482749</v>
      </c>
      <c r="AZ41" s="96">
        <f t="shared" ref="AZ41:AZ46" si="123">(AY41*4000)</f>
        <v>2762.1794871793099</v>
      </c>
      <c r="BA41" s="98">
        <f t="shared" ref="BA41:BA46" si="124">MOD(AZ41,-100)</f>
        <v>-37.820512820690055</v>
      </c>
      <c r="BB41" s="99" t="str">
        <f t="shared" ref="BB41:BB46" si="125">IF(BA41&gt;=-50,"1",IF(BA41&lt;-50,"0"))</f>
        <v>1</v>
      </c>
      <c r="BC41" s="98">
        <f t="shared" ref="BC41:BC46" si="126">100+BA41</f>
        <v>62.179487179309945</v>
      </c>
      <c r="BD41" s="98">
        <f t="shared" ref="BD41:BD46" si="127">AZ41-BC41</f>
        <v>2700</v>
      </c>
      <c r="BE41" s="100">
        <f>VLOOKUP(B41,[3]Name!C$6:M$4000,11,0)</f>
        <v>42786</v>
      </c>
      <c r="BF41" s="98">
        <f t="shared" ref="BF41:BF46" si="128">AL41-Z41-AF41-AG41-AN41-AP41</f>
        <v>251.69054487179483</v>
      </c>
      <c r="BG41" s="98">
        <f>IF(BF41&lt;'[1]Exchange Rate'!$C$4,0,IF(BF41&gt;='[1]Exchange Rate'!$C$4,(BF41-(BJ41*'[1]Exchange Rate'!$G$4))))</f>
        <v>0</v>
      </c>
      <c r="BH41" s="98">
        <f>IF(BG41&lt;'[1]Exchange Rate'!$C$4,0,IF(BG41&gt;='[1]Exchange Rate'!$C$4,BG41,))</f>
        <v>0</v>
      </c>
      <c r="BI41" s="101">
        <f>ROUND(IF((BH41)&gt;'[1]Exchange Rate'!$C$7,(BH41)*0.2-'[1]Exchange Rate'!$E$7,IF((BH41)&gt;'[1]Exchange Rate'!$C$6,(BH41)*0.15-'[1]Exchange Rate'!$E$6,IF((BH41)&gt;'[1]Exchange Rate'!$C$5,(BH41)*0.1-'[1]Exchange Rate'!$E$5,IF((BH41)&gt;'[1]Exchange Rate'!$C$4,(BH41)*0.05-'[1]Exchange Rate'!$E$4,0)))),2)</f>
        <v>0</v>
      </c>
      <c r="BJ41" s="99">
        <f>VLOOKUP(B41,'[1]List Bas &amp; Etra'!$B$5:$H$1048576,7,0)</f>
        <v>2</v>
      </c>
      <c r="BK41" s="102">
        <f t="shared" ref="BK41:BK46" si="129">BL41-BI41</f>
        <v>0</v>
      </c>
      <c r="BL41" s="103">
        <f>ROUND(IF((BF41)&gt;'[1]Exchange Rate'!$C$7,(BF41)*0.2-'[1]Exchange Rate'!$E$7,IF((BF41)&gt;'[1]Exchange Rate'!$C$6,(BF41)*0.15-'[1]Exchange Rate'!$E$6,IF((BF41)&gt;'[1]Exchange Rate'!$C$5,(BF41)*0.1-'[1]Exchange Rate'!$E$5,IF((BF41)&gt;'[1]Exchange Rate'!$C$4,(BF41)*0.05-'[1]Exchange Rate'!$E$4,0)))),2)</f>
        <v>0</v>
      </c>
    </row>
    <row r="42" spans="1:67" s="102" customFormat="1" ht="85.5" customHeight="1">
      <c r="A42" s="79">
        <v>2</v>
      </c>
      <c r="B42" s="159" t="s">
        <v>126</v>
      </c>
      <c r="C42" s="81" t="str">
        <f>VLOOKUP(B42,[1]AttD!$C$6:$D$304,2,0)</f>
        <v>នី​ ចន្ថា</v>
      </c>
      <c r="D42" s="82">
        <f t="shared" si="97"/>
        <v>3</v>
      </c>
      <c r="E42" s="82">
        <f>VLOOKUP(B42,'[1]List Bas &amp; Etra'!$B$5:$G$1048576,5,0)</f>
        <v>204</v>
      </c>
      <c r="F42" s="82">
        <f>VLOOKUP(B42,'[1]List Bas &amp; Etra'!$B$5:$G$1048576,6,0)</f>
        <v>20</v>
      </c>
      <c r="G42" s="83">
        <f t="shared" si="98"/>
        <v>7.5555555555555554</v>
      </c>
      <c r="H42" s="82">
        <v>27</v>
      </c>
      <c r="I42" s="84">
        <f>VLOOKUP(B42,[1]AttD!$C$6:$AM$304,37,0)</f>
        <v>18.5</v>
      </c>
      <c r="J42" s="84">
        <f>VLOOKUP(B42,[1]AttN!$C$6:$AM$304,37,0)</f>
        <v>0</v>
      </c>
      <c r="K42" s="84">
        <f>VLOOKUP(B42,[1]AttD!$C$6:$BC$304,53,0)+VLOOKUP(B42,[1]AttN!$C$6:$BC$304,53,0)</f>
        <v>0</v>
      </c>
      <c r="L42" s="82">
        <f>VLOOKUP(B42,[1]OTD!$C$6:$AL$304,36,0)</f>
        <v>2</v>
      </c>
      <c r="M42" s="82">
        <f>VLOOKUP(B42,[1]OTN!$C$6:$AL$304,36,0)</f>
        <v>0</v>
      </c>
      <c r="N42" s="82"/>
      <c r="O42" s="82"/>
      <c r="P42" s="82">
        <f>VLOOKUP(B42,[1]AttD!$C$6:$AZ$304,50,0)+VLOOKUP(B42,[1]AttN!$C$6:$AZ$304,50,0)</f>
        <v>1</v>
      </c>
      <c r="Q42" s="82">
        <f>VLOOKUP(B42,[1]AttD!$C$6:$AV$304,46,0)+VLOOKUP(B42,[1]AttN!$C$6:$AV$304,46,0)</f>
        <v>4.5</v>
      </c>
      <c r="R42" s="82">
        <f>VLOOKUP(B42,[1]AttD!$C$6:$AY$304,49,0)+VLOOKUP(B42,[1]AttN!$C$6:$AY$304,49,0)</f>
        <v>0</v>
      </c>
      <c r="S42" s="84">
        <f t="shared" si="99"/>
        <v>139.77777777777777</v>
      </c>
      <c r="T42" s="84">
        <f t="shared" si="100"/>
        <v>0</v>
      </c>
      <c r="U42" s="85">
        <f t="shared" si="101"/>
        <v>0</v>
      </c>
      <c r="V42" s="84">
        <f t="shared" si="102"/>
        <v>17.777777777777779</v>
      </c>
      <c r="W42" s="85">
        <f t="shared" si="103"/>
        <v>4</v>
      </c>
      <c r="X42" s="86">
        <f t="shared" si="104"/>
        <v>2.9423076923076921</v>
      </c>
      <c r="Y42" s="86">
        <f t="shared" si="105"/>
        <v>0</v>
      </c>
      <c r="Z42" s="84">
        <f t="shared" si="106"/>
        <v>0.5</v>
      </c>
      <c r="AA42" s="84">
        <f t="shared" si="107"/>
        <v>0</v>
      </c>
      <c r="AB42" s="84"/>
      <c r="AC42" s="84">
        <f t="shared" si="108"/>
        <v>7.5555555555555554</v>
      </c>
      <c r="AD42" s="84">
        <f t="shared" si="109"/>
        <v>34</v>
      </c>
      <c r="AE42" s="84">
        <f t="shared" si="110"/>
        <v>0</v>
      </c>
      <c r="AF42" s="84">
        <f>PRODUCT(SUM(VLOOKUP(B42,[1]AttD!$C$6:$BI$305,59,0)+VLOOKUP(B42,[1]AttN!$C$6:$BI$305,59,0))*0.5)+(N42*0.5)</f>
        <v>9.5</v>
      </c>
      <c r="AG42" s="84">
        <f t="shared" si="111"/>
        <v>13</v>
      </c>
      <c r="AH42" s="104">
        <v>10</v>
      </c>
      <c r="AI42" s="84"/>
      <c r="AJ42" s="84">
        <f>VLOOKUP(B42,[2]Total!B$6:O$304,14,0)</f>
        <v>1.471153846153846</v>
      </c>
      <c r="AK42" s="84">
        <f t="shared" si="112"/>
        <v>212.71408119658116</v>
      </c>
      <c r="AL42" s="87">
        <f t="shared" si="113"/>
        <v>240.5245726495726</v>
      </c>
      <c r="AM42" s="88">
        <f t="shared" si="114"/>
        <v>0</v>
      </c>
      <c r="AN42" s="88">
        <f>VLOOKUP(B42,'[1]NSSF and BANK'!$B$5:$N$144,12,0)</f>
        <v>4.8104914529914513</v>
      </c>
      <c r="AO42" s="89">
        <f>VLOOKUP(B42,'[1]Ad List'!$C$4:$F$79,4,0)+VLOOKUP(B42,[1]Paid!$B$4:$D$61,3,0)</f>
        <v>100</v>
      </c>
      <c r="AP42" s="89"/>
      <c r="AQ42" s="91">
        <f t="shared" si="115"/>
        <v>135.71408119658116</v>
      </c>
      <c r="AR42" s="92">
        <f t="shared" si="116"/>
        <v>135</v>
      </c>
      <c r="AS42" s="93">
        <f t="shared" si="117"/>
        <v>2900</v>
      </c>
      <c r="AT42" s="94" t="str">
        <f t="shared" si="118"/>
        <v>0027</v>
      </c>
      <c r="AU42" s="147"/>
      <c r="AV42" s="96">
        <f t="shared" si="119"/>
        <v>135</v>
      </c>
      <c r="AW42" s="97">
        <f t="shared" si="120"/>
        <v>2900</v>
      </c>
      <c r="AX42" s="97">
        <f t="shared" si="121"/>
        <v>2900</v>
      </c>
      <c r="AY42" s="98">
        <f t="shared" si="122"/>
        <v>0.7140811965811622</v>
      </c>
      <c r="AZ42" s="96">
        <f t="shared" si="123"/>
        <v>2856.3247863246488</v>
      </c>
      <c r="BA42" s="98">
        <f t="shared" si="124"/>
        <v>-43.675213675351188</v>
      </c>
      <c r="BB42" s="99" t="str">
        <f t="shared" si="125"/>
        <v>1</v>
      </c>
      <c r="BC42" s="98">
        <f t="shared" si="126"/>
        <v>56.324786324648812</v>
      </c>
      <c r="BD42" s="98">
        <f t="shared" si="127"/>
        <v>2800</v>
      </c>
      <c r="BE42" s="100">
        <f>VLOOKUP(B42,[3]Name!C$6:M$4000,11,0)</f>
        <v>44295</v>
      </c>
      <c r="BF42" s="98">
        <f t="shared" si="128"/>
        <v>212.71408119658116</v>
      </c>
      <c r="BG42" s="98">
        <f>IF(BF42&lt;'[1]Exchange Rate'!$C$4,0,IF(BF42&gt;='[1]Exchange Rate'!$C$4,(BF42-(BJ42*'[1]Exchange Rate'!$G$4))))</f>
        <v>0</v>
      </c>
      <c r="BH42" s="98">
        <f>IF(BG42&lt;'[1]Exchange Rate'!$C$4,0,IF(BG42&gt;='[1]Exchange Rate'!$C$4,BG42,))</f>
        <v>0</v>
      </c>
      <c r="BI42" s="101">
        <f>ROUND(IF((BH42)&gt;'[1]Exchange Rate'!$C$7,(BH42)*0.2-'[1]Exchange Rate'!$E$7,IF((BH42)&gt;'[1]Exchange Rate'!$C$6,(BH42)*0.15-'[1]Exchange Rate'!$E$6,IF((BH42)&gt;'[1]Exchange Rate'!$C$5,(BH42)*0.1-'[1]Exchange Rate'!$E$5,IF((BH42)&gt;'[1]Exchange Rate'!$C$4,(BH42)*0.05-'[1]Exchange Rate'!$E$4,0)))),2)</f>
        <v>0</v>
      </c>
      <c r="BJ42" s="99">
        <f>VLOOKUP(B42,'[1]List Bas &amp; Etra'!$B$5:$H$1048576,7,0)</f>
        <v>1</v>
      </c>
      <c r="BK42" s="102">
        <f t="shared" si="129"/>
        <v>0</v>
      </c>
      <c r="BL42" s="103">
        <f>ROUND(IF((BF42)&gt;'[1]Exchange Rate'!$C$7,(BF42)*0.2-'[1]Exchange Rate'!$E$7,IF((BF42)&gt;'[1]Exchange Rate'!$C$6,(BF42)*0.15-'[1]Exchange Rate'!$E$6,IF((BF42)&gt;'[1]Exchange Rate'!$C$5,(BF42)*0.1-'[1]Exchange Rate'!$E$5,IF((BF42)&gt;'[1]Exchange Rate'!$C$4,(BF42)*0.05-'[1]Exchange Rate'!$E$4,0)))),2)</f>
        <v>0</v>
      </c>
    </row>
    <row r="43" spans="1:67" s="160" customFormat="1" ht="85.5" customHeight="1">
      <c r="A43" s="79">
        <v>3</v>
      </c>
      <c r="B43" s="158" t="s">
        <v>127</v>
      </c>
      <c r="C43" s="81" t="str">
        <f>VLOOKUP(B43,[1]AttD!$C$6:$D$304,2,0)</f>
        <v>នួន វណ្ណៈ</v>
      </c>
      <c r="D43" s="82">
        <f t="shared" si="97"/>
        <v>2</v>
      </c>
      <c r="E43" s="82">
        <f>VLOOKUP(B43,'[1]List Bas &amp; Etra'!$B$5:$G$1048576,5,0)</f>
        <v>204</v>
      </c>
      <c r="F43" s="82">
        <f>VLOOKUP(B43,'[1]List Bas &amp; Etra'!$B$5:$G$1048576,6,0)</f>
        <v>20</v>
      </c>
      <c r="G43" s="83">
        <f t="shared" si="98"/>
        <v>7.5555555555555554</v>
      </c>
      <c r="H43" s="82">
        <v>27</v>
      </c>
      <c r="I43" s="84">
        <f>VLOOKUP(B43,[1]AttD!$C$6:$AM$304,37,0)</f>
        <v>12.875</v>
      </c>
      <c r="J43" s="84">
        <f>VLOOKUP(B43,[1]AttN!$C$6:$AM$304,37,0)</f>
        <v>0</v>
      </c>
      <c r="K43" s="84">
        <f>VLOOKUP(B43,[1]AttD!$C$6:$BC$304,53,0)+VLOOKUP(B43,[1]AttN!$C$6:$BC$304,53,0)</f>
        <v>0</v>
      </c>
      <c r="L43" s="82">
        <f>VLOOKUP(B43,[1]OTD!$C$6:$AL$304,36,0)</f>
        <v>0</v>
      </c>
      <c r="M43" s="82">
        <f>VLOOKUP(B43,[1]OTN!$C$6:$AL$304,36,0)</f>
        <v>0</v>
      </c>
      <c r="N43" s="82"/>
      <c r="O43" s="82"/>
      <c r="P43" s="82">
        <f>VLOOKUP(B43,[1]AttD!$C$6:$AZ$304,50,0)+VLOOKUP(B43,[1]AttN!$C$6:$AZ$304,50,0)</f>
        <v>1</v>
      </c>
      <c r="Q43" s="82">
        <f>VLOOKUP(B43,[1]AttD!$C$6:$AV$304,46,0)+VLOOKUP(B43,[1]AttN!$C$6:$AV$304,46,0)</f>
        <v>1</v>
      </c>
      <c r="R43" s="82">
        <f>VLOOKUP(B43,[1]AttD!$C$6:$AY$304,49,0)+VLOOKUP(B43,[1]AttN!$C$6:$AY$304,49,0)</f>
        <v>1</v>
      </c>
      <c r="S43" s="84">
        <f t="shared" si="99"/>
        <v>97.277777777777771</v>
      </c>
      <c r="T43" s="84">
        <f t="shared" si="100"/>
        <v>0</v>
      </c>
      <c r="U43" s="85">
        <f t="shared" si="101"/>
        <v>0</v>
      </c>
      <c r="V43" s="84">
        <f t="shared" si="102"/>
        <v>11.759259259259258</v>
      </c>
      <c r="W43" s="85">
        <f t="shared" si="103"/>
        <v>3</v>
      </c>
      <c r="X43" s="86">
        <f t="shared" si="104"/>
        <v>0</v>
      </c>
      <c r="Y43" s="86">
        <f t="shared" si="105"/>
        <v>0</v>
      </c>
      <c r="Z43" s="84">
        <f t="shared" si="106"/>
        <v>0</v>
      </c>
      <c r="AA43" s="84">
        <f t="shared" si="107"/>
        <v>0</v>
      </c>
      <c r="AB43" s="84"/>
      <c r="AC43" s="84">
        <f t="shared" si="108"/>
        <v>7.5555555555555554</v>
      </c>
      <c r="AD43" s="84">
        <f t="shared" si="109"/>
        <v>7.5555555555555554</v>
      </c>
      <c r="AE43" s="84">
        <f t="shared" si="110"/>
        <v>7.5555555555555554</v>
      </c>
      <c r="AF43" s="84">
        <f>PRODUCT(SUM(VLOOKUP(B43,[1]AttD!$C$6:$BI$305,59,0)+VLOOKUP(B43,[1]AttN!$C$6:$BI$305,59,0))*0.5)+(N43*0.5)</f>
        <v>6.5</v>
      </c>
      <c r="AG43" s="84">
        <f t="shared" si="111"/>
        <v>13</v>
      </c>
      <c r="AH43" s="84">
        <f t="shared" ref="AH43" si="130">IF(SUM(I43,J43,K43,P43,Q43,R43)&gt;=H43-0.25,10,IF(SUM(I43,J43,K43,P43,Q43,R43)&lt;H43-0.25,0))</f>
        <v>0</v>
      </c>
      <c r="AI43" s="84"/>
      <c r="AJ43" s="84">
        <f>VLOOKUP(B43,[2]Total!B$6:O$304,14,0)</f>
        <v>0</v>
      </c>
      <c r="AK43" s="84">
        <f t="shared" si="112"/>
        <v>131.61962962962963</v>
      </c>
      <c r="AL43" s="87">
        <f t="shared" si="113"/>
        <v>154.2037037037037</v>
      </c>
      <c r="AM43" s="88">
        <f t="shared" si="114"/>
        <v>0</v>
      </c>
      <c r="AN43" s="88">
        <f>VLOOKUP(B43,'[1]NSSF and BANK'!$B$5:$N$144,12,0)</f>
        <v>3.0840740740740742</v>
      </c>
      <c r="AO43" s="89">
        <f>VLOOKUP(B43,'[1]Ad List'!$C$4:$F$79,4,0)+VLOOKUP(B43,[1]Paid!$B$4:$D$61,3,0)</f>
        <v>100</v>
      </c>
      <c r="AP43" s="89"/>
      <c r="AQ43" s="91">
        <f t="shared" si="115"/>
        <v>51.119629629629628</v>
      </c>
      <c r="AR43" s="92">
        <f t="shared" si="116"/>
        <v>51</v>
      </c>
      <c r="AS43" s="93">
        <f t="shared" si="117"/>
        <v>500</v>
      </c>
      <c r="AT43" s="94" t="str">
        <f t="shared" si="118"/>
        <v>0033</v>
      </c>
      <c r="AU43" s="147"/>
      <c r="AV43" s="96">
        <f t="shared" si="119"/>
        <v>51</v>
      </c>
      <c r="AW43" s="97">
        <f t="shared" si="120"/>
        <v>500</v>
      </c>
      <c r="AX43" s="97">
        <f t="shared" si="121"/>
        <v>500</v>
      </c>
      <c r="AY43" s="98">
        <f t="shared" si="122"/>
        <v>0.1196296296296282</v>
      </c>
      <c r="AZ43" s="96">
        <f t="shared" si="123"/>
        <v>478.51851851851279</v>
      </c>
      <c r="BA43" s="98">
        <f t="shared" si="124"/>
        <v>-21.481481481487208</v>
      </c>
      <c r="BB43" s="99" t="str">
        <f t="shared" si="125"/>
        <v>1</v>
      </c>
      <c r="BC43" s="98">
        <f t="shared" si="126"/>
        <v>78.518518518512792</v>
      </c>
      <c r="BD43" s="98">
        <f t="shared" si="127"/>
        <v>400</v>
      </c>
      <c r="BE43" s="100">
        <f>VLOOKUP(B43,[3]Name!C$6:M$4000,11,0)</f>
        <v>44743</v>
      </c>
      <c r="BF43" s="98">
        <f t="shared" si="128"/>
        <v>131.61962962962963</v>
      </c>
      <c r="BG43" s="98">
        <f>IF(BF43&lt;'[1]Exchange Rate'!$C$4,0,IF(BF43&gt;='[1]Exchange Rate'!$C$4,(BF43-(BJ43*'[1]Exchange Rate'!$G$4))))</f>
        <v>0</v>
      </c>
      <c r="BH43" s="98">
        <f>IF(BG43&lt;'[1]Exchange Rate'!$C$4,0,IF(BG43&gt;='[1]Exchange Rate'!$C$4,BG43,))</f>
        <v>0</v>
      </c>
      <c r="BI43" s="101">
        <f>ROUND(IF((BH43)&gt;'[1]Exchange Rate'!$C$7,(BH43)*0.2-'[1]Exchange Rate'!$E$7,IF((BH43)&gt;'[1]Exchange Rate'!$C$6,(BH43)*0.15-'[1]Exchange Rate'!$E$6,IF((BH43)&gt;'[1]Exchange Rate'!$C$5,(BH43)*0.1-'[1]Exchange Rate'!$E$5,IF((BH43)&gt;'[1]Exchange Rate'!$C$4,(BH43)*0.05-'[1]Exchange Rate'!$E$4,0)))),2)</f>
        <v>0</v>
      </c>
      <c r="BJ43" s="99">
        <f>VLOOKUP(B43,'[1]List Bas &amp; Etra'!$B$5:$H$1048576,7,0)</f>
        <v>0</v>
      </c>
      <c r="BK43" s="102">
        <f t="shared" si="129"/>
        <v>0</v>
      </c>
      <c r="BL43" s="103">
        <f>ROUND(IF((BF43)&gt;'[1]Exchange Rate'!$C$7,(BF43)*0.2-'[1]Exchange Rate'!$E$7,IF((BF43)&gt;'[1]Exchange Rate'!$C$6,(BF43)*0.15-'[1]Exchange Rate'!$E$6,IF((BF43)&gt;'[1]Exchange Rate'!$C$5,(BF43)*0.1-'[1]Exchange Rate'!$E$5,IF((BF43)&gt;'[1]Exchange Rate'!$C$4,(BF43)*0.05-'[1]Exchange Rate'!$E$4,0)))),2)</f>
        <v>0</v>
      </c>
      <c r="BM43" s="102"/>
      <c r="BN43" s="102"/>
      <c r="BO43" s="102"/>
    </row>
    <row r="44" spans="1:67" s="102" customFormat="1" ht="85.5" hidden="1" customHeight="1">
      <c r="A44" s="79"/>
      <c r="B44" s="158"/>
      <c r="C44" s="81"/>
      <c r="D44" s="82"/>
      <c r="E44" s="82"/>
      <c r="F44" s="82"/>
      <c r="G44" s="83"/>
      <c r="H44" s="82"/>
      <c r="I44" s="84"/>
      <c r="J44" s="84"/>
      <c r="K44" s="84"/>
      <c r="L44" s="82"/>
      <c r="M44" s="82"/>
      <c r="N44" s="82"/>
      <c r="O44" s="82"/>
      <c r="P44" s="82"/>
      <c r="Q44" s="82"/>
      <c r="R44" s="82"/>
      <c r="S44" s="84"/>
      <c r="T44" s="84"/>
      <c r="U44" s="85"/>
      <c r="V44" s="84"/>
      <c r="W44" s="85"/>
      <c r="X44" s="86"/>
      <c r="Y44" s="86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7"/>
      <c r="AM44" s="88"/>
      <c r="AN44" s="88"/>
      <c r="AO44" s="89"/>
      <c r="AP44" s="89"/>
      <c r="AQ44" s="91"/>
      <c r="AR44" s="92"/>
      <c r="AS44" s="93"/>
      <c r="AT44" s="94">
        <f t="shared" si="118"/>
        <v>0</v>
      </c>
      <c r="AU44" s="95"/>
      <c r="AV44" s="96">
        <f t="shared" si="119"/>
        <v>0</v>
      </c>
      <c r="AW44" s="97">
        <f t="shared" si="120"/>
        <v>0</v>
      </c>
      <c r="AX44" s="97">
        <f t="shared" si="121"/>
        <v>0</v>
      </c>
      <c r="AY44" s="98">
        <f t="shared" si="122"/>
        <v>0</v>
      </c>
      <c r="AZ44" s="96">
        <f t="shared" si="123"/>
        <v>0</v>
      </c>
      <c r="BA44" s="98">
        <f t="shared" si="124"/>
        <v>0</v>
      </c>
      <c r="BB44" s="99" t="str">
        <f t="shared" si="125"/>
        <v>1</v>
      </c>
      <c r="BC44" s="98">
        <f t="shared" si="126"/>
        <v>100</v>
      </c>
      <c r="BD44" s="98">
        <f t="shared" si="127"/>
        <v>-100</v>
      </c>
      <c r="BE44" s="100">
        <f>VLOOKUP(B44,[4]Name!C$6:M$4000,11,0)</f>
        <v>0</v>
      </c>
      <c r="BF44" s="98">
        <f t="shared" si="128"/>
        <v>0</v>
      </c>
      <c r="BG44" s="98">
        <f>IF(BF44&lt;'[1]Exchange Rate'!$C$4,0,IF(BF44&gt;='[1]Exchange Rate'!$C$4,(BF44-(BJ44*'[1]Exchange Rate'!$G$4))))</f>
        <v>0</v>
      </c>
      <c r="BH44" s="98">
        <f>IF(BG44&lt;'[1]Exchange Rate'!$C$4,0,IF(BG44&gt;='[1]Exchange Rate'!$C$4,BG44,))</f>
        <v>0</v>
      </c>
      <c r="BI44" s="101">
        <f>ROUND(IF((BH44)&gt;'[1]Exchange Rate'!$C$7,(BH44)*0.2-'[1]Exchange Rate'!$E$7,IF((BH44)&gt;'[1]Exchange Rate'!$C$6,(BH44)*0.15-'[1]Exchange Rate'!$E$6,IF((BH44)&gt;'[1]Exchange Rate'!$C$5,(BH44)*0.1-'[1]Exchange Rate'!$E$5,IF((BH44)&gt;'[1]Exchange Rate'!$C$4,(BH44)*0.05-'[1]Exchange Rate'!$E$4,0)))),2)</f>
        <v>0</v>
      </c>
      <c r="BJ44" s="99" t="e">
        <f>VLOOKUP(B44,'[1]List Bas &amp; Etra'!$B$5:$H$1048576,7,0)</f>
        <v>#N/A</v>
      </c>
      <c r="BK44" s="102">
        <f t="shared" si="129"/>
        <v>0</v>
      </c>
      <c r="BL44" s="103">
        <f>ROUND(IF((BF44)&gt;'[1]Exchange Rate'!$C$7,(BF44)*0.2-'[1]Exchange Rate'!$E$7,IF((BF44)&gt;'[1]Exchange Rate'!$C$6,(BF44)*0.15-'[1]Exchange Rate'!$E$6,IF((BF44)&gt;'[1]Exchange Rate'!$C$5,(BF44)*0.1-'[1]Exchange Rate'!$E$5,IF((BF44)&gt;'[1]Exchange Rate'!$C$4,(BF44)*0.05-'[1]Exchange Rate'!$E$4,0)))),2)</f>
        <v>0</v>
      </c>
    </row>
    <row r="45" spans="1:67" s="102" customFormat="1" ht="85.5" hidden="1" customHeight="1">
      <c r="A45" s="132"/>
      <c r="B45" s="111"/>
      <c r="C45" s="81"/>
      <c r="D45" s="82"/>
      <c r="E45" s="82"/>
      <c r="F45" s="82"/>
      <c r="G45" s="83"/>
      <c r="H45" s="82"/>
      <c r="I45" s="84"/>
      <c r="J45" s="84"/>
      <c r="K45" s="84"/>
      <c r="L45" s="82"/>
      <c r="M45" s="82"/>
      <c r="N45" s="82"/>
      <c r="O45" s="82"/>
      <c r="P45" s="82"/>
      <c r="Q45" s="82"/>
      <c r="R45" s="82"/>
      <c r="S45" s="84"/>
      <c r="T45" s="84"/>
      <c r="U45" s="85"/>
      <c r="V45" s="84"/>
      <c r="W45" s="85"/>
      <c r="X45" s="86"/>
      <c r="Y45" s="86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7"/>
      <c r="AM45" s="88"/>
      <c r="AN45" s="88"/>
      <c r="AO45" s="89"/>
      <c r="AP45" s="89"/>
      <c r="AQ45" s="91"/>
      <c r="AR45" s="136"/>
      <c r="AS45" s="137"/>
      <c r="AT45" s="134">
        <f t="shared" si="118"/>
        <v>0</v>
      </c>
      <c r="AU45" s="95"/>
      <c r="AV45" s="96">
        <f t="shared" si="119"/>
        <v>0</v>
      </c>
      <c r="AW45" s="97">
        <f t="shared" si="120"/>
        <v>0</v>
      </c>
      <c r="AX45" s="97">
        <f t="shared" si="121"/>
        <v>0</v>
      </c>
      <c r="AY45" s="98">
        <f t="shared" si="122"/>
        <v>0</v>
      </c>
      <c r="AZ45" s="96">
        <f t="shared" si="123"/>
        <v>0</v>
      </c>
      <c r="BA45" s="98">
        <f t="shared" si="124"/>
        <v>0</v>
      </c>
      <c r="BB45" s="99" t="str">
        <f t="shared" si="125"/>
        <v>1</v>
      </c>
      <c r="BC45" s="98">
        <f t="shared" si="126"/>
        <v>100</v>
      </c>
      <c r="BD45" s="98">
        <f t="shared" si="127"/>
        <v>-100</v>
      </c>
      <c r="BE45" s="100">
        <f>VLOOKUP(B45,[4]Name!C$6:M$4000,11,0)</f>
        <v>0</v>
      </c>
      <c r="BF45" s="98">
        <f t="shared" si="128"/>
        <v>0</v>
      </c>
      <c r="BG45" s="98">
        <f>IF(BF45&lt;'[1]Exchange Rate'!$C$4,0,IF(BF45&gt;='[1]Exchange Rate'!$C$4,(BF45-(BJ45*'[1]Exchange Rate'!$G$4))))</f>
        <v>0</v>
      </c>
      <c r="BH45" s="98">
        <f>IF(BG45&lt;'[1]Exchange Rate'!$C$4,0,IF(BG45&gt;='[1]Exchange Rate'!$C$4,BG45,))</f>
        <v>0</v>
      </c>
      <c r="BI45" s="101">
        <f>ROUND(IF((BH45)&gt;'[1]Exchange Rate'!$C$7,(BH45)*0.2-'[1]Exchange Rate'!$E$7,IF((BH45)&gt;'[1]Exchange Rate'!$C$6,(BH45)*0.15-'[1]Exchange Rate'!$E$6,IF((BH45)&gt;'[1]Exchange Rate'!$C$5,(BH45)*0.1-'[1]Exchange Rate'!$E$5,IF((BH45)&gt;'[1]Exchange Rate'!$C$4,(BH45)*0.05-'[1]Exchange Rate'!$E$4,0)))),2)</f>
        <v>0</v>
      </c>
      <c r="BJ45" s="99" t="e">
        <f>VLOOKUP(B45,'[1]List Bas &amp; Etra'!$B$5:$H$1048576,7,0)</f>
        <v>#N/A</v>
      </c>
      <c r="BK45" s="102">
        <f t="shared" si="129"/>
        <v>0</v>
      </c>
      <c r="BL45" s="103">
        <f>ROUND(IF((BF45)&gt;'[1]Exchange Rate'!$C$7,(BF45)*0.2-'[1]Exchange Rate'!$E$7,IF((BF45)&gt;'[1]Exchange Rate'!$C$6,(BF45)*0.15-'[1]Exchange Rate'!$E$6,IF((BF45)&gt;'[1]Exchange Rate'!$C$5,(BF45)*0.1-'[1]Exchange Rate'!$E$5,IF((BF45)&gt;'[1]Exchange Rate'!$C$4,(BF45)*0.05-'[1]Exchange Rate'!$E$4,0)))),2)</f>
        <v>0</v>
      </c>
    </row>
    <row r="46" spans="1:67" s="102" customFormat="1" ht="85.5" hidden="1" customHeight="1">
      <c r="A46" s="132"/>
      <c r="B46" s="111"/>
      <c r="C46" s="81"/>
      <c r="D46" s="82"/>
      <c r="E46" s="82"/>
      <c r="F46" s="82"/>
      <c r="G46" s="83"/>
      <c r="H46" s="82"/>
      <c r="I46" s="84"/>
      <c r="J46" s="84"/>
      <c r="K46" s="84"/>
      <c r="L46" s="82"/>
      <c r="M46" s="82"/>
      <c r="N46" s="82"/>
      <c r="O46" s="82"/>
      <c r="P46" s="82"/>
      <c r="Q46" s="82"/>
      <c r="R46" s="82"/>
      <c r="S46" s="84"/>
      <c r="T46" s="84"/>
      <c r="U46" s="85"/>
      <c r="V46" s="84"/>
      <c r="W46" s="85"/>
      <c r="X46" s="86"/>
      <c r="Y46" s="86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7"/>
      <c r="AM46" s="88"/>
      <c r="AN46" s="88"/>
      <c r="AO46" s="89"/>
      <c r="AP46" s="89"/>
      <c r="AQ46" s="91"/>
      <c r="AR46" s="136"/>
      <c r="AS46" s="137"/>
      <c r="AT46" s="134">
        <f t="shared" si="118"/>
        <v>0</v>
      </c>
      <c r="AU46" s="95"/>
      <c r="AV46" s="96">
        <f t="shared" si="119"/>
        <v>0</v>
      </c>
      <c r="AW46" s="97">
        <f t="shared" si="120"/>
        <v>0</v>
      </c>
      <c r="AX46" s="97">
        <f t="shared" si="121"/>
        <v>0</v>
      </c>
      <c r="AY46" s="98">
        <f t="shared" si="122"/>
        <v>0</v>
      </c>
      <c r="AZ46" s="96">
        <f t="shared" si="123"/>
        <v>0</v>
      </c>
      <c r="BA46" s="98">
        <f t="shared" si="124"/>
        <v>0</v>
      </c>
      <c r="BB46" s="99" t="str">
        <f t="shared" si="125"/>
        <v>1</v>
      </c>
      <c r="BC46" s="98">
        <f t="shared" si="126"/>
        <v>100</v>
      </c>
      <c r="BD46" s="98">
        <f t="shared" si="127"/>
        <v>-100</v>
      </c>
      <c r="BE46" s="100">
        <f>VLOOKUP(B46,[4]Name!C$6:M$2000,11,0)</f>
        <v>0</v>
      </c>
      <c r="BF46" s="98">
        <f t="shared" si="128"/>
        <v>0</v>
      </c>
      <c r="BG46" s="98">
        <f>IF(BF46&lt;'[1]Exchange Rate'!$C$4,0,IF(BF46&gt;='[1]Exchange Rate'!$C$4,(BF46-(BJ46*'[1]Exchange Rate'!$G$4))))</f>
        <v>0</v>
      </c>
      <c r="BH46" s="98">
        <f>IF(BG46&lt;'[1]Exchange Rate'!$C$4,0,IF(BG46&gt;='[1]Exchange Rate'!$C$4,BG46,))</f>
        <v>0</v>
      </c>
      <c r="BI46" s="101">
        <f>ROUND(IF((BH46)&gt;'[1]Exchange Rate'!$C$7,(BH46)*0.2-'[1]Exchange Rate'!$E$7,IF((BH46)&gt;'[1]Exchange Rate'!$C$6,(BH46)*0.15-'[1]Exchange Rate'!$E$6,IF((BH46)&gt;'[1]Exchange Rate'!$C$5,(BH46)*0.1-'[1]Exchange Rate'!$E$5,IF((BH46)&gt;'[1]Exchange Rate'!$C$4,(BH46)*0.05-'[1]Exchange Rate'!$E$4,0)))),2)</f>
        <v>0</v>
      </c>
      <c r="BJ46" s="99" t="e">
        <f>VLOOKUP(B46,'[1]List Bas &amp; Etra'!$B$5:$H$1048576,7,0)</f>
        <v>#N/A</v>
      </c>
      <c r="BK46" s="102">
        <f t="shared" si="129"/>
        <v>0</v>
      </c>
      <c r="BL46" s="103">
        <f>ROUND(IF((BF46)&gt;'[1]Exchange Rate'!$C$7,(BF46)*0.2-'[1]Exchange Rate'!$E$7,IF((BF46)&gt;'[1]Exchange Rate'!$C$6,(BF46)*0.15-'[1]Exchange Rate'!$E$6,IF((BF46)&gt;'[1]Exchange Rate'!$C$5,(BF46)*0.1-'[1]Exchange Rate'!$E$5,IF((BF46)&gt;'[1]Exchange Rate'!$C$4,(BF46)*0.05-'[1]Exchange Rate'!$E$4,0)))),2)</f>
        <v>0</v>
      </c>
    </row>
    <row r="47" spans="1:67" s="102" customFormat="1" ht="30.9" customHeight="1">
      <c r="A47" s="110"/>
      <c r="B47" s="112"/>
      <c r="C47" s="112"/>
      <c r="D47" s="112"/>
      <c r="E47" s="112"/>
      <c r="F47" s="112"/>
      <c r="G47" s="112"/>
      <c r="H47" s="110" t="s">
        <v>118</v>
      </c>
      <c r="I47" s="110"/>
      <c r="J47" s="112"/>
      <c r="K47" s="112"/>
      <c r="L47" s="112"/>
      <c r="M47" s="112"/>
      <c r="N47" s="112"/>
      <c r="O47" s="112"/>
      <c r="P47" s="112"/>
      <c r="Q47" s="112"/>
      <c r="R47" s="113"/>
      <c r="S47" s="114">
        <f t="shared" ref="S47:AS47" si="131">SUBTOTAL(9,S41:S46)</f>
        <v>383.68518518518516</v>
      </c>
      <c r="T47" s="114">
        <f t="shared" si="131"/>
        <v>0</v>
      </c>
      <c r="U47" s="114">
        <f t="shared" si="131"/>
        <v>0</v>
      </c>
      <c r="V47" s="114">
        <f t="shared" si="131"/>
        <v>73.981481481481481</v>
      </c>
      <c r="W47" s="114">
        <f t="shared" si="131"/>
        <v>15</v>
      </c>
      <c r="X47" s="114">
        <f t="shared" si="131"/>
        <v>6.0288461538461533</v>
      </c>
      <c r="Y47" s="114">
        <f t="shared" si="131"/>
        <v>0</v>
      </c>
      <c r="Z47" s="114">
        <f t="shared" si="131"/>
        <v>1</v>
      </c>
      <c r="AA47" s="114">
        <f t="shared" si="131"/>
        <v>0</v>
      </c>
      <c r="AB47" s="114">
        <f t="shared" si="131"/>
        <v>0</v>
      </c>
      <c r="AC47" s="114">
        <f t="shared" si="131"/>
        <v>23.037037037037038</v>
      </c>
      <c r="AD47" s="114">
        <f t="shared" si="131"/>
        <v>77.222222222222214</v>
      </c>
      <c r="AE47" s="114">
        <f t="shared" si="131"/>
        <v>7.5555555555555554</v>
      </c>
      <c r="AF47" s="114">
        <f t="shared" si="131"/>
        <v>25.5</v>
      </c>
      <c r="AG47" s="114">
        <f t="shared" si="131"/>
        <v>39</v>
      </c>
      <c r="AH47" s="114">
        <f t="shared" si="131"/>
        <v>20</v>
      </c>
      <c r="AI47" s="114">
        <f t="shared" si="131"/>
        <v>0</v>
      </c>
      <c r="AJ47" s="114">
        <f t="shared" si="131"/>
        <v>3.0144230769230766</v>
      </c>
      <c r="AK47" s="114">
        <f t="shared" si="131"/>
        <v>596.02425569800562</v>
      </c>
      <c r="AL47" s="114">
        <f t="shared" si="131"/>
        <v>675.02475071225058</v>
      </c>
      <c r="AM47" s="114">
        <f t="shared" si="131"/>
        <v>0</v>
      </c>
      <c r="AN47" s="114">
        <f t="shared" si="131"/>
        <v>13.500495014245011</v>
      </c>
      <c r="AO47" s="114">
        <f t="shared" si="131"/>
        <v>300</v>
      </c>
      <c r="AP47" s="114">
        <f t="shared" si="131"/>
        <v>0</v>
      </c>
      <c r="AQ47" s="114">
        <f t="shared" si="131"/>
        <v>361.52425569800562</v>
      </c>
      <c r="AR47" s="114">
        <f t="shared" si="131"/>
        <v>360</v>
      </c>
      <c r="AS47" s="114">
        <f t="shared" si="131"/>
        <v>6200</v>
      </c>
      <c r="AT47" s="115"/>
      <c r="AU47" s="115"/>
      <c r="AV47" s="116">
        <f>SUBTOTAL(9,AV41:AV46)</f>
        <v>360</v>
      </c>
      <c r="AW47" s="116">
        <f>SUBTOTAL(9,AW41:AW46)</f>
        <v>6200</v>
      </c>
      <c r="AX47" s="116">
        <f>SUBTOTAL(9,AX41:AX46)</f>
        <v>6200</v>
      </c>
      <c r="AY47" s="99"/>
      <c r="AZ47" s="141">
        <f>SUBTOTAL(9,AZ29:AZ46)</f>
        <v>18592.116846620454</v>
      </c>
      <c r="BA47" s="99"/>
      <c r="BB47" s="99"/>
      <c r="BC47" s="99"/>
      <c r="BD47" s="99"/>
      <c r="BF47" s="99"/>
      <c r="BG47" s="99"/>
      <c r="BH47" s="99"/>
      <c r="BI47" s="99"/>
      <c r="BJ47" s="99"/>
    </row>
    <row r="48" spans="1:67" s="102" customFormat="1" ht="30.9" hidden="1" customHeight="1">
      <c r="A48" s="117"/>
      <c r="B48" s="119" t="s">
        <v>119</v>
      </c>
      <c r="C48" s="117"/>
      <c r="D48" s="120"/>
      <c r="E48" s="121"/>
      <c r="F48" s="121"/>
      <c r="G48" s="121"/>
      <c r="H48" s="121"/>
      <c r="I48" s="121"/>
      <c r="J48" s="121"/>
      <c r="K48" s="121"/>
      <c r="L48" s="121"/>
      <c r="M48" s="121"/>
      <c r="N48" s="117"/>
      <c r="O48" s="121"/>
      <c r="P48" s="122"/>
      <c r="Q48" s="121"/>
      <c r="R48" s="117"/>
      <c r="S48" s="120"/>
      <c r="T48" s="122"/>
      <c r="U48" s="121"/>
      <c r="V48" s="117"/>
      <c r="W48" s="120"/>
      <c r="X48" s="122" t="s">
        <v>120</v>
      </c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3"/>
      <c r="AM48" s="121"/>
      <c r="AN48" s="121"/>
      <c r="AO48" s="123" t="s">
        <v>121</v>
      </c>
      <c r="AP48" s="120"/>
      <c r="AQ48" s="124"/>
      <c r="AR48" s="124"/>
      <c r="AS48" s="115"/>
      <c r="AT48" s="115"/>
      <c r="AU48" s="115"/>
      <c r="AV48" s="98" t="b">
        <f>AR47=AV47</f>
        <v>1</v>
      </c>
      <c r="AW48" s="98" t="b">
        <f>AS47=AW47</f>
        <v>1</v>
      </c>
      <c r="AX48" s="142"/>
      <c r="AY48" s="99"/>
      <c r="AZ48" s="142"/>
      <c r="BA48" s="99"/>
      <c r="BB48" s="99"/>
      <c r="BC48" s="99"/>
      <c r="BD48" s="99"/>
      <c r="BF48" s="99"/>
      <c r="BG48" s="99"/>
      <c r="BH48" s="99"/>
      <c r="BI48" s="99"/>
      <c r="BJ48" s="99"/>
    </row>
    <row r="49" spans="1:67" s="102" customFormat="1" ht="75" hidden="1" customHeight="1">
      <c r="A49" s="132"/>
      <c r="B49" s="111"/>
      <c r="C49" s="81"/>
      <c r="D49" s="82"/>
      <c r="E49" s="82"/>
      <c r="F49" s="82"/>
      <c r="G49" s="83"/>
      <c r="H49" s="82"/>
      <c r="I49" s="84"/>
      <c r="J49" s="84"/>
      <c r="K49" s="84"/>
      <c r="L49" s="82"/>
      <c r="M49" s="82"/>
      <c r="N49" s="82"/>
      <c r="O49" s="82"/>
      <c r="P49" s="82"/>
      <c r="Q49" s="82"/>
      <c r="R49" s="82"/>
      <c r="S49" s="84"/>
      <c r="T49" s="84"/>
      <c r="U49" s="85"/>
      <c r="V49" s="84"/>
      <c r="W49" s="85"/>
      <c r="X49" s="86"/>
      <c r="Y49" s="86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7"/>
      <c r="AM49" s="88"/>
      <c r="AN49" s="88"/>
      <c r="AO49" s="89"/>
      <c r="AP49" s="89"/>
      <c r="AQ49" s="91"/>
      <c r="AR49" s="136"/>
      <c r="AS49" s="137"/>
      <c r="AT49" s="134"/>
      <c r="AU49" s="95"/>
      <c r="AV49" s="96">
        <f t="shared" ref="AV49:AV54" si="132">INT(AQ49)</f>
        <v>0</v>
      </c>
      <c r="AW49" s="97">
        <f t="shared" ref="AW49:AW54" si="133">PRODUCT(BD49+(-BA49+BC49)*BB49)</f>
        <v>0</v>
      </c>
      <c r="AX49" s="97">
        <f t="shared" ref="AX49:AX54" si="134">SUM(IF(AZ49&lt;=49.99,"0",IF(AZ49&lt;=149.99,"100",IF(AZ49&lt;=249.99,"200",IF(AZ49&lt;=349.99,"300",IF(AZ49&lt;=449.99,"400",IF(AZ49&lt;=549.99,"500",IF(AZ49&lt;=649.99,"600",IF(AZ49&lt;=749.99,"700",IF(AZ49&lt;=849.99,"800",IF(AZ49&lt;=949.99,"900",IF(AZ49&lt;=1049.99,"1000",IF(AZ49&lt;=1149.99,"1100",IF(AZ49&lt;=1249.99,"1200",IF(AZ49&lt;=1349.99,"1300",IF(AZ49&lt;=1449.99,"1400",IF(AZ49&lt;=1549.99,"1500",IF(AZ49&lt;=1649.99,"1600",IF(AZ49&lt;=1749.99,"1700",IF(AZ49&lt;=1849.99,"1800",IF(AZ49&lt;=1949.99,"1900",IF(AZ49&lt;=2049.99,"2000",IF(AZ49&lt;=2149.99,"2100",IF(AZ49&lt;=2249.99,"2200",IF(AZ49&lt;=2349.99,"2300",IF(AZ49&lt;=2449.99,"2400",IF(AZ49&lt;=2549.99,"2500",IF(AZ49&lt;=2649.99,"2600",IF(AZ49&lt;=2749.99,"2700",IF(AZ49&lt;=2849.99,"2800",IF(AZ49&lt;=2949.99,"2900",IF(AZ49&lt;=3049.99,"3000",IF(AZ49&lt;=3149.99,"3100",IF(AZ49&lt;=3249.99,"3200",IF(AZ49&lt;=3349.99,"3300",IF(AZ49&lt;=3449.99,"3400",IF(AZ49&lt;=3549.99,"3500",IF(AZ49&lt;=3649.99,"3600",IF(AZ49&lt;=3749.99,"3700",IF(AZ49&lt;=3849.99,"3800",IF(AZ49&lt;=3949.99,"3900",IF(AZ49&gt;3949.99,"4000"))))))))))))))))))))))))))))))))))))))))))</f>
        <v>0</v>
      </c>
      <c r="AY49" s="98">
        <f t="shared" ref="AY49:AY54" si="135">AQ49-AV49</f>
        <v>0</v>
      </c>
      <c r="AZ49" s="96">
        <f t="shared" ref="AZ49:AZ54" si="136">(AY49*4000)</f>
        <v>0</v>
      </c>
      <c r="BA49" s="98">
        <f t="shared" ref="BA49:BA54" si="137">MOD(AZ49,-100)</f>
        <v>0</v>
      </c>
      <c r="BB49" s="99" t="str">
        <f t="shared" ref="BB49:BB54" si="138">IF(BA49&gt;=-50,"1",IF(BA49&lt;-50,"0"))</f>
        <v>1</v>
      </c>
      <c r="BC49" s="98">
        <f t="shared" ref="BC49:BC54" si="139">100+BA49</f>
        <v>100</v>
      </c>
      <c r="BD49" s="98">
        <f t="shared" ref="BD49:BD54" si="140">AZ49-BC49</f>
        <v>-100</v>
      </c>
      <c r="BE49" s="100">
        <f>VLOOKUP(B49,[4]Name!C$6:M$2000,11,0)</f>
        <v>0</v>
      </c>
      <c r="BF49" s="98">
        <f t="shared" ref="BF49:BF54" si="141">AL49-Z49-AF49-AG49-AN49-AP49</f>
        <v>0</v>
      </c>
      <c r="BG49" s="98">
        <f>IF(BF49&lt;'[1]Exchange Rate'!$C$4,0,IF(BF49&gt;='[1]Exchange Rate'!$C$4,(BF49-(BJ49*'[1]Exchange Rate'!$G$4))))</f>
        <v>0</v>
      </c>
      <c r="BH49" s="98">
        <f>IF(BG49&lt;'[1]Exchange Rate'!$C$4,0,IF(BG49&gt;='[1]Exchange Rate'!$C$4,BG49,))</f>
        <v>0</v>
      </c>
      <c r="BI49" s="101">
        <f>ROUND(IF((BH49)&gt;'[1]Exchange Rate'!$C$7,(BH49)*0.2-'[1]Exchange Rate'!$E$7,IF((BH49)&gt;'[1]Exchange Rate'!$C$6,(BH49)*0.15-'[1]Exchange Rate'!$E$6,IF((BH49)&gt;'[1]Exchange Rate'!$C$5,(BH49)*0.1-'[1]Exchange Rate'!$E$5,IF((BH49)&gt;'[1]Exchange Rate'!$C$4,(BH49)*0.05-'[1]Exchange Rate'!$E$4,0)))),2)</f>
        <v>0</v>
      </c>
      <c r="BJ49" s="99" t="e">
        <f>VLOOKUP(B49,'[1]List Bas &amp; Etra'!$B$5:$H$1048576,7,0)</f>
        <v>#N/A</v>
      </c>
      <c r="BK49" s="102">
        <f t="shared" ref="BK49:BK54" si="142">BL49-BI49</f>
        <v>0</v>
      </c>
      <c r="BL49" s="103">
        <f>ROUND(IF((BF49)&gt;'[1]Exchange Rate'!$C$7,(BF49)*0.2-'[1]Exchange Rate'!$E$7,IF((BF49)&gt;'[1]Exchange Rate'!$C$6,(BF49)*0.15-'[1]Exchange Rate'!$E$6,IF((BF49)&gt;'[1]Exchange Rate'!$C$5,(BF49)*0.1-'[1]Exchange Rate'!$E$5,IF((BF49)&gt;'[1]Exchange Rate'!$C$4,(BF49)*0.05-'[1]Exchange Rate'!$E$4,0)))),2)</f>
        <v>0</v>
      </c>
    </row>
    <row r="50" spans="1:67" s="117" customFormat="1" ht="75" hidden="1" customHeight="1">
      <c r="A50" s="132"/>
      <c r="B50" s="111"/>
      <c r="C50" s="81"/>
      <c r="D50" s="82"/>
      <c r="E50" s="82"/>
      <c r="F50" s="82"/>
      <c r="G50" s="83"/>
      <c r="H50" s="82"/>
      <c r="I50" s="84"/>
      <c r="J50" s="84"/>
      <c r="K50" s="84"/>
      <c r="L50" s="82"/>
      <c r="M50" s="82"/>
      <c r="N50" s="82"/>
      <c r="O50" s="82"/>
      <c r="P50" s="82"/>
      <c r="Q50" s="82"/>
      <c r="R50" s="82"/>
      <c r="S50" s="84"/>
      <c r="T50" s="84"/>
      <c r="U50" s="85"/>
      <c r="V50" s="84"/>
      <c r="W50" s="85"/>
      <c r="X50" s="86"/>
      <c r="Y50" s="86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7"/>
      <c r="AM50" s="88"/>
      <c r="AN50" s="88"/>
      <c r="AO50" s="89"/>
      <c r="AP50" s="89"/>
      <c r="AQ50" s="91"/>
      <c r="AR50" s="136"/>
      <c r="AS50" s="137"/>
      <c r="AT50" s="134"/>
      <c r="AU50" s="82"/>
      <c r="AV50" s="96">
        <f t="shared" si="132"/>
        <v>0</v>
      </c>
      <c r="AW50" s="97">
        <f t="shared" si="133"/>
        <v>0</v>
      </c>
      <c r="AX50" s="97">
        <f t="shared" si="134"/>
        <v>0</v>
      </c>
      <c r="AY50" s="98">
        <f t="shared" si="135"/>
        <v>0</v>
      </c>
      <c r="AZ50" s="96">
        <f t="shared" si="136"/>
        <v>0</v>
      </c>
      <c r="BA50" s="98">
        <f t="shared" si="137"/>
        <v>0</v>
      </c>
      <c r="BB50" s="99" t="str">
        <f t="shared" si="138"/>
        <v>1</v>
      </c>
      <c r="BC50" s="98">
        <f t="shared" si="139"/>
        <v>100</v>
      </c>
      <c r="BD50" s="98">
        <f t="shared" si="140"/>
        <v>-100</v>
      </c>
      <c r="BE50" s="100">
        <f>VLOOKUP(B50,[4]Name!C$6:M$2000,11,0)</f>
        <v>0</v>
      </c>
      <c r="BF50" s="98">
        <f t="shared" si="141"/>
        <v>0</v>
      </c>
      <c r="BG50" s="98">
        <f>IF(BF50&lt;'[1]Exchange Rate'!$C$4,0,IF(BF50&gt;='[1]Exchange Rate'!$C$4,(BF50-(BJ50*'[1]Exchange Rate'!$G$4))))</f>
        <v>0</v>
      </c>
      <c r="BH50" s="98">
        <f>IF(BG50&lt;'[1]Exchange Rate'!$C$4,0,IF(BG50&gt;='[1]Exchange Rate'!$C$4,BG50,))</f>
        <v>0</v>
      </c>
      <c r="BI50" s="101">
        <f>ROUND(IF((BH50)&gt;'[1]Exchange Rate'!$C$7,(BH50)*0.2-'[1]Exchange Rate'!$E$7,IF((BH50)&gt;'[1]Exchange Rate'!$C$6,(BH50)*0.15-'[1]Exchange Rate'!$E$6,IF((BH50)&gt;'[1]Exchange Rate'!$C$5,(BH50)*0.1-'[1]Exchange Rate'!$E$5,IF((BH50)&gt;'[1]Exchange Rate'!$C$4,(BH50)*0.05-'[1]Exchange Rate'!$E$4,0)))),2)</f>
        <v>0</v>
      </c>
      <c r="BJ50" s="99" t="e">
        <f>VLOOKUP(B50,'[1]List Bas &amp; Etra'!$B$5:$H$1048576,7,0)</f>
        <v>#N/A</v>
      </c>
      <c r="BK50" s="102">
        <f t="shared" si="142"/>
        <v>0</v>
      </c>
      <c r="BL50" s="103">
        <f>ROUND(IF((BF50)&gt;'[1]Exchange Rate'!$C$7,(BF50)*0.2-'[1]Exchange Rate'!$E$7,IF((BF50)&gt;'[1]Exchange Rate'!$C$6,(BF50)*0.15-'[1]Exchange Rate'!$E$6,IF((BF50)&gt;'[1]Exchange Rate'!$C$5,(BF50)*0.1-'[1]Exchange Rate'!$E$5,IF((BF50)&gt;'[1]Exchange Rate'!$C$4,(BF50)*0.05-'[1]Exchange Rate'!$E$4,0)))),2)</f>
        <v>0</v>
      </c>
      <c r="BM50" s="102"/>
      <c r="BN50" s="102"/>
      <c r="BO50" s="102"/>
    </row>
    <row r="51" spans="1:67" s="102" customFormat="1" ht="75" hidden="1" customHeight="1">
      <c r="A51" s="132"/>
      <c r="B51" s="111"/>
      <c r="C51" s="81"/>
      <c r="D51" s="82"/>
      <c r="E51" s="82"/>
      <c r="F51" s="82"/>
      <c r="G51" s="83"/>
      <c r="H51" s="82"/>
      <c r="I51" s="84"/>
      <c r="J51" s="84"/>
      <c r="K51" s="84"/>
      <c r="L51" s="82"/>
      <c r="M51" s="82"/>
      <c r="N51" s="82"/>
      <c r="O51" s="82"/>
      <c r="P51" s="82"/>
      <c r="Q51" s="82"/>
      <c r="R51" s="82"/>
      <c r="S51" s="84"/>
      <c r="T51" s="84"/>
      <c r="U51" s="85"/>
      <c r="V51" s="84"/>
      <c r="W51" s="85"/>
      <c r="X51" s="86"/>
      <c r="Y51" s="86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7"/>
      <c r="AM51" s="88"/>
      <c r="AN51" s="88"/>
      <c r="AO51" s="89"/>
      <c r="AP51" s="89"/>
      <c r="AQ51" s="91"/>
      <c r="AR51" s="136"/>
      <c r="AS51" s="137"/>
      <c r="AT51" s="134"/>
      <c r="AU51" s="95"/>
      <c r="AV51" s="96">
        <f t="shared" si="132"/>
        <v>0</v>
      </c>
      <c r="AW51" s="97">
        <f t="shared" si="133"/>
        <v>0</v>
      </c>
      <c r="AX51" s="97">
        <f t="shared" si="134"/>
        <v>0</v>
      </c>
      <c r="AY51" s="98">
        <f t="shared" si="135"/>
        <v>0</v>
      </c>
      <c r="AZ51" s="96">
        <f t="shared" si="136"/>
        <v>0</v>
      </c>
      <c r="BA51" s="98">
        <f t="shared" si="137"/>
        <v>0</v>
      </c>
      <c r="BB51" s="99" t="str">
        <f t="shared" si="138"/>
        <v>1</v>
      </c>
      <c r="BC51" s="98">
        <f t="shared" si="139"/>
        <v>100</v>
      </c>
      <c r="BD51" s="98">
        <f t="shared" si="140"/>
        <v>-100</v>
      </c>
      <c r="BE51" s="138">
        <f>VLOOKUP(B51,[4]Name!C$6:M$305,11,0)</f>
        <v>0</v>
      </c>
      <c r="BF51" s="98">
        <f t="shared" si="141"/>
        <v>0</v>
      </c>
      <c r="BG51" s="98">
        <f>IF(BF51&lt;'[1]Exchange Rate'!$C$4,0,IF(BF51&gt;='[1]Exchange Rate'!$C$4,(BF51-(BJ51*'[1]Exchange Rate'!$G$4))))</f>
        <v>0</v>
      </c>
      <c r="BH51" s="98">
        <f>IF(BG51&lt;'[1]Exchange Rate'!$C$4,0,IF(BG51&gt;='[1]Exchange Rate'!$C$4,BG51,))</f>
        <v>0</v>
      </c>
      <c r="BI51" s="101">
        <f>ROUND(IF((BH51)&gt;'[1]Exchange Rate'!$C$7,(BH51)*0.2-'[1]Exchange Rate'!$E$7,IF((BH51)&gt;'[1]Exchange Rate'!$C$6,(BH51)*0.15-'[1]Exchange Rate'!$E$6,IF((BH51)&gt;'[1]Exchange Rate'!$C$5,(BH51)*0.1-'[1]Exchange Rate'!$E$5,IF((BH51)&gt;'[1]Exchange Rate'!$C$4,(BH51)*0.05-'[1]Exchange Rate'!$E$4,0)))),2)</f>
        <v>0</v>
      </c>
      <c r="BJ51" s="99" t="e">
        <f>VLOOKUP(B51,'[1]List Bas &amp; Etra'!$B$5:$H$1048576,7,0)</f>
        <v>#N/A</v>
      </c>
      <c r="BK51" s="102">
        <f t="shared" si="142"/>
        <v>0</v>
      </c>
      <c r="BL51" s="103">
        <f>ROUND(IF((BF51)&gt;'[1]Exchange Rate'!$C$7,(BF51)*0.2-'[1]Exchange Rate'!$E$7,IF((BF51)&gt;'[1]Exchange Rate'!$C$6,(BF51)*0.15-'[1]Exchange Rate'!$E$6,IF((BF51)&gt;'[1]Exchange Rate'!$C$5,(BF51)*0.1-'[1]Exchange Rate'!$E$5,IF((BF51)&gt;'[1]Exchange Rate'!$C$4,(BF51)*0.05-'[1]Exchange Rate'!$E$4,0)))),2)</f>
        <v>0</v>
      </c>
    </row>
    <row r="52" spans="1:67" s="102" customFormat="1" ht="75" hidden="1" customHeight="1">
      <c r="A52" s="132"/>
      <c r="B52" s="111"/>
      <c r="C52" s="81"/>
      <c r="D52" s="82"/>
      <c r="E52" s="82"/>
      <c r="F52" s="82"/>
      <c r="G52" s="83"/>
      <c r="H52" s="82"/>
      <c r="I52" s="84"/>
      <c r="J52" s="84"/>
      <c r="K52" s="84"/>
      <c r="L52" s="82"/>
      <c r="M52" s="82"/>
      <c r="N52" s="82"/>
      <c r="O52" s="82"/>
      <c r="P52" s="82"/>
      <c r="Q52" s="82"/>
      <c r="R52" s="82"/>
      <c r="S52" s="84"/>
      <c r="T52" s="84"/>
      <c r="U52" s="85"/>
      <c r="V52" s="84"/>
      <c r="W52" s="85"/>
      <c r="X52" s="86"/>
      <c r="Y52" s="86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7"/>
      <c r="AM52" s="88"/>
      <c r="AN52" s="88"/>
      <c r="AO52" s="89"/>
      <c r="AP52" s="89"/>
      <c r="AQ52" s="91"/>
      <c r="AR52" s="136"/>
      <c r="AS52" s="137"/>
      <c r="AT52" s="134"/>
      <c r="AU52" s="95"/>
      <c r="AV52" s="96">
        <f t="shared" si="132"/>
        <v>0</v>
      </c>
      <c r="AW52" s="97">
        <f t="shared" si="133"/>
        <v>0</v>
      </c>
      <c r="AX52" s="97">
        <f t="shared" si="134"/>
        <v>0</v>
      </c>
      <c r="AY52" s="98">
        <f t="shared" si="135"/>
        <v>0</v>
      </c>
      <c r="AZ52" s="96">
        <f t="shared" si="136"/>
        <v>0</v>
      </c>
      <c r="BA52" s="98">
        <f t="shared" si="137"/>
        <v>0</v>
      </c>
      <c r="BB52" s="99" t="str">
        <f t="shared" si="138"/>
        <v>1</v>
      </c>
      <c r="BC52" s="98">
        <f t="shared" si="139"/>
        <v>100</v>
      </c>
      <c r="BD52" s="98">
        <f t="shared" si="140"/>
        <v>-100</v>
      </c>
      <c r="BE52" s="138">
        <f>VLOOKUP(B52,[4]Name!C$6:M$305,11,0)</f>
        <v>0</v>
      </c>
      <c r="BF52" s="98">
        <f t="shared" si="141"/>
        <v>0</v>
      </c>
      <c r="BG52" s="98">
        <f>IF(BF52&lt;'[1]Exchange Rate'!$C$4,0,IF(BF52&gt;='[1]Exchange Rate'!$C$4,(BF52-(BJ52*'[1]Exchange Rate'!$G$4))))</f>
        <v>0</v>
      </c>
      <c r="BH52" s="98">
        <f>IF(BG52&lt;'[1]Exchange Rate'!$C$4,0,IF(BG52&gt;='[1]Exchange Rate'!$C$4,BG52,))</f>
        <v>0</v>
      </c>
      <c r="BI52" s="101">
        <f>ROUND(IF((BH52)&gt;'[1]Exchange Rate'!$C$7,(BH52)*0.2-'[1]Exchange Rate'!$E$7,IF((BH52)&gt;'[1]Exchange Rate'!$C$6,(BH52)*0.15-'[1]Exchange Rate'!$E$6,IF((BH52)&gt;'[1]Exchange Rate'!$C$5,(BH52)*0.1-'[1]Exchange Rate'!$E$5,IF((BH52)&gt;'[1]Exchange Rate'!$C$4,(BH52)*0.05-'[1]Exchange Rate'!$E$4,0)))),2)</f>
        <v>0</v>
      </c>
      <c r="BJ52" s="99" t="e">
        <f>VLOOKUP(B52,'[1]List Bas &amp; Etra'!$B$5:$H$1048576,7,0)</f>
        <v>#N/A</v>
      </c>
      <c r="BK52" s="102">
        <f t="shared" si="142"/>
        <v>0</v>
      </c>
      <c r="BL52" s="103">
        <f>ROUND(IF((BF52)&gt;'[1]Exchange Rate'!$C$7,(BF52)*0.2-'[1]Exchange Rate'!$E$7,IF((BF52)&gt;'[1]Exchange Rate'!$C$6,(BF52)*0.15-'[1]Exchange Rate'!$E$6,IF((BF52)&gt;'[1]Exchange Rate'!$C$5,(BF52)*0.1-'[1]Exchange Rate'!$E$5,IF((BF52)&gt;'[1]Exchange Rate'!$C$4,(BF52)*0.05-'[1]Exchange Rate'!$E$4,0)))),2)</f>
        <v>0</v>
      </c>
    </row>
    <row r="53" spans="1:67" s="102" customFormat="1" ht="75" hidden="1" customHeight="1">
      <c r="A53" s="132"/>
      <c r="B53" s="111"/>
      <c r="C53" s="81"/>
      <c r="D53" s="82"/>
      <c r="E53" s="82"/>
      <c r="F53" s="82"/>
      <c r="G53" s="83"/>
      <c r="H53" s="82"/>
      <c r="I53" s="84"/>
      <c r="J53" s="84"/>
      <c r="K53" s="84"/>
      <c r="L53" s="82"/>
      <c r="M53" s="82"/>
      <c r="N53" s="82"/>
      <c r="O53" s="82"/>
      <c r="P53" s="82"/>
      <c r="Q53" s="82"/>
      <c r="R53" s="82"/>
      <c r="S53" s="84"/>
      <c r="T53" s="84"/>
      <c r="U53" s="85"/>
      <c r="V53" s="84"/>
      <c r="W53" s="85"/>
      <c r="X53" s="86"/>
      <c r="Y53" s="86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7"/>
      <c r="AM53" s="88"/>
      <c r="AN53" s="88"/>
      <c r="AO53" s="89"/>
      <c r="AP53" s="89"/>
      <c r="AQ53" s="91"/>
      <c r="AR53" s="136"/>
      <c r="AS53" s="137"/>
      <c r="AT53" s="134"/>
      <c r="AU53" s="95"/>
      <c r="AV53" s="96">
        <f t="shared" si="132"/>
        <v>0</v>
      </c>
      <c r="AW53" s="97">
        <f t="shared" si="133"/>
        <v>0</v>
      </c>
      <c r="AX53" s="97">
        <f t="shared" si="134"/>
        <v>0</v>
      </c>
      <c r="AY53" s="98">
        <f t="shared" si="135"/>
        <v>0</v>
      </c>
      <c r="AZ53" s="96">
        <f t="shared" si="136"/>
        <v>0</v>
      </c>
      <c r="BA53" s="98">
        <f t="shared" si="137"/>
        <v>0</v>
      </c>
      <c r="BB53" s="99" t="str">
        <f t="shared" si="138"/>
        <v>1</v>
      </c>
      <c r="BC53" s="98">
        <f t="shared" si="139"/>
        <v>100</v>
      </c>
      <c r="BD53" s="98">
        <f t="shared" si="140"/>
        <v>-100</v>
      </c>
      <c r="BE53" s="138">
        <f>VLOOKUP(B53,[4]Name!C$6:M$305,11,0)</f>
        <v>0</v>
      </c>
      <c r="BF53" s="98">
        <f t="shared" si="141"/>
        <v>0</v>
      </c>
      <c r="BG53" s="98">
        <f>IF(BF53&lt;'[1]Exchange Rate'!$C$4,0,IF(BF53&gt;='[1]Exchange Rate'!$C$4,(BF53-(BJ53*'[1]Exchange Rate'!$G$4))))</f>
        <v>0</v>
      </c>
      <c r="BH53" s="98">
        <f>IF(BG53&lt;'[1]Exchange Rate'!$C$4,0,IF(BG53&gt;='[1]Exchange Rate'!$C$4,BG53,))</f>
        <v>0</v>
      </c>
      <c r="BI53" s="101">
        <f>ROUND(IF((BH53)&gt;'[1]Exchange Rate'!$C$7,(BH53)*0.2-'[1]Exchange Rate'!$E$7,IF((BH53)&gt;'[1]Exchange Rate'!$C$6,(BH53)*0.15-'[1]Exchange Rate'!$E$6,IF((BH53)&gt;'[1]Exchange Rate'!$C$5,(BH53)*0.1-'[1]Exchange Rate'!$E$5,IF((BH53)&gt;'[1]Exchange Rate'!$C$4,(BH53)*0.05-'[1]Exchange Rate'!$E$4,0)))),2)</f>
        <v>0</v>
      </c>
      <c r="BJ53" s="99" t="e">
        <f>VLOOKUP(B53,'[1]List Bas &amp; Etra'!$B$5:$H$1048576,7,0)</f>
        <v>#N/A</v>
      </c>
      <c r="BK53" s="102">
        <f t="shared" si="142"/>
        <v>0</v>
      </c>
      <c r="BL53" s="103">
        <f>ROUND(IF((BF53)&gt;'[1]Exchange Rate'!$C$7,(BF53)*0.2-'[1]Exchange Rate'!$E$7,IF((BF53)&gt;'[1]Exchange Rate'!$C$6,(BF53)*0.15-'[1]Exchange Rate'!$E$6,IF((BF53)&gt;'[1]Exchange Rate'!$C$5,(BF53)*0.1-'[1]Exchange Rate'!$E$5,IF((BF53)&gt;'[1]Exchange Rate'!$C$4,(BF53)*0.05-'[1]Exchange Rate'!$E$4,0)))),2)</f>
        <v>0</v>
      </c>
    </row>
    <row r="54" spans="1:67" s="102" customFormat="1" ht="75" hidden="1" customHeight="1">
      <c r="A54" s="132"/>
      <c r="B54" s="111"/>
      <c r="C54" s="81"/>
      <c r="D54" s="82"/>
      <c r="E54" s="82"/>
      <c r="F54" s="82"/>
      <c r="G54" s="83"/>
      <c r="H54" s="82"/>
      <c r="I54" s="84"/>
      <c r="J54" s="84"/>
      <c r="K54" s="84"/>
      <c r="L54" s="82"/>
      <c r="M54" s="82"/>
      <c r="N54" s="82"/>
      <c r="O54" s="82"/>
      <c r="P54" s="82"/>
      <c r="Q54" s="82"/>
      <c r="R54" s="82"/>
      <c r="S54" s="84"/>
      <c r="T54" s="84"/>
      <c r="U54" s="85"/>
      <c r="V54" s="84"/>
      <c r="W54" s="85"/>
      <c r="X54" s="86"/>
      <c r="Y54" s="86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7"/>
      <c r="AM54" s="88"/>
      <c r="AN54" s="88"/>
      <c r="AO54" s="89"/>
      <c r="AP54" s="89"/>
      <c r="AQ54" s="91"/>
      <c r="AR54" s="136"/>
      <c r="AS54" s="137"/>
      <c r="AT54" s="134"/>
      <c r="AU54" s="95"/>
      <c r="AV54" s="96">
        <f t="shared" si="132"/>
        <v>0</v>
      </c>
      <c r="AW54" s="97">
        <f t="shared" si="133"/>
        <v>0</v>
      </c>
      <c r="AX54" s="97">
        <f t="shared" si="134"/>
        <v>0</v>
      </c>
      <c r="AY54" s="98">
        <f t="shared" si="135"/>
        <v>0</v>
      </c>
      <c r="AZ54" s="96">
        <f t="shared" si="136"/>
        <v>0</v>
      </c>
      <c r="BA54" s="98">
        <f t="shared" si="137"/>
        <v>0</v>
      </c>
      <c r="BB54" s="99" t="str">
        <f t="shared" si="138"/>
        <v>1</v>
      </c>
      <c r="BC54" s="98">
        <f t="shared" si="139"/>
        <v>100</v>
      </c>
      <c r="BD54" s="98">
        <f t="shared" si="140"/>
        <v>-100</v>
      </c>
      <c r="BE54" s="138">
        <f>VLOOKUP(B54,[4]Name!C$6:M$305,11,0)</f>
        <v>0</v>
      </c>
      <c r="BF54" s="98">
        <f t="shared" si="141"/>
        <v>0</v>
      </c>
      <c r="BG54" s="98">
        <f>IF(BF54&lt;'[1]Exchange Rate'!$C$4,0,IF(BF54&gt;='[1]Exchange Rate'!$C$4,(BF54-(BJ54*'[1]Exchange Rate'!$G$4))))</f>
        <v>0</v>
      </c>
      <c r="BH54" s="98">
        <f>IF(BG54&lt;'[1]Exchange Rate'!$C$4,0,IF(BG54&gt;='[1]Exchange Rate'!$C$4,BG54,))</f>
        <v>0</v>
      </c>
      <c r="BI54" s="101">
        <f>ROUND(IF((BH54)&gt;'[1]Exchange Rate'!$C$7,(BH54)*0.2-'[1]Exchange Rate'!$E$7,IF((BH54)&gt;'[1]Exchange Rate'!$C$6,(BH54)*0.15-'[1]Exchange Rate'!$E$6,IF((BH54)&gt;'[1]Exchange Rate'!$C$5,(BH54)*0.1-'[1]Exchange Rate'!$E$5,IF((BH54)&gt;'[1]Exchange Rate'!$C$4,(BH54)*0.05-'[1]Exchange Rate'!$E$4,0)))),2)</f>
        <v>0</v>
      </c>
      <c r="BJ54" s="99" t="e">
        <f>VLOOKUP(B54,'[1]List Bas &amp; Etra'!$B$5:$H$1048576,7,0)</f>
        <v>#N/A</v>
      </c>
      <c r="BK54" s="102">
        <f t="shared" si="142"/>
        <v>0</v>
      </c>
      <c r="BL54" s="103">
        <f>ROUND(IF((BF54)&gt;'[1]Exchange Rate'!$C$7,(BF54)*0.2-'[1]Exchange Rate'!$E$7,IF((BF54)&gt;'[1]Exchange Rate'!$C$6,(BF54)*0.15-'[1]Exchange Rate'!$E$6,IF((BF54)&gt;'[1]Exchange Rate'!$C$5,(BF54)*0.1-'[1]Exchange Rate'!$E$5,IF((BF54)&gt;'[1]Exchange Rate'!$C$4,(BF54)*0.05-'[1]Exchange Rate'!$E$4,0)))),2)</f>
        <v>0</v>
      </c>
    </row>
    <row r="55" spans="1:67" s="102" customFormat="1" ht="28.5" hidden="1" customHeight="1">
      <c r="A55" s="110"/>
      <c r="B55" s="112"/>
      <c r="C55" s="112"/>
      <c r="D55" s="112"/>
      <c r="E55" s="112"/>
      <c r="F55" s="112"/>
      <c r="G55" s="112"/>
      <c r="H55" s="110" t="s">
        <v>118</v>
      </c>
      <c r="I55" s="110"/>
      <c r="J55" s="112"/>
      <c r="K55" s="112"/>
      <c r="L55" s="112"/>
      <c r="M55" s="112"/>
      <c r="N55" s="112"/>
      <c r="O55" s="112"/>
      <c r="P55" s="112"/>
      <c r="Q55" s="112"/>
      <c r="R55" s="113"/>
      <c r="S55" s="114">
        <f t="shared" ref="S55:AS55" si="143">SUBTOTAL(9,S49:S54)</f>
        <v>0</v>
      </c>
      <c r="T55" s="114">
        <f t="shared" si="143"/>
        <v>0</v>
      </c>
      <c r="U55" s="114">
        <f t="shared" si="143"/>
        <v>0</v>
      </c>
      <c r="V55" s="114">
        <f t="shared" si="143"/>
        <v>0</v>
      </c>
      <c r="W55" s="114">
        <f t="shared" si="143"/>
        <v>0</v>
      </c>
      <c r="X55" s="114">
        <f t="shared" si="143"/>
        <v>0</v>
      </c>
      <c r="Y55" s="114">
        <f t="shared" si="143"/>
        <v>0</v>
      </c>
      <c r="Z55" s="114">
        <f t="shared" si="143"/>
        <v>0</v>
      </c>
      <c r="AA55" s="114">
        <f t="shared" si="143"/>
        <v>0</v>
      </c>
      <c r="AB55" s="114">
        <f t="shared" si="143"/>
        <v>0</v>
      </c>
      <c r="AC55" s="114">
        <f t="shared" si="143"/>
        <v>0</v>
      </c>
      <c r="AD55" s="114">
        <f t="shared" si="143"/>
        <v>0</v>
      </c>
      <c r="AE55" s="114">
        <f t="shared" si="143"/>
        <v>0</v>
      </c>
      <c r="AF55" s="114">
        <f t="shared" si="143"/>
        <v>0</v>
      </c>
      <c r="AG55" s="114">
        <f t="shared" si="143"/>
        <v>0</v>
      </c>
      <c r="AH55" s="114">
        <f t="shared" si="143"/>
        <v>0</v>
      </c>
      <c r="AI55" s="114">
        <f t="shared" si="143"/>
        <v>0</v>
      </c>
      <c r="AJ55" s="114">
        <f t="shared" si="143"/>
        <v>0</v>
      </c>
      <c r="AK55" s="114">
        <f t="shared" si="143"/>
        <v>0</v>
      </c>
      <c r="AL55" s="114">
        <f t="shared" si="143"/>
        <v>0</v>
      </c>
      <c r="AM55" s="114">
        <f t="shared" si="143"/>
        <v>0</v>
      </c>
      <c r="AN55" s="114">
        <f t="shared" si="143"/>
        <v>0</v>
      </c>
      <c r="AO55" s="114">
        <f t="shared" si="143"/>
        <v>0</v>
      </c>
      <c r="AP55" s="114">
        <f t="shared" si="143"/>
        <v>0</v>
      </c>
      <c r="AQ55" s="114">
        <f t="shared" si="143"/>
        <v>0</v>
      </c>
      <c r="AR55" s="114">
        <f t="shared" si="143"/>
        <v>0</v>
      </c>
      <c r="AS55" s="114">
        <f t="shared" si="143"/>
        <v>0</v>
      </c>
      <c r="AT55" s="115"/>
      <c r="AU55" s="115"/>
      <c r="AV55" s="116">
        <f>SUBTOTAL(9,AV49:AV54)</f>
        <v>0</v>
      </c>
      <c r="AW55" s="116">
        <f>SUBTOTAL(9,AW49:AW54)</f>
        <v>0</v>
      </c>
      <c r="AX55" s="116">
        <f>SUBTOTAL(9,AX49:AX54)</f>
        <v>0</v>
      </c>
      <c r="AY55" s="99"/>
      <c r="AZ55" s="141">
        <f>SUBTOTAL(9,AZ30:AZ54)</f>
        <v>18592.116846620454</v>
      </c>
      <c r="BA55" s="99"/>
      <c r="BB55" s="99"/>
      <c r="BC55" s="99"/>
      <c r="BD55" s="99"/>
      <c r="BF55" s="99"/>
      <c r="BG55" s="99"/>
      <c r="BH55" s="99"/>
      <c r="BI55" s="99"/>
      <c r="BJ55" s="99"/>
    </row>
    <row r="56" spans="1:67" s="52" customFormat="1" ht="30" customHeight="1">
      <c r="A56" s="149"/>
      <c r="B56" s="150"/>
      <c r="C56" s="151" t="s">
        <v>128</v>
      </c>
      <c r="D56" s="150"/>
      <c r="E56" s="150"/>
      <c r="F56" s="150"/>
      <c r="G56" s="150"/>
      <c r="H56" s="152" t="s">
        <v>124</v>
      </c>
      <c r="I56" s="150"/>
      <c r="J56" s="150"/>
      <c r="K56" s="150"/>
      <c r="L56" s="150"/>
      <c r="M56" s="150"/>
      <c r="N56" s="150"/>
      <c r="O56" s="150"/>
      <c r="P56" s="150"/>
      <c r="Q56" s="150"/>
      <c r="R56" s="153"/>
      <c r="S56" s="154">
        <f t="shared" ref="S56:AS56" si="144">SUM(S47,S55)</f>
        <v>383.68518518518516</v>
      </c>
      <c r="T56" s="154">
        <f t="shared" si="144"/>
        <v>0</v>
      </c>
      <c r="U56" s="154">
        <f t="shared" si="144"/>
        <v>0</v>
      </c>
      <c r="V56" s="154">
        <f t="shared" si="144"/>
        <v>73.981481481481481</v>
      </c>
      <c r="W56" s="154">
        <f t="shared" si="144"/>
        <v>15</v>
      </c>
      <c r="X56" s="154">
        <f t="shared" si="144"/>
        <v>6.0288461538461533</v>
      </c>
      <c r="Y56" s="154">
        <f t="shared" si="144"/>
        <v>0</v>
      </c>
      <c r="Z56" s="154">
        <f t="shared" si="144"/>
        <v>1</v>
      </c>
      <c r="AA56" s="154">
        <f t="shared" si="144"/>
        <v>0</v>
      </c>
      <c r="AB56" s="154">
        <f t="shared" si="144"/>
        <v>0</v>
      </c>
      <c r="AC56" s="154">
        <f t="shared" si="144"/>
        <v>23.037037037037038</v>
      </c>
      <c r="AD56" s="154">
        <f t="shared" si="144"/>
        <v>77.222222222222214</v>
      </c>
      <c r="AE56" s="154">
        <f t="shared" si="144"/>
        <v>7.5555555555555554</v>
      </c>
      <c r="AF56" s="154">
        <f t="shared" si="144"/>
        <v>25.5</v>
      </c>
      <c r="AG56" s="154">
        <f t="shared" si="144"/>
        <v>39</v>
      </c>
      <c r="AH56" s="154">
        <f t="shared" si="144"/>
        <v>20</v>
      </c>
      <c r="AI56" s="154">
        <f t="shared" si="144"/>
        <v>0</v>
      </c>
      <c r="AJ56" s="154">
        <f t="shared" si="144"/>
        <v>3.0144230769230766</v>
      </c>
      <c r="AK56" s="154">
        <f t="shared" si="144"/>
        <v>596.02425569800562</v>
      </c>
      <c r="AL56" s="154">
        <f t="shared" si="144"/>
        <v>675.02475071225058</v>
      </c>
      <c r="AM56" s="154">
        <f t="shared" si="144"/>
        <v>0</v>
      </c>
      <c r="AN56" s="154">
        <f t="shared" si="144"/>
        <v>13.500495014245011</v>
      </c>
      <c r="AO56" s="154">
        <f t="shared" si="144"/>
        <v>300</v>
      </c>
      <c r="AP56" s="154">
        <f t="shared" si="144"/>
        <v>0</v>
      </c>
      <c r="AQ56" s="154">
        <f t="shared" si="144"/>
        <v>361.52425569800562</v>
      </c>
      <c r="AR56" s="154">
        <f t="shared" si="144"/>
        <v>360</v>
      </c>
      <c r="AS56" s="154">
        <f t="shared" si="144"/>
        <v>6200</v>
      </c>
      <c r="AT56" s="155"/>
      <c r="AU56" s="155"/>
      <c r="AV56" s="154">
        <f>SUM(AV47,AV55)</f>
        <v>360</v>
      </c>
      <c r="AW56" s="154">
        <f>SUM(AW47,AW55)</f>
        <v>6200</v>
      </c>
      <c r="AX56" s="154">
        <f>SUM(AX47,AX55)</f>
        <v>6200</v>
      </c>
      <c r="AY56" s="156"/>
      <c r="AZ56" s="154">
        <f>SUM(AZ47,AZ55)</f>
        <v>37184.233693240909</v>
      </c>
      <c r="BA56" s="156"/>
      <c r="BB56" s="156"/>
      <c r="BC56" s="156"/>
      <c r="BD56" s="156"/>
      <c r="BF56" s="157"/>
      <c r="BG56" s="157"/>
      <c r="BH56" s="157"/>
      <c r="BI56" s="157"/>
      <c r="BJ56" s="157"/>
    </row>
    <row r="57" spans="1:67" s="102" customFormat="1" ht="28.5" customHeight="1">
      <c r="A57" s="117"/>
      <c r="B57" s="119" t="s">
        <v>119</v>
      </c>
      <c r="C57" s="117"/>
      <c r="D57" s="120"/>
      <c r="E57" s="121"/>
      <c r="F57" s="121"/>
      <c r="G57" s="121"/>
      <c r="H57" s="121"/>
      <c r="I57" s="121"/>
      <c r="J57" s="121"/>
      <c r="K57" s="121"/>
      <c r="L57" s="121"/>
      <c r="M57" s="121"/>
      <c r="N57" s="117"/>
      <c r="O57" s="121"/>
      <c r="P57" s="122"/>
      <c r="Q57" s="121"/>
      <c r="R57" s="117"/>
      <c r="S57" s="120"/>
      <c r="T57" s="122"/>
      <c r="U57" s="121"/>
      <c r="V57" s="117"/>
      <c r="W57" s="120"/>
      <c r="X57" s="122" t="s">
        <v>120</v>
      </c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3"/>
      <c r="AM57" s="121"/>
      <c r="AN57" s="121"/>
      <c r="AO57" s="123" t="s">
        <v>121</v>
      </c>
      <c r="AP57" s="120"/>
      <c r="AQ57" s="124"/>
      <c r="AR57" s="124"/>
      <c r="AS57" s="115"/>
      <c r="AT57" s="115"/>
      <c r="AU57" s="115"/>
      <c r="AV57" s="98" t="b">
        <f>AR56=AV56</f>
        <v>1</v>
      </c>
      <c r="AW57" s="98" t="b">
        <f>AS56=AW56</f>
        <v>1</v>
      </c>
      <c r="AX57" s="142"/>
      <c r="AY57" s="99"/>
      <c r="AZ57" s="142"/>
      <c r="BA57" s="99"/>
      <c r="BB57" s="99"/>
      <c r="BC57" s="99"/>
      <c r="BD57" s="99"/>
      <c r="BF57" s="99"/>
      <c r="BG57" s="99"/>
      <c r="BH57" s="99"/>
      <c r="BI57" s="99"/>
      <c r="BJ57" s="99"/>
    </row>
    <row r="58" spans="1:67" s="102" customFormat="1" ht="74.25" customHeight="1">
      <c r="A58" s="79">
        <v>1</v>
      </c>
      <c r="B58" s="158" t="s">
        <v>129</v>
      </c>
      <c r="C58" s="81" t="str">
        <f>VLOOKUP(B58,[1]AttD!$C$6:$D$304,2,0)</f>
        <v>អឿន វិទូ</v>
      </c>
      <c r="D58" s="82">
        <f t="shared" ref="D58:D63" si="145">INT(($AB$3-BE58)/365)</f>
        <v>5</v>
      </c>
      <c r="E58" s="82">
        <f>VLOOKUP(B58,'[1]List Bas &amp; Etra'!$B$5:$G$1048576,5,0)</f>
        <v>204</v>
      </c>
      <c r="F58" s="82">
        <f>VLOOKUP(B58,'[1]List Bas &amp; Etra'!$B$5:$G$1048576,6,0)</f>
        <v>0</v>
      </c>
      <c r="G58" s="83">
        <f t="shared" ref="G58:G63" si="146">E58/H58</f>
        <v>7.5555555555555554</v>
      </c>
      <c r="H58" s="82">
        <v>27</v>
      </c>
      <c r="I58" s="84">
        <f>VLOOKUP(B58,[1]AttD!$C$6:$AM$304,37,0)</f>
        <v>17.5</v>
      </c>
      <c r="J58" s="84">
        <f>VLOOKUP(B58,[1]AttN!$C$6:$AM$304,37,0)</f>
        <v>0</v>
      </c>
      <c r="K58" s="84">
        <f>VLOOKUP(B58,[1]AttD!$C$6:$BC$304,53,0)+VLOOKUP(B58,[1]AttN!$C$6:$BC$304,53,0)</f>
        <v>0</v>
      </c>
      <c r="L58" s="82">
        <f>VLOOKUP(B58,[1]OTD!$C$6:$AL$304,36,0)</f>
        <v>2</v>
      </c>
      <c r="M58" s="82">
        <f>VLOOKUP(B58,[1]OTN!$C$6:$AL$304,36,0)</f>
        <v>0</v>
      </c>
      <c r="N58" s="82"/>
      <c r="O58" s="82"/>
      <c r="P58" s="82">
        <f>VLOOKUP(B58,[1]AttD!$C$6:$AZ$304,50,0)+VLOOKUP(B58,[1]AttN!$C$6:$AZ$304,50,0)</f>
        <v>1</v>
      </c>
      <c r="Q58" s="82">
        <f>VLOOKUP(B58,[1]AttD!$C$6:$AV$304,46,0)+VLOOKUP(B58,[1]AttN!$C$6:$AV$304,46,0)</f>
        <v>5.5</v>
      </c>
      <c r="R58" s="161">
        <f>VLOOKUP(B58,[1]AttD!$C$6:$AY$304,49,0)+VLOOKUP(B58,[1]AttN!$C$6:$AY$304,49,0)</f>
        <v>0</v>
      </c>
      <c r="S58" s="90">
        <f t="shared" ref="S58:S63" si="147">PRODUCT(G58*I58)</f>
        <v>132.22222222222223</v>
      </c>
      <c r="T58" s="90">
        <f t="shared" ref="T58:T63" si="148">G58*J58*1.3</f>
        <v>0</v>
      </c>
      <c r="U58" s="90">
        <f t="shared" ref="U58:U63" si="149">(((G58*K58)+((F58/H58)*K58))*0.5)</f>
        <v>0</v>
      </c>
      <c r="V58" s="90">
        <f t="shared" ref="V58:V63" si="150">F58/H58*(I58+J58+P58+Q58+R58)</f>
        <v>0</v>
      </c>
      <c r="W58" s="85">
        <f t="shared" ref="W58:W63" si="151">IF(D58&lt;1,0,IF((SUM(I58,J58))&lt;=0,0,D58+1))</f>
        <v>6</v>
      </c>
      <c r="X58" s="86">
        <f t="shared" ref="X58:X63" si="152">PRODUCT(E58/26*L58*1.5)/8</f>
        <v>2.9423076923076921</v>
      </c>
      <c r="Y58" s="86">
        <f t="shared" ref="Y58:Y63" si="153">PRODUCT(E58/26*M58*2)/8</f>
        <v>0</v>
      </c>
      <c r="Z58" s="84">
        <f t="shared" ref="Z58:Z63" si="154">(L58+M58)/2*0.5</f>
        <v>0.5</v>
      </c>
      <c r="AA58" s="84">
        <f t="shared" ref="AA58:AA63" si="155">PRODUCT(E58/26*N58*2)</f>
        <v>0</v>
      </c>
      <c r="AB58" s="90"/>
      <c r="AC58" s="84">
        <f t="shared" ref="AC58:AC63" si="156">PRODUCT(G58*P58)</f>
        <v>7.5555555555555554</v>
      </c>
      <c r="AD58" s="90">
        <f t="shared" ref="AD58:AD63" si="157">PRODUCT(G58*Q58)</f>
        <v>41.555555555555557</v>
      </c>
      <c r="AE58" s="90">
        <f t="shared" ref="AE58:AE63" si="158">PRODUCT(G58*R58)</f>
        <v>0</v>
      </c>
      <c r="AF58" s="84">
        <f>PRODUCT(SUM(VLOOKUP(B58,[1]AttD!$C$6:$BI$305,59,0)+VLOOKUP(B58,[1]AttN!$C$6:$BI$305,59,0))*0.5)+(N58*0.5)</f>
        <v>9</v>
      </c>
      <c r="AG58" s="84">
        <f t="shared" ref="AG58:AG63" si="159">IF((I58+J58+P58+Q58+R58)&gt;=14,13,IF((I58+J58+P58+Q58+R58)&gt;0,6.5,IF((I58+J58)&lt;=0,0)+(N58*2)))</f>
        <v>13</v>
      </c>
      <c r="AH58" s="104">
        <v>10</v>
      </c>
      <c r="AI58" s="84"/>
      <c r="AJ58" s="84">
        <f>VLOOKUP(B58,[2]Total!B$6:O$304,14,0)</f>
        <v>1.471153846153846</v>
      </c>
      <c r="AK58" s="84">
        <f t="shared" ref="AK58:AK63" si="160">AL58-Z58-AF58-AG58-AN58-AP58</f>
        <v>197.26185897435894</v>
      </c>
      <c r="AL58" s="162">
        <f t="shared" ref="AL58:AL63" si="161">SUM(S58:AJ58,AP58)</f>
        <v>224.24679487179483</v>
      </c>
      <c r="AM58" s="88">
        <f t="shared" ref="AM58:AM63" si="162">BI58</f>
        <v>0</v>
      </c>
      <c r="AN58" s="88">
        <f>VLOOKUP(B58,'[1]NSSF and BANK'!$B$5:$N$144,12,0)</f>
        <v>4.4849358974358964</v>
      </c>
      <c r="AO58" s="89">
        <f>VLOOKUP(B58,'[1]Ad List'!$C$4:$F$79,4,0)+VLOOKUP(B58,[1]Paid!$B$4:$D$61,3,0)</f>
        <v>100</v>
      </c>
      <c r="AP58" s="89"/>
      <c r="AQ58" s="128">
        <f t="shared" ref="AQ58:AQ63" si="163">AL58-AM58-AN58-AO58</f>
        <v>119.76185897435894</v>
      </c>
      <c r="AR58" s="129">
        <f t="shared" ref="AR58:AR63" si="164">INT(AQ58)</f>
        <v>119</v>
      </c>
      <c r="AS58" s="130">
        <f t="shared" ref="AS58:AS63" si="165">AW58</f>
        <v>3000</v>
      </c>
      <c r="AT58" s="94" t="str">
        <f t="shared" ref="AT58:AT63" si="166">B58</f>
        <v>0014</v>
      </c>
      <c r="AU58" s="109"/>
      <c r="AV58" s="96">
        <f t="shared" ref="AV58:AV63" si="167">INT(AQ58)</f>
        <v>119</v>
      </c>
      <c r="AW58" s="97">
        <f t="shared" ref="AW58:AW63" si="168">PRODUCT(BD58+(-BA58+BC58)*BB58)</f>
        <v>3000</v>
      </c>
      <c r="AX58" s="97">
        <f t="shared" ref="AX58:AX63" si="169">SUM(IF(AZ58&lt;=49.99,"0",IF(AZ58&lt;=149.99,"100",IF(AZ58&lt;=249.99,"200",IF(AZ58&lt;=349.99,"300",IF(AZ58&lt;=449.99,"400",IF(AZ58&lt;=549.99,"500",IF(AZ58&lt;=649.99,"600",IF(AZ58&lt;=749.99,"700",IF(AZ58&lt;=849.99,"800",IF(AZ58&lt;=949.99,"900",IF(AZ58&lt;=1049.99,"1000",IF(AZ58&lt;=1149.99,"1100",IF(AZ58&lt;=1249.99,"1200",IF(AZ58&lt;=1349.99,"1300",IF(AZ58&lt;=1449.99,"1400",IF(AZ58&lt;=1549.99,"1500",IF(AZ58&lt;=1649.99,"1600",IF(AZ58&lt;=1749.99,"1700",IF(AZ58&lt;=1849.99,"1800",IF(AZ58&lt;=1949.99,"1900",IF(AZ58&lt;=2049.99,"2000",IF(AZ58&lt;=2149.99,"2100",IF(AZ58&lt;=2249.99,"2200",IF(AZ58&lt;=2349.99,"2300",IF(AZ58&lt;=2449.99,"2400",IF(AZ58&lt;=2549.99,"2500",IF(AZ58&lt;=2649.99,"2600",IF(AZ58&lt;=2749.99,"2700",IF(AZ58&lt;=2849.99,"2800",IF(AZ58&lt;=2949.99,"2900",IF(AZ58&lt;=3049.99,"3000",IF(AZ58&lt;=3149.99,"3100",IF(AZ58&lt;=3249.99,"3200",IF(AZ58&lt;=3349.99,"3300",IF(AZ58&lt;=3449.99,"3400",IF(AZ58&lt;=3549.99,"3500",IF(AZ58&lt;=3649.99,"3600",IF(AZ58&lt;=3749.99,"3700",IF(AZ58&lt;=3849.99,"3800",IF(AZ58&lt;=3949.99,"3900",IF(AZ58&gt;3949.99,"4000"))))))))))))))))))))))))))))))))))))))))))</f>
        <v>3000</v>
      </c>
      <c r="AY58" s="98">
        <f t="shared" ref="AY58:AY63" si="170">AQ58-AV58</f>
        <v>0.7618589743589439</v>
      </c>
      <c r="AZ58" s="96">
        <f t="shared" ref="AZ58:AZ63" si="171">(AY58*4000)</f>
        <v>3047.4358974357756</v>
      </c>
      <c r="BA58" s="98">
        <f t="shared" ref="BA58:BA63" si="172">MOD(AZ58,-100)</f>
        <v>-52.564102564224413</v>
      </c>
      <c r="BB58" s="99" t="str">
        <f t="shared" ref="BB58:BB63" si="173">IF(BA58&gt;=-50,"1",IF(BA58&lt;-50,"0"))</f>
        <v>0</v>
      </c>
      <c r="BC58" s="98">
        <f t="shared" ref="BC58:BC63" si="174">100+BA58</f>
        <v>47.435897435775587</v>
      </c>
      <c r="BD58" s="98">
        <f t="shared" ref="BD58:BD63" si="175">AZ58-BC58</f>
        <v>3000</v>
      </c>
      <c r="BE58" s="100">
        <f>VLOOKUP(B58,[3]Name!C$6:M$4000,11,0)</f>
        <v>43405</v>
      </c>
      <c r="BF58" s="98">
        <f t="shared" ref="BF58:BF63" si="176">AL58-Z58-AF58-AG58-AN58-AP58</f>
        <v>197.26185897435894</v>
      </c>
      <c r="BG58" s="98">
        <f>IF(BF58&lt;'[1]Exchange Rate'!$C$4,0,IF(BF58&gt;='[1]Exchange Rate'!$C$4,(BF58-(BJ58*'[1]Exchange Rate'!$G$4))))</f>
        <v>0</v>
      </c>
      <c r="BH58" s="98">
        <f>IF(BG58&lt;'[1]Exchange Rate'!$C$4,0,IF(BG58&gt;='[1]Exchange Rate'!$C$4,BG58,))</f>
        <v>0</v>
      </c>
      <c r="BI58" s="101">
        <f>ROUND(IF((BH58)&gt;'[1]Exchange Rate'!$C$7,(BH58)*0.2-'[1]Exchange Rate'!$E$7,IF((BH58)&gt;'[1]Exchange Rate'!$C$6,(BH58)*0.15-'[1]Exchange Rate'!$E$6,IF((BH58)&gt;'[1]Exchange Rate'!$C$5,(BH58)*0.1-'[1]Exchange Rate'!$E$5,IF((BH58)&gt;'[1]Exchange Rate'!$C$4,(BH58)*0.05-'[1]Exchange Rate'!$E$4,0)))),2)</f>
        <v>0</v>
      </c>
      <c r="BJ58" s="99">
        <f>VLOOKUP(B58,'[1]List Bas &amp; Etra'!$B$5:$H$1048576,7,0)</f>
        <v>0</v>
      </c>
      <c r="BK58" s="102">
        <f t="shared" ref="BK58:BK63" si="177">BL58-BI58</f>
        <v>0</v>
      </c>
      <c r="BL58" s="103">
        <f>ROUND(IF((BF58)&gt;'[1]Exchange Rate'!$C$7,(BF58)*0.2-'[1]Exchange Rate'!$E$7,IF((BF58)&gt;'[1]Exchange Rate'!$C$6,(BF58)*0.15-'[1]Exchange Rate'!$E$6,IF((BF58)&gt;'[1]Exchange Rate'!$C$5,(BF58)*0.1-'[1]Exchange Rate'!$E$5,IF((BF58)&gt;'[1]Exchange Rate'!$C$4,(BF58)*0.05-'[1]Exchange Rate'!$E$4,0)))),2)</f>
        <v>0</v>
      </c>
    </row>
    <row r="59" spans="1:67" s="117" customFormat="1" ht="74.25" customHeight="1">
      <c r="A59" s="79">
        <v>2</v>
      </c>
      <c r="B59" s="158" t="s">
        <v>130</v>
      </c>
      <c r="C59" s="81" t="str">
        <f>VLOOKUP(B59,[1]AttD!$C$6:$D$304,2,0)</f>
        <v>ចេន សំបូ</v>
      </c>
      <c r="D59" s="82">
        <f t="shared" si="145"/>
        <v>5</v>
      </c>
      <c r="E59" s="82">
        <f>VLOOKUP(B59,'[1]List Bas &amp; Etra'!$B$5:$G$1048576,5,0)</f>
        <v>214</v>
      </c>
      <c r="F59" s="82">
        <f>VLOOKUP(B59,'[1]List Bas &amp; Etra'!$B$5:$G$1048576,6,0)</f>
        <v>30</v>
      </c>
      <c r="G59" s="83">
        <f t="shared" si="146"/>
        <v>7.9259259259259256</v>
      </c>
      <c r="H59" s="82">
        <v>27</v>
      </c>
      <c r="I59" s="84">
        <f>VLOOKUP(B59,[1]AttD!$C$6:$AM$304,37,0)</f>
        <v>18</v>
      </c>
      <c r="J59" s="84">
        <f>VLOOKUP(B59,[1]AttN!$C$6:$AM$304,37,0)</f>
        <v>0</v>
      </c>
      <c r="K59" s="84">
        <f>VLOOKUP(B59,[1]AttD!$C$6:$BC$304,53,0)+VLOOKUP(B59,[1]AttN!$C$6:$BC$304,53,0)</f>
        <v>0</v>
      </c>
      <c r="L59" s="82">
        <f>VLOOKUP(B59,[1]OTD!$C$6:$AL$304,36,0)</f>
        <v>0</v>
      </c>
      <c r="M59" s="82">
        <f>VLOOKUP(B59,[1]OTN!$C$6:$AL$304,36,0)</f>
        <v>0</v>
      </c>
      <c r="N59" s="82"/>
      <c r="O59" s="82"/>
      <c r="P59" s="82">
        <f>VLOOKUP(B59,[1]AttD!$C$6:$AZ$304,50,0)+VLOOKUP(B59,[1]AttN!$C$6:$AZ$304,50,0)</f>
        <v>1</v>
      </c>
      <c r="Q59" s="82">
        <f>VLOOKUP(B59,[1]AttD!$C$6:$AV$304,46,0)+VLOOKUP(B59,[1]AttN!$C$6:$AV$304,46,0)</f>
        <v>4</v>
      </c>
      <c r="R59" s="82">
        <f>VLOOKUP(B59,[1]AttD!$C$6:$AY$304,49,0)+VLOOKUP(B59,[1]AttN!$C$6:$AY$304,49,0)</f>
        <v>1</v>
      </c>
      <c r="S59" s="84">
        <f t="shared" si="147"/>
        <v>142.66666666666666</v>
      </c>
      <c r="T59" s="84">
        <f t="shared" si="148"/>
        <v>0</v>
      </c>
      <c r="U59" s="85">
        <f t="shared" si="149"/>
        <v>0</v>
      </c>
      <c r="V59" s="104">
        <f>F59/H59*(I59+J59+P59+Q59+R59)</f>
        <v>26.666666666666668</v>
      </c>
      <c r="W59" s="85">
        <f t="shared" si="151"/>
        <v>6</v>
      </c>
      <c r="X59" s="86">
        <f t="shared" si="152"/>
        <v>0</v>
      </c>
      <c r="Y59" s="86">
        <f t="shared" si="153"/>
        <v>0</v>
      </c>
      <c r="Z59" s="84">
        <f t="shared" si="154"/>
        <v>0</v>
      </c>
      <c r="AA59" s="84">
        <f t="shared" si="155"/>
        <v>0</v>
      </c>
      <c r="AB59" s="84"/>
      <c r="AC59" s="84">
        <f t="shared" si="156"/>
        <v>7.9259259259259256</v>
      </c>
      <c r="AD59" s="84">
        <f t="shared" si="157"/>
        <v>31.703703703703702</v>
      </c>
      <c r="AE59" s="84">
        <f t="shared" si="158"/>
        <v>7.9259259259259256</v>
      </c>
      <c r="AF59" s="84">
        <f>PRODUCT(SUM(VLOOKUP(B59,[1]AttD!$C$6:$BI$305,59,0)+VLOOKUP(B59,[1]AttN!$C$6:$BI$305,59,0))*0.5)+(N59*0.5)</f>
        <v>9.5</v>
      </c>
      <c r="AG59" s="84">
        <f t="shared" si="159"/>
        <v>13</v>
      </c>
      <c r="AH59" s="104">
        <v>10</v>
      </c>
      <c r="AI59" s="84"/>
      <c r="AJ59" s="84">
        <f>VLOOKUP(B59,[2]Total!B$6:O$304,14,0)</f>
        <v>0</v>
      </c>
      <c r="AK59" s="84">
        <f t="shared" si="160"/>
        <v>227.78111111111107</v>
      </c>
      <c r="AL59" s="87">
        <f t="shared" si="161"/>
        <v>255.38888888888886</v>
      </c>
      <c r="AM59" s="88">
        <f t="shared" si="162"/>
        <v>0</v>
      </c>
      <c r="AN59" s="88">
        <f>VLOOKUP(B59,'[1]NSSF and BANK'!$B$5:$N$144,12,0)</f>
        <v>5.1077777777777769</v>
      </c>
      <c r="AO59" s="89">
        <f>VLOOKUP(B59,'[1]Ad List'!$C$4:$F$79,4,0)+VLOOKUP(B59,[1]Paid!$B$4:$D$61,3,0)</f>
        <v>100</v>
      </c>
      <c r="AP59" s="163"/>
      <c r="AQ59" s="91">
        <f t="shared" si="163"/>
        <v>150.28111111111107</v>
      </c>
      <c r="AR59" s="92">
        <f t="shared" si="164"/>
        <v>150</v>
      </c>
      <c r="AS59" s="93">
        <f t="shared" si="165"/>
        <v>1100</v>
      </c>
      <c r="AT59" s="94" t="str">
        <f t="shared" si="166"/>
        <v>0016</v>
      </c>
      <c r="AU59" s="164"/>
      <c r="AV59" s="96">
        <f t="shared" si="167"/>
        <v>150</v>
      </c>
      <c r="AW59" s="97">
        <f t="shared" si="168"/>
        <v>1100</v>
      </c>
      <c r="AX59" s="97">
        <f t="shared" si="169"/>
        <v>1100</v>
      </c>
      <c r="AY59" s="98">
        <f t="shared" si="170"/>
        <v>0.28111111111107334</v>
      </c>
      <c r="AZ59" s="96">
        <f t="shared" si="171"/>
        <v>1124.4444444442934</v>
      </c>
      <c r="BA59" s="98">
        <f t="shared" si="172"/>
        <v>-75.555555555706633</v>
      </c>
      <c r="BB59" s="99" t="str">
        <f t="shared" si="173"/>
        <v>0</v>
      </c>
      <c r="BC59" s="98">
        <f t="shared" si="174"/>
        <v>24.444444444293367</v>
      </c>
      <c r="BD59" s="98">
        <f t="shared" si="175"/>
        <v>1100</v>
      </c>
      <c r="BE59" s="100">
        <f>VLOOKUP(B59,[3]Name!C$6:M$4000,11,0)</f>
        <v>43467</v>
      </c>
      <c r="BF59" s="98">
        <f t="shared" si="176"/>
        <v>227.78111111111107</v>
      </c>
      <c r="BG59" s="98">
        <f>IF(BF59&lt;'[1]Exchange Rate'!$C$4,0,IF(BF59&gt;='[1]Exchange Rate'!$C$4,(BF59-(BJ59*'[1]Exchange Rate'!$G$4))))</f>
        <v>0</v>
      </c>
      <c r="BH59" s="98">
        <f>IF(BG59&lt;'[1]Exchange Rate'!$C$4,0,IF(BG59&gt;='[1]Exchange Rate'!$C$4,BG59,))</f>
        <v>0</v>
      </c>
      <c r="BI59" s="101">
        <f>ROUND(IF((BH59)&gt;'[1]Exchange Rate'!$C$7,(BH59)*0.2-'[1]Exchange Rate'!$E$7,IF((BH59)&gt;'[1]Exchange Rate'!$C$6,(BH59)*0.15-'[1]Exchange Rate'!$E$6,IF((BH59)&gt;'[1]Exchange Rate'!$C$5,(BH59)*0.1-'[1]Exchange Rate'!$E$5,IF((BH59)&gt;'[1]Exchange Rate'!$C$4,(BH59)*0.05-'[1]Exchange Rate'!$E$4,0)))),2)</f>
        <v>0</v>
      </c>
      <c r="BJ59" s="99">
        <f>VLOOKUP(B59,'[1]List Bas &amp; Etra'!$B$5:$H$1048576,7,0)</f>
        <v>1</v>
      </c>
      <c r="BK59" s="102">
        <f t="shared" si="177"/>
        <v>0</v>
      </c>
      <c r="BL59" s="103">
        <f>ROUND(IF((BF59)&gt;'[1]Exchange Rate'!$C$7,(BF59)*0.2-'[1]Exchange Rate'!$E$7,IF((BF59)&gt;'[1]Exchange Rate'!$C$6,(BF59)*0.15-'[1]Exchange Rate'!$E$6,IF((BF59)&gt;'[1]Exchange Rate'!$C$5,(BF59)*0.1-'[1]Exchange Rate'!$E$5,IF((BF59)&gt;'[1]Exchange Rate'!$C$4,(BF59)*0.05-'[1]Exchange Rate'!$E$4,0)))),2)</f>
        <v>0</v>
      </c>
      <c r="BM59" s="102"/>
      <c r="BN59" s="102"/>
      <c r="BO59" s="102"/>
    </row>
    <row r="60" spans="1:67" s="102" customFormat="1" ht="74.25" customHeight="1">
      <c r="A60" s="79">
        <v>3</v>
      </c>
      <c r="B60" s="158" t="s">
        <v>131</v>
      </c>
      <c r="C60" s="81" t="str">
        <f>VLOOKUP(B60,[1]AttD!$C$6:$D$304,2,0)</f>
        <v>ព្រំ បូរ៉ាត</v>
      </c>
      <c r="D60" s="82">
        <f t="shared" si="145"/>
        <v>5</v>
      </c>
      <c r="E60" s="82">
        <f>VLOOKUP(B60,'[1]List Bas &amp; Etra'!$B$5:$G$1048576,5,0)</f>
        <v>204</v>
      </c>
      <c r="F60" s="82">
        <f>VLOOKUP(B60,'[1]List Bas &amp; Etra'!$B$5:$G$1048576,6,0)</f>
        <v>0</v>
      </c>
      <c r="G60" s="83">
        <f t="shared" si="146"/>
        <v>7.5555555555555554</v>
      </c>
      <c r="H60" s="82">
        <v>27</v>
      </c>
      <c r="I60" s="84">
        <f>VLOOKUP(B60,[1]AttD!$C$6:$AM$304,37,0)</f>
        <v>19.5</v>
      </c>
      <c r="J60" s="84">
        <f>VLOOKUP(B60,[1]AttN!$C$6:$AM$304,37,0)</f>
        <v>0</v>
      </c>
      <c r="K60" s="84">
        <f>VLOOKUP(B60,[1]AttD!$C$6:$BC$304,53,0)+VLOOKUP(B60,[1]AttN!$C$6:$BC$304,53,0)</f>
        <v>0</v>
      </c>
      <c r="L60" s="82">
        <f>VLOOKUP(B60,[1]OTD!$C$6:$AL$304,36,0)</f>
        <v>0</v>
      </c>
      <c r="M60" s="82">
        <f>VLOOKUP(B60,[1]OTN!$C$6:$AL$304,36,0)</f>
        <v>0</v>
      </c>
      <c r="N60" s="82"/>
      <c r="O60" s="82"/>
      <c r="P60" s="82">
        <f>VLOOKUP(B60,[1]AttD!$C$6:$AZ$304,50,0)+VLOOKUP(B60,[1]AttN!$C$6:$AZ$304,50,0)</f>
        <v>1</v>
      </c>
      <c r="Q60" s="82">
        <f>VLOOKUP(B60,[1]AttD!$C$6:$AV$304,46,0)+VLOOKUP(B60,[1]AttN!$C$6:$AV$304,46,0)</f>
        <v>3.5</v>
      </c>
      <c r="R60" s="82">
        <f>VLOOKUP(B60,[1]AttD!$C$6:$AY$304,49,0)+VLOOKUP(B60,[1]AttN!$C$6:$AY$304,49,0)</f>
        <v>0</v>
      </c>
      <c r="S60" s="84">
        <f t="shared" si="147"/>
        <v>147.33333333333334</v>
      </c>
      <c r="T60" s="84">
        <f t="shared" si="148"/>
        <v>0</v>
      </c>
      <c r="U60" s="85">
        <f t="shared" si="149"/>
        <v>0</v>
      </c>
      <c r="V60" s="84">
        <f t="shared" si="150"/>
        <v>0</v>
      </c>
      <c r="W60" s="85">
        <f t="shared" si="151"/>
        <v>6</v>
      </c>
      <c r="X60" s="86">
        <f t="shared" si="152"/>
        <v>0</v>
      </c>
      <c r="Y60" s="86">
        <f t="shared" si="153"/>
        <v>0</v>
      </c>
      <c r="Z60" s="84">
        <f t="shared" si="154"/>
        <v>0</v>
      </c>
      <c r="AA60" s="84">
        <f t="shared" si="155"/>
        <v>0</v>
      </c>
      <c r="AB60" s="84"/>
      <c r="AC60" s="84">
        <f t="shared" si="156"/>
        <v>7.5555555555555554</v>
      </c>
      <c r="AD60" s="84">
        <f t="shared" si="157"/>
        <v>26.444444444444443</v>
      </c>
      <c r="AE60" s="84">
        <f t="shared" si="158"/>
        <v>0</v>
      </c>
      <c r="AF60" s="84">
        <f>PRODUCT(SUM(VLOOKUP(B60,[1]AttD!$C$6:$BI$305,59,0)+VLOOKUP(B60,[1]AttN!$C$6:$BI$305,59,0))*0.5)+(N60*0.5)</f>
        <v>10</v>
      </c>
      <c r="AG60" s="84">
        <f t="shared" si="159"/>
        <v>13</v>
      </c>
      <c r="AH60" s="104">
        <v>10</v>
      </c>
      <c r="AI60" s="84"/>
      <c r="AJ60" s="84">
        <f>VLOOKUP(B60,[2]Total!B$6:O$304,14,0)</f>
        <v>0</v>
      </c>
      <c r="AK60" s="84">
        <f t="shared" si="160"/>
        <v>192.92666666666665</v>
      </c>
      <c r="AL60" s="87">
        <f t="shared" si="161"/>
        <v>220.33333333333331</v>
      </c>
      <c r="AM60" s="88">
        <f t="shared" si="162"/>
        <v>0</v>
      </c>
      <c r="AN60" s="88">
        <f>VLOOKUP(B60,'[1]NSSF and BANK'!$B$5:$N$144,12,0)</f>
        <v>4.4066666666666663</v>
      </c>
      <c r="AO60" s="89">
        <f>VLOOKUP(B60,'[1]Ad List'!$C$4:$F$79,4,0)+VLOOKUP(B60,[1]Paid!$B$4:$D$61,3,0)</f>
        <v>100</v>
      </c>
      <c r="AP60" s="163"/>
      <c r="AQ60" s="91">
        <f t="shared" si="163"/>
        <v>115.92666666666665</v>
      </c>
      <c r="AR60" s="92">
        <f t="shared" si="164"/>
        <v>115</v>
      </c>
      <c r="AS60" s="93">
        <f t="shared" si="165"/>
        <v>3700</v>
      </c>
      <c r="AT60" s="94" t="str">
        <f t="shared" si="166"/>
        <v>0019</v>
      </c>
      <c r="AU60" s="165"/>
      <c r="AV60" s="96">
        <f t="shared" si="167"/>
        <v>115</v>
      </c>
      <c r="AW60" s="97">
        <f t="shared" si="168"/>
        <v>3700</v>
      </c>
      <c r="AX60" s="97">
        <f t="shared" si="169"/>
        <v>3700</v>
      </c>
      <c r="AY60" s="98">
        <f t="shared" si="170"/>
        <v>0.9266666666666481</v>
      </c>
      <c r="AZ60" s="96">
        <f t="shared" si="171"/>
        <v>3706.6666666665924</v>
      </c>
      <c r="BA60" s="98">
        <f t="shared" si="172"/>
        <v>-93.333333333407609</v>
      </c>
      <c r="BB60" s="99" t="str">
        <f t="shared" si="173"/>
        <v>0</v>
      </c>
      <c r="BC60" s="98">
        <f t="shared" si="174"/>
        <v>6.6666666665923913</v>
      </c>
      <c r="BD60" s="98">
        <f t="shared" si="175"/>
        <v>3700</v>
      </c>
      <c r="BE60" s="100">
        <f>VLOOKUP(B60,[3]Name!C$6:M$4000,11,0)</f>
        <v>43537</v>
      </c>
      <c r="BF60" s="98">
        <f t="shared" si="176"/>
        <v>192.92666666666665</v>
      </c>
      <c r="BG60" s="98">
        <f>IF(BF60&lt;'[1]Exchange Rate'!$C$4,0,IF(BF60&gt;='[1]Exchange Rate'!$C$4,(BF60-(BJ60*'[1]Exchange Rate'!$G$4))))</f>
        <v>0</v>
      </c>
      <c r="BH60" s="98">
        <f>IF(BG60&lt;'[1]Exchange Rate'!$C$4,0,IF(BG60&gt;='[1]Exchange Rate'!$C$4,BG60,))</f>
        <v>0</v>
      </c>
      <c r="BI60" s="101">
        <f>ROUND(IF((BH60)&gt;'[1]Exchange Rate'!$C$7,(BH60)*0.2-'[1]Exchange Rate'!$E$7,IF((BH60)&gt;'[1]Exchange Rate'!$C$6,(BH60)*0.15-'[1]Exchange Rate'!$E$6,IF((BH60)&gt;'[1]Exchange Rate'!$C$5,(BH60)*0.1-'[1]Exchange Rate'!$E$5,IF((BH60)&gt;'[1]Exchange Rate'!$C$4,(BH60)*0.05-'[1]Exchange Rate'!$E$4,0)))),2)</f>
        <v>0</v>
      </c>
      <c r="BJ60" s="99">
        <f>VLOOKUP(B60,'[1]List Bas &amp; Etra'!$B$5:$H$1048576,7,0)</f>
        <v>0</v>
      </c>
      <c r="BK60" s="102">
        <f t="shared" si="177"/>
        <v>0</v>
      </c>
      <c r="BL60" s="103">
        <f>ROUND(IF((BF60)&gt;'[1]Exchange Rate'!$C$7,(BF60)*0.2-'[1]Exchange Rate'!$E$7,IF((BF60)&gt;'[1]Exchange Rate'!$C$6,(BF60)*0.15-'[1]Exchange Rate'!$E$6,IF((BF60)&gt;'[1]Exchange Rate'!$C$5,(BF60)*0.1-'[1]Exchange Rate'!$E$5,IF((BF60)&gt;'[1]Exchange Rate'!$C$4,(BF60)*0.05-'[1]Exchange Rate'!$E$4,0)))),2)</f>
        <v>0</v>
      </c>
    </row>
    <row r="61" spans="1:67" s="102" customFormat="1" ht="74.25" customHeight="1">
      <c r="A61" s="79">
        <v>4</v>
      </c>
      <c r="B61" s="158" t="s">
        <v>132</v>
      </c>
      <c r="C61" s="81" t="str">
        <f>VLOOKUP(B61,[1]AttD!$C$6:$D$304,2,0)</f>
        <v>ហ៊ុន នួន</v>
      </c>
      <c r="D61" s="82">
        <f t="shared" si="145"/>
        <v>7</v>
      </c>
      <c r="E61" s="82">
        <f>VLOOKUP(B61,'[1]List Bas &amp; Etra'!$B$5:$G$1048576,5,0)</f>
        <v>214</v>
      </c>
      <c r="F61" s="82">
        <f>VLOOKUP(B61,'[1]List Bas &amp; Etra'!$B$5:$G$1048576,6,0)</f>
        <v>30</v>
      </c>
      <c r="G61" s="83">
        <f t="shared" si="146"/>
        <v>7.9259259259259256</v>
      </c>
      <c r="H61" s="82">
        <v>27</v>
      </c>
      <c r="I61" s="84">
        <f>VLOOKUP(B61,[1]AttD!$C$6:$AM$304,37,0)</f>
        <v>19.5</v>
      </c>
      <c r="J61" s="84">
        <f>VLOOKUP(B61,[1]AttN!$C$6:$AM$304,37,0)</f>
        <v>0</v>
      </c>
      <c r="K61" s="84">
        <f>VLOOKUP(B61,[1]AttD!$C$6:$BC$304,53,0)+VLOOKUP(B61,[1]AttN!$C$6:$BC$304,53,0)</f>
        <v>0</v>
      </c>
      <c r="L61" s="82">
        <f>VLOOKUP(B61,[1]OTD!$C$6:$AL$304,36,0)</f>
        <v>0</v>
      </c>
      <c r="M61" s="82">
        <f>VLOOKUP(B61,[1]OTN!$C$6:$AL$304,36,0)</f>
        <v>0</v>
      </c>
      <c r="N61" s="82"/>
      <c r="O61" s="82"/>
      <c r="P61" s="82">
        <f>VLOOKUP(B61,[1]AttD!$C$6:$AZ$304,50,0)+VLOOKUP(B61,[1]AttN!$C$6:$AZ$304,50,0)</f>
        <v>1</v>
      </c>
      <c r="Q61" s="82">
        <f>VLOOKUP(B61,[1]AttD!$C$6:$AV$304,46,0)+VLOOKUP(B61,[1]AttN!$C$6:$AV$304,46,0)</f>
        <v>3.5</v>
      </c>
      <c r="R61" s="82">
        <f>VLOOKUP(B61,[1]AttD!$C$6:$AY$304,49,0)+VLOOKUP(B61,[1]AttN!$C$6:$AY$304,49,0)</f>
        <v>0</v>
      </c>
      <c r="S61" s="84">
        <f t="shared" si="147"/>
        <v>154.55555555555554</v>
      </c>
      <c r="T61" s="84">
        <f t="shared" si="148"/>
        <v>0</v>
      </c>
      <c r="U61" s="85">
        <f t="shared" si="149"/>
        <v>0</v>
      </c>
      <c r="V61" s="104">
        <f>F61/H61*(I61+J61+P61+Q61+R61)</f>
        <v>26.666666666666668</v>
      </c>
      <c r="W61" s="85">
        <f t="shared" si="151"/>
        <v>8</v>
      </c>
      <c r="X61" s="86">
        <f t="shared" si="152"/>
        <v>0</v>
      </c>
      <c r="Y61" s="86">
        <f t="shared" si="153"/>
        <v>0</v>
      </c>
      <c r="Z61" s="84">
        <f t="shared" si="154"/>
        <v>0</v>
      </c>
      <c r="AA61" s="84">
        <f t="shared" si="155"/>
        <v>0</v>
      </c>
      <c r="AB61" s="84"/>
      <c r="AC61" s="84">
        <f t="shared" si="156"/>
        <v>7.9259259259259256</v>
      </c>
      <c r="AD61" s="84">
        <f t="shared" si="157"/>
        <v>27.74074074074074</v>
      </c>
      <c r="AE61" s="84">
        <f t="shared" si="158"/>
        <v>0</v>
      </c>
      <c r="AF61" s="84">
        <f>PRODUCT(SUM(VLOOKUP(B61,[1]AttD!$C$6:$BI$305,59,0)+VLOOKUP(B61,[1]AttN!$C$6:$BI$305,59,0))*0.5)+(N61*0.5)</f>
        <v>10</v>
      </c>
      <c r="AG61" s="84">
        <f t="shared" si="159"/>
        <v>13</v>
      </c>
      <c r="AH61" s="104">
        <v>10</v>
      </c>
      <c r="AI61" s="84"/>
      <c r="AJ61" s="84">
        <f>VLOOKUP(B61,[2]Total!B$6:O$304,14,0)</f>
        <v>0</v>
      </c>
      <c r="AK61" s="84">
        <f t="shared" si="160"/>
        <v>229.73111111111109</v>
      </c>
      <c r="AL61" s="87">
        <f t="shared" si="161"/>
        <v>257.88888888888886</v>
      </c>
      <c r="AM61" s="88">
        <f t="shared" si="162"/>
        <v>0</v>
      </c>
      <c r="AN61" s="88">
        <f>VLOOKUP(B61,'[1]NSSF and BANK'!$B$5:$N$144,12,0)</f>
        <v>5.1577777777777767</v>
      </c>
      <c r="AO61" s="89">
        <f>VLOOKUP(B61,'[1]Ad List'!$C$4:$F$79,4,0)+VLOOKUP(B61,[1]Paid!$B$4:$D$61,3,0)</f>
        <v>100</v>
      </c>
      <c r="AP61" s="89"/>
      <c r="AQ61" s="91">
        <f t="shared" si="163"/>
        <v>152.73111111111109</v>
      </c>
      <c r="AR61" s="92">
        <f t="shared" si="164"/>
        <v>152</v>
      </c>
      <c r="AS61" s="93">
        <f t="shared" si="165"/>
        <v>2900</v>
      </c>
      <c r="AT61" s="94" t="str">
        <f t="shared" si="166"/>
        <v>0006</v>
      </c>
      <c r="AU61" s="165"/>
      <c r="AV61" s="96">
        <f t="shared" si="167"/>
        <v>152</v>
      </c>
      <c r="AW61" s="97">
        <f t="shared" si="168"/>
        <v>2900</v>
      </c>
      <c r="AX61" s="97">
        <f t="shared" si="169"/>
        <v>2900</v>
      </c>
      <c r="AY61" s="98">
        <f t="shared" si="170"/>
        <v>0.73111111111109039</v>
      </c>
      <c r="AZ61" s="96">
        <f t="shared" si="171"/>
        <v>2924.4444444443616</v>
      </c>
      <c r="BA61" s="98">
        <f t="shared" si="172"/>
        <v>-75.555555555638421</v>
      </c>
      <c r="BB61" s="99" t="str">
        <f t="shared" si="173"/>
        <v>0</v>
      </c>
      <c r="BC61" s="98">
        <f t="shared" si="174"/>
        <v>24.444444444361579</v>
      </c>
      <c r="BD61" s="98">
        <f t="shared" si="175"/>
        <v>2900</v>
      </c>
      <c r="BE61" s="100">
        <f>VLOOKUP(B61,[3]Name!C$6:M$4000,11,0)</f>
        <v>42786</v>
      </c>
      <c r="BF61" s="98">
        <f t="shared" si="176"/>
        <v>229.73111111111109</v>
      </c>
      <c r="BG61" s="98">
        <f>IF(BF61&lt;'[1]Exchange Rate'!$C$4,0,IF(BF61&gt;='[1]Exchange Rate'!$C$4,(BF61-(BJ61*'[1]Exchange Rate'!$G$4))))</f>
        <v>0</v>
      </c>
      <c r="BH61" s="98">
        <f>IF(BG61&lt;'[1]Exchange Rate'!$C$4,0,IF(BG61&gt;='[1]Exchange Rate'!$C$4,BG61,))</f>
        <v>0</v>
      </c>
      <c r="BI61" s="101">
        <f>ROUND(IF((BH61)&gt;'[1]Exchange Rate'!$C$7,(BH61)*0.2-'[1]Exchange Rate'!$E$7,IF((BH61)&gt;'[1]Exchange Rate'!$C$6,(BH61)*0.15-'[1]Exchange Rate'!$E$6,IF((BH61)&gt;'[1]Exchange Rate'!$C$5,(BH61)*0.1-'[1]Exchange Rate'!$E$5,IF((BH61)&gt;'[1]Exchange Rate'!$C$4,(BH61)*0.05-'[1]Exchange Rate'!$E$4,0)))),2)</f>
        <v>0</v>
      </c>
      <c r="BJ61" s="99">
        <f>VLOOKUP(B61,'[1]List Bas &amp; Etra'!$B$5:$H$1048576,7,0)</f>
        <v>0</v>
      </c>
      <c r="BK61" s="102">
        <f t="shared" si="177"/>
        <v>0</v>
      </c>
      <c r="BL61" s="103">
        <f>ROUND(IF((BF61)&gt;'[1]Exchange Rate'!$C$7,(BF61)*0.2-'[1]Exchange Rate'!$E$7,IF((BF61)&gt;'[1]Exchange Rate'!$C$6,(BF61)*0.15-'[1]Exchange Rate'!$E$6,IF((BF61)&gt;'[1]Exchange Rate'!$C$5,(BF61)*0.1-'[1]Exchange Rate'!$E$5,IF((BF61)&gt;'[1]Exchange Rate'!$C$4,(BF61)*0.05-'[1]Exchange Rate'!$E$4,0)))),2)</f>
        <v>0</v>
      </c>
    </row>
    <row r="62" spans="1:67" s="102" customFormat="1" ht="74.25" customHeight="1">
      <c r="A62" s="79">
        <v>5</v>
      </c>
      <c r="B62" s="158" t="s">
        <v>133</v>
      </c>
      <c r="C62" s="81" t="str">
        <f>VLOOKUP(B62,[1]AttD!$C$6:$D$304,2,0)</f>
        <v>ធីម វិច្ចរ៉ា</v>
      </c>
      <c r="D62" s="82">
        <f t="shared" si="145"/>
        <v>6</v>
      </c>
      <c r="E62" s="82">
        <f>VLOOKUP(B62,'[1]List Bas &amp; Etra'!$B$5:$G$1048576,5,0)</f>
        <v>214</v>
      </c>
      <c r="F62" s="82">
        <f>VLOOKUP(B62,'[1]List Bas &amp; Etra'!$B$5:$G$1048576,6,0)</f>
        <v>30</v>
      </c>
      <c r="G62" s="83">
        <f t="shared" si="146"/>
        <v>7.9259259259259256</v>
      </c>
      <c r="H62" s="82">
        <v>27</v>
      </c>
      <c r="I62" s="84">
        <f>VLOOKUP(B62,[1]AttD!$C$6:$AM$304,37,0)</f>
        <v>20</v>
      </c>
      <c r="J62" s="84">
        <f>VLOOKUP(B62,[1]AttN!$C$6:$AM$304,37,0)</f>
        <v>0</v>
      </c>
      <c r="K62" s="84">
        <f>VLOOKUP(B62,[1]AttD!$C$6:$BC$304,53,0)+VLOOKUP(B62,[1]AttN!$C$6:$BC$304,53,0)</f>
        <v>0</v>
      </c>
      <c r="L62" s="82">
        <f>VLOOKUP(B62,[1]OTD!$C$6:$AL$304,36,0)</f>
        <v>0</v>
      </c>
      <c r="M62" s="82">
        <f>VLOOKUP(B62,[1]OTN!$C$6:$AL$304,36,0)</f>
        <v>0</v>
      </c>
      <c r="N62" s="82"/>
      <c r="O62" s="82"/>
      <c r="P62" s="82">
        <f>VLOOKUP(B62,[1]AttD!$C$6:$AZ$304,50,0)+VLOOKUP(B62,[1]AttN!$C$6:$AZ$304,50,0)</f>
        <v>1</v>
      </c>
      <c r="Q62" s="82">
        <f>VLOOKUP(B62,[1]AttD!$C$6:$AV$304,46,0)+VLOOKUP(B62,[1]AttN!$C$6:$AV$304,46,0)</f>
        <v>3</v>
      </c>
      <c r="R62" s="82">
        <f>VLOOKUP(B62,[1]AttD!$C$6:$AY$304,49,0)+VLOOKUP(B62,[1]AttN!$C$6:$AY$304,49,0)</f>
        <v>0</v>
      </c>
      <c r="S62" s="84">
        <f t="shared" si="147"/>
        <v>158.5185185185185</v>
      </c>
      <c r="T62" s="84">
        <f t="shared" si="148"/>
        <v>0</v>
      </c>
      <c r="U62" s="85">
        <f t="shared" si="149"/>
        <v>0</v>
      </c>
      <c r="V62" s="84">
        <f t="shared" ref="V62" si="178">F62/H62*(I62+J62+P62+Q62+R62)</f>
        <v>26.666666666666668</v>
      </c>
      <c r="W62" s="85">
        <f t="shared" si="151"/>
        <v>7</v>
      </c>
      <c r="X62" s="86">
        <f t="shared" si="152"/>
        <v>0</v>
      </c>
      <c r="Y62" s="86">
        <f t="shared" si="153"/>
        <v>0</v>
      </c>
      <c r="Z62" s="84">
        <f t="shared" si="154"/>
        <v>0</v>
      </c>
      <c r="AA62" s="84">
        <f t="shared" si="155"/>
        <v>0</v>
      </c>
      <c r="AB62" s="84"/>
      <c r="AC62" s="84">
        <f t="shared" si="156"/>
        <v>7.9259259259259256</v>
      </c>
      <c r="AD62" s="84">
        <f t="shared" si="157"/>
        <v>23.777777777777779</v>
      </c>
      <c r="AE62" s="84">
        <f t="shared" si="158"/>
        <v>0</v>
      </c>
      <c r="AF62" s="84">
        <f>PRODUCT(SUM(VLOOKUP(B62,[1]AttD!$C$6:$BI$305,59,0)+VLOOKUP(B62,[1]AttN!$C$6:$BI$305,59,0))*0.5)+(N62*0.5)</f>
        <v>10</v>
      </c>
      <c r="AG62" s="84">
        <f t="shared" si="159"/>
        <v>13</v>
      </c>
      <c r="AH62" s="104">
        <v>10</v>
      </c>
      <c r="AI62" s="84"/>
      <c r="AJ62" s="84">
        <f>VLOOKUP(B62,[2]Total!B$6:O$304,14,0)</f>
        <v>0</v>
      </c>
      <c r="AK62" s="84">
        <f t="shared" si="160"/>
        <v>228.75111111111107</v>
      </c>
      <c r="AL62" s="87">
        <f t="shared" si="161"/>
        <v>256.88888888888886</v>
      </c>
      <c r="AM62" s="88">
        <f t="shared" si="162"/>
        <v>0</v>
      </c>
      <c r="AN62" s="88">
        <f>VLOOKUP(B62,'[1]NSSF and BANK'!$B$5:$N$144,12,0)</f>
        <v>5.1377777777777762</v>
      </c>
      <c r="AO62" s="89">
        <f>VLOOKUP(B62,'[1]Ad List'!$C$4:$F$79,4,0)+VLOOKUP(B62,[1]Paid!$B$4:$D$61,3,0)</f>
        <v>100</v>
      </c>
      <c r="AP62" s="89"/>
      <c r="AQ62" s="91">
        <f t="shared" si="163"/>
        <v>151.75111111111107</v>
      </c>
      <c r="AR62" s="92">
        <f t="shared" si="164"/>
        <v>151</v>
      </c>
      <c r="AS62" s="93">
        <f t="shared" si="165"/>
        <v>3000</v>
      </c>
      <c r="AT62" s="94" t="str">
        <f t="shared" si="166"/>
        <v>0010</v>
      </c>
      <c r="AU62" s="165"/>
      <c r="AV62" s="96">
        <f t="shared" si="167"/>
        <v>151</v>
      </c>
      <c r="AW62" s="97">
        <f t="shared" si="168"/>
        <v>3000</v>
      </c>
      <c r="AX62" s="97">
        <f t="shared" si="169"/>
        <v>3000</v>
      </c>
      <c r="AY62" s="98">
        <f t="shared" si="170"/>
        <v>0.7511111111110722</v>
      </c>
      <c r="AZ62" s="96">
        <f t="shared" si="171"/>
        <v>3004.4444444442888</v>
      </c>
      <c r="BA62" s="98">
        <f t="shared" si="172"/>
        <v>-95.55555555571118</v>
      </c>
      <c r="BB62" s="99" t="str">
        <f t="shared" si="173"/>
        <v>0</v>
      </c>
      <c r="BC62" s="98">
        <f t="shared" si="174"/>
        <v>4.4444444442888198</v>
      </c>
      <c r="BD62" s="98">
        <f t="shared" si="175"/>
        <v>3000</v>
      </c>
      <c r="BE62" s="100">
        <f>VLOOKUP(B62,[3]Name!C$6:M$4000,11,0)</f>
        <v>43175</v>
      </c>
      <c r="BF62" s="98">
        <f t="shared" si="176"/>
        <v>228.75111111111107</v>
      </c>
      <c r="BG62" s="98">
        <f>IF(BF62&lt;'[1]Exchange Rate'!$C$4,0,IF(BF62&gt;='[1]Exchange Rate'!$C$4,(BF62-(BJ62*'[1]Exchange Rate'!$G$4))))</f>
        <v>0</v>
      </c>
      <c r="BH62" s="98">
        <f>IF(BG62&lt;'[1]Exchange Rate'!$C$4,0,IF(BG62&gt;='[1]Exchange Rate'!$C$4,BG62,))</f>
        <v>0</v>
      </c>
      <c r="BI62" s="101">
        <f>ROUND(IF((BH62)&gt;'[1]Exchange Rate'!$C$7,(BH62)*0.2-'[1]Exchange Rate'!$E$7,IF((BH62)&gt;'[1]Exchange Rate'!$C$6,(BH62)*0.15-'[1]Exchange Rate'!$E$6,IF((BH62)&gt;'[1]Exchange Rate'!$C$5,(BH62)*0.1-'[1]Exchange Rate'!$E$5,IF((BH62)&gt;'[1]Exchange Rate'!$C$4,(BH62)*0.05-'[1]Exchange Rate'!$E$4,0)))),2)</f>
        <v>0</v>
      </c>
      <c r="BJ62" s="99">
        <f>VLOOKUP(B62,'[1]List Bas &amp; Etra'!$B$5:$H$1048576,7,0)</f>
        <v>0</v>
      </c>
      <c r="BK62" s="102">
        <f t="shared" si="177"/>
        <v>0</v>
      </c>
      <c r="BL62" s="103">
        <f>ROUND(IF((BF62)&gt;'[1]Exchange Rate'!$C$7,(BF62)*0.2-'[1]Exchange Rate'!$E$7,IF((BF62)&gt;'[1]Exchange Rate'!$C$6,(BF62)*0.15-'[1]Exchange Rate'!$E$6,IF((BF62)&gt;'[1]Exchange Rate'!$C$5,(BF62)*0.1-'[1]Exchange Rate'!$E$5,IF((BF62)&gt;'[1]Exchange Rate'!$C$4,(BF62)*0.05-'[1]Exchange Rate'!$E$4,0)))),2)</f>
        <v>0</v>
      </c>
    </row>
    <row r="63" spans="1:67" s="102" customFormat="1" ht="74.25" customHeight="1">
      <c r="A63" s="79">
        <v>6</v>
      </c>
      <c r="B63" s="158" t="s">
        <v>134</v>
      </c>
      <c r="C63" s="81" t="str">
        <f>VLOOKUP(B63,[1]AttD!$C$6:$D$304,2,0)</f>
        <v>វឿន ស្រីអិត</v>
      </c>
      <c r="D63" s="82">
        <f t="shared" si="145"/>
        <v>5</v>
      </c>
      <c r="E63" s="82">
        <f>VLOOKUP(B63,'[1]List Bas &amp; Etra'!$B$5:$G$1048576,5,0)</f>
        <v>204</v>
      </c>
      <c r="F63" s="82">
        <f>VLOOKUP(B63,'[1]List Bas &amp; Etra'!$B$5:$G$1048576,6,0)</f>
        <v>0</v>
      </c>
      <c r="G63" s="83">
        <f t="shared" si="146"/>
        <v>7.5555555555555554</v>
      </c>
      <c r="H63" s="82">
        <v>27</v>
      </c>
      <c r="I63" s="84">
        <f>VLOOKUP(B63,[1]AttD!$C$6:$AM$304,37,0)</f>
        <v>20</v>
      </c>
      <c r="J63" s="84">
        <f>VLOOKUP(B63,[1]AttN!$C$6:$AM$304,37,0)</f>
        <v>0</v>
      </c>
      <c r="K63" s="84">
        <f>VLOOKUP(B63,[1]AttD!$C$6:$BC$304,53,0)+VLOOKUP(B63,[1]AttN!$C$6:$BC$304,53,0)</f>
        <v>0</v>
      </c>
      <c r="L63" s="82">
        <f>VLOOKUP(B63,[1]OTD!$C$6:$AL$304,36,0)</f>
        <v>0</v>
      </c>
      <c r="M63" s="82">
        <f>VLOOKUP(B63,[1]OTN!$C$6:$AL$304,36,0)</f>
        <v>0</v>
      </c>
      <c r="N63" s="82"/>
      <c r="O63" s="82"/>
      <c r="P63" s="82">
        <f>VLOOKUP(B63,[1]AttD!$C$6:$AZ$304,50,0)+VLOOKUP(B63,[1]AttN!$C$6:$AZ$304,50,0)</f>
        <v>1</v>
      </c>
      <c r="Q63" s="82">
        <f>VLOOKUP(B63,[1]AttD!$C$6:$AV$304,46,0)+VLOOKUP(B63,[1]AttN!$C$6:$AV$304,46,0)</f>
        <v>3</v>
      </c>
      <c r="R63" s="82">
        <f>VLOOKUP(B63,[1]AttD!$C$6:$AY$304,49,0)+VLOOKUP(B63,[1]AttN!$C$6:$AY$304,49,0)</f>
        <v>0</v>
      </c>
      <c r="S63" s="84">
        <f t="shared" si="147"/>
        <v>151.11111111111111</v>
      </c>
      <c r="T63" s="84">
        <f t="shared" si="148"/>
        <v>0</v>
      </c>
      <c r="U63" s="85">
        <f t="shared" si="149"/>
        <v>0</v>
      </c>
      <c r="V63" s="84">
        <f t="shared" si="150"/>
        <v>0</v>
      </c>
      <c r="W63" s="85">
        <f t="shared" si="151"/>
        <v>6</v>
      </c>
      <c r="X63" s="86">
        <f t="shared" si="152"/>
        <v>0</v>
      </c>
      <c r="Y63" s="86">
        <f t="shared" si="153"/>
        <v>0</v>
      </c>
      <c r="Z63" s="84">
        <f t="shared" si="154"/>
        <v>0</v>
      </c>
      <c r="AA63" s="84">
        <f t="shared" si="155"/>
        <v>0</v>
      </c>
      <c r="AB63" s="84"/>
      <c r="AC63" s="84">
        <f t="shared" si="156"/>
        <v>7.5555555555555554</v>
      </c>
      <c r="AD63" s="84">
        <f t="shared" si="157"/>
        <v>22.666666666666664</v>
      </c>
      <c r="AE63" s="84">
        <f t="shared" si="158"/>
        <v>0</v>
      </c>
      <c r="AF63" s="84">
        <f>PRODUCT(SUM(VLOOKUP(B63,[1]AttD!$C$6:$BI$305,59,0)+VLOOKUP(B63,[1]AttN!$C$6:$BI$305,59,0))*0.5)+(N63*0.5)</f>
        <v>10</v>
      </c>
      <c r="AG63" s="84">
        <f t="shared" si="159"/>
        <v>13</v>
      </c>
      <c r="AH63" s="104">
        <v>10</v>
      </c>
      <c r="AI63" s="84"/>
      <c r="AJ63" s="84">
        <f>VLOOKUP(B63,[2]Total!B$6:O$304,14,0)</f>
        <v>0</v>
      </c>
      <c r="AK63" s="84">
        <f t="shared" si="160"/>
        <v>192.92666666666665</v>
      </c>
      <c r="AL63" s="87">
        <f t="shared" si="161"/>
        <v>220.33333333333331</v>
      </c>
      <c r="AM63" s="88">
        <f t="shared" si="162"/>
        <v>0</v>
      </c>
      <c r="AN63" s="88">
        <f>VLOOKUP(B63,'[1]NSSF and BANK'!$B$5:$N$144,12,0)</f>
        <v>4.4066666666666663</v>
      </c>
      <c r="AO63" s="89">
        <f>VLOOKUP(B63,'[1]Ad List'!$C$4:$F$79,4,0)+VLOOKUP(B63,[1]Paid!$B$4:$D$61,3,0)</f>
        <v>100</v>
      </c>
      <c r="AP63" s="89"/>
      <c r="AQ63" s="91">
        <f t="shared" si="163"/>
        <v>115.92666666666665</v>
      </c>
      <c r="AR63" s="92">
        <f t="shared" si="164"/>
        <v>115</v>
      </c>
      <c r="AS63" s="93">
        <f t="shared" si="165"/>
        <v>3700</v>
      </c>
      <c r="AT63" s="94" t="str">
        <f t="shared" si="166"/>
        <v>0021</v>
      </c>
      <c r="AU63" s="131"/>
      <c r="AV63" s="96">
        <f t="shared" si="167"/>
        <v>115</v>
      </c>
      <c r="AW63" s="97">
        <f t="shared" si="168"/>
        <v>3700</v>
      </c>
      <c r="AX63" s="97">
        <f t="shared" si="169"/>
        <v>3700</v>
      </c>
      <c r="AY63" s="98">
        <f t="shared" si="170"/>
        <v>0.9266666666666481</v>
      </c>
      <c r="AZ63" s="96">
        <f t="shared" si="171"/>
        <v>3706.6666666665924</v>
      </c>
      <c r="BA63" s="98">
        <f t="shared" si="172"/>
        <v>-93.333333333407609</v>
      </c>
      <c r="BB63" s="99" t="str">
        <f t="shared" si="173"/>
        <v>0</v>
      </c>
      <c r="BC63" s="98">
        <f t="shared" si="174"/>
        <v>6.6666666665923913</v>
      </c>
      <c r="BD63" s="98">
        <f t="shared" si="175"/>
        <v>3700</v>
      </c>
      <c r="BE63" s="100">
        <f>VLOOKUP(B63,[3]Name!C$6:M$4000,11,0)</f>
        <v>43613</v>
      </c>
      <c r="BF63" s="98">
        <f t="shared" si="176"/>
        <v>192.92666666666665</v>
      </c>
      <c r="BG63" s="98">
        <f>IF(BF63&lt;'[1]Exchange Rate'!$C$4,0,IF(BF63&gt;='[1]Exchange Rate'!$C$4,(BF63-(BJ63*'[1]Exchange Rate'!$G$4))))</f>
        <v>0</v>
      </c>
      <c r="BH63" s="98">
        <f>IF(BG63&lt;'[1]Exchange Rate'!$C$4,0,IF(BG63&gt;='[1]Exchange Rate'!$C$4,BG63,))</f>
        <v>0</v>
      </c>
      <c r="BI63" s="101">
        <f>ROUND(IF((BH63)&gt;'[1]Exchange Rate'!$C$7,(BH63)*0.2-'[1]Exchange Rate'!$E$7,IF((BH63)&gt;'[1]Exchange Rate'!$C$6,(BH63)*0.15-'[1]Exchange Rate'!$E$6,IF((BH63)&gt;'[1]Exchange Rate'!$C$5,(BH63)*0.1-'[1]Exchange Rate'!$E$5,IF((BH63)&gt;'[1]Exchange Rate'!$C$4,(BH63)*0.05-'[1]Exchange Rate'!$E$4,0)))),2)</f>
        <v>0</v>
      </c>
      <c r="BJ63" s="99">
        <f>VLOOKUP(B63,'[1]List Bas &amp; Etra'!$B$5:$H$1048576,7,0)</f>
        <v>0</v>
      </c>
      <c r="BK63" s="102">
        <f t="shared" si="177"/>
        <v>0</v>
      </c>
      <c r="BL63" s="103">
        <f>ROUND(IF((BF63)&gt;'[1]Exchange Rate'!$C$7,(BF63)*0.2-'[1]Exchange Rate'!$E$7,IF((BF63)&gt;'[1]Exchange Rate'!$C$6,(BF63)*0.15-'[1]Exchange Rate'!$E$6,IF((BF63)&gt;'[1]Exchange Rate'!$C$5,(BF63)*0.1-'[1]Exchange Rate'!$E$5,IF((BF63)&gt;'[1]Exchange Rate'!$C$4,(BF63)*0.05-'[1]Exchange Rate'!$E$4,0)))),2)</f>
        <v>0</v>
      </c>
    </row>
    <row r="64" spans="1:67" s="102" customFormat="1" ht="45.75" customHeight="1">
      <c r="A64" s="110"/>
      <c r="B64" s="139"/>
      <c r="C64" s="112"/>
      <c r="D64" s="112"/>
      <c r="E64" s="112"/>
      <c r="F64" s="112"/>
      <c r="G64" s="112"/>
      <c r="H64" s="110" t="s">
        <v>118</v>
      </c>
      <c r="I64" s="110"/>
      <c r="J64" s="112"/>
      <c r="K64" s="112"/>
      <c r="L64" s="112"/>
      <c r="M64" s="112"/>
      <c r="N64" s="112"/>
      <c r="O64" s="112"/>
      <c r="P64" s="112"/>
      <c r="Q64" s="112"/>
      <c r="R64" s="113"/>
      <c r="S64" s="114">
        <f t="shared" ref="S64:AS64" si="179">SUBTOTAL(9,S58:S63)</f>
        <v>886.40740740740739</v>
      </c>
      <c r="T64" s="114">
        <f t="shared" si="179"/>
        <v>0</v>
      </c>
      <c r="U64" s="114">
        <f t="shared" si="179"/>
        <v>0</v>
      </c>
      <c r="V64" s="114">
        <f t="shared" si="179"/>
        <v>80</v>
      </c>
      <c r="W64" s="114">
        <f t="shared" si="179"/>
        <v>39</v>
      </c>
      <c r="X64" s="114">
        <f t="shared" si="179"/>
        <v>2.9423076923076921</v>
      </c>
      <c r="Y64" s="114">
        <f t="shared" si="179"/>
        <v>0</v>
      </c>
      <c r="Z64" s="114">
        <f t="shared" si="179"/>
        <v>0.5</v>
      </c>
      <c r="AA64" s="114">
        <f t="shared" si="179"/>
        <v>0</v>
      </c>
      <c r="AB64" s="114">
        <f t="shared" si="179"/>
        <v>0</v>
      </c>
      <c r="AC64" s="114">
        <f t="shared" si="179"/>
        <v>46.444444444444443</v>
      </c>
      <c r="AD64" s="114">
        <f t="shared" si="179"/>
        <v>173.88888888888889</v>
      </c>
      <c r="AE64" s="114">
        <f t="shared" si="179"/>
        <v>7.9259259259259256</v>
      </c>
      <c r="AF64" s="114">
        <f t="shared" si="179"/>
        <v>58.5</v>
      </c>
      <c r="AG64" s="114">
        <f t="shared" si="179"/>
        <v>78</v>
      </c>
      <c r="AH64" s="114">
        <f t="shared" si="179"/>
        <v>60</v>
      </c>
      <c r="AI64" s="114">
        <f t="shared" si="179"/>
        <v>0</v>
      </c>
      <c r="AJ64" s="114">
        <f t="shared" si="179"/>
        <v>1.471153846153846</v>
      </c>
      <c r="AK64" s="114">
        <f t="shared" si="179"/>
        <v>1269.3785256410256</v>
      </c>
      <c r="AL64" s="114">
        <f t="shared" si="179"/>
        <v>1435.0801282051282</v>
      </c>
      <c r="AM64" s="114">
        <f t="shared" si="179"/>
        <v>0</v>
      </c>
      <c r="AN64" s="114">
        <f t="shared" si="179"/>
        <v>28.701602564102558</v>
      </c>
      <c r="AO64" s="114">
        <f t="shared" si="179"/>
        <v>600</v>
      </c>
      <c r="AP64" s="114">
        <f t="shared" si="179"/>
        <v>0</v>
      </c>
      <c r="AQ64" s="114">
        <f t="shared" si="179"/>
        <v>806.37852564102548</v>
      </c>
      <c r="AR64" s="114">
        <f t="shared" si="179"/>
        <v>802</v>
      </c>
      <c r="AS64" s="114">
        <f t="shared" si="179"/>
        <v>17400</v>
      </c>
      <c r="AT64" s="115"/>
      <c r="AU64" s="115"/>
      <c r="AV64" s="116">
        <f>SUBTOTAL(9,AV58:AV63)</f>
        <v>802</v>
      </c>
      <c r="AW64" s="116">
        <f>SUBTOTAL(9,AW58:AW63)</f>
        <v>17400</v>
      </c>
      <c r="AX64" s="116">
        <f>SUBTOTAL(9,AX58:AX63)</f>
        <v>17400</v>
      </c>
      <c r="AY64" s="99"/>
      <c r="AZ64" s="141">
        <f>SUBTOTAL(9,AZ47:AZ63)</f>
        <v>54698.336257342809</v>
      </c>
      <c r="BA64" s="99"/>
      <c r="BB64" s="99"/>
      <c r="BC64" s="99"/>
      <c r="BD64" s="99"/>
      <c r="BF64" s="99"/>
      <c r="BG64" s="99"/>
      <c r="BH64" s="99"/>
      <c r="BI64" s="99"/>
      <c r="BJ64" s="99"/>
    </row>
    <row r="65" spans="1:67" s="102" customFormat="1" ht="45.75" customHeight="1">
      <c r="A65" s="117"/>
      <c r="B65" s="119" t="s">
        <v>119</v>
      </c>
      <c r="C65" s="117"/>
      <c r="D65" s="120"/>
      <c r="E65" s="121"/>
      <c r="F65" s="121"/>
      <c r="G65" s="121"/>
      <c r="H65" s="121"/>
      <c r="I65" s="121"/>
      <c r="J65" s="121"/>
      <c r="K65" s="121"/>
      <c r="L65" s="121"/>
      <c r="M65" s="121"/>
      <c r="N65" s="117"/>
      <c r="O65" s="121"/>
      <c r="P65" s="122"/>
      <c r="Q65" s="121"/>
      <c r="R65" s="117"/>
      <c r="S65" s="120"/>
      <c r="T65" s="122"/>
      <c r="U65" s="121"/>
      <c r="V65" s="117"/>
      <c r="W65" s="120"/>
      <c r="X65" s="122" t="s">
        <v>120</v>
      </c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3"/>
      <c r="AM65" s="121"/>
      <c r="AN65" s="121"/>
      <c r="AO65" s="123" t="s">
        <v>121</v>
      </c>
      <c r="AP65" s="120"/>
      <c r="AQ65" s="124"/>
      <c r="AR65" s="124"/>
      <c r="AS65" s="115"/>
      <c r="AT65" s="115"/>
      <c r="AU65" s="115"/>
      <c r="AV65" s="98" t="b">
        <f>AR64=AV64</f>
        <v>1</v>
      </c>
      <c r="AW65" s="98" t="b">
        <f>AS64=AW64</f>
        <v>1</v>
      </c>
      <c r="AX65" s="142"/>
      <c r="AY65" s="99"/>
      <c r="AZ65" s="142"/>
      <c r="BA65" s="99"/>
      <c r="BB65" s="99"/>
      <c r="BC65" s="99"/>
      <c r="BD65" s="99"/>
      <c r="BF65" s="99"/>
      <c r="BG65" s="99"/>
      <c r="BH65" s="99"/>
      <c r="BI65" s="99"/>
      <c r="BJ65" s="99"/>
    </row>
    <row r="66" spans="1:67" s="102" customFormat="1" ht="74.25" customHeight="1">
      <c r="A66" s="79">
        <v>7</v>
      </c>
      <c r="B66" s="158" t="s">
        <v>135</v>
      </c>
      <c r="C66" s="81" t="str">
        <f>VLOOKUP(B66,[1]AttD!$C$6:$D$304,2,0)</f>
        <v>កៅ ឧត្ដម</v>
      </c>
      <c r="D66" s="82">
        <f t="shared" ref="D66:D71" si="180">INT(($AB$3-BE66)/365)</f>
        <v>2</v>
      </c>
      <c r="E66" s="82">
        <f>VLOOKUP(B66,'[1]List Bas &amp; Etra'!$B$5:$G$1048576,5,0)</f>
        <v>204</v>
      </c>
      <c r="F66" s="82">
        <f>VLOOKUP(B66,'[1]List Bas &amp; Etra'!$B$5:$G$1048576,6,0)</f>
        <v>0</v>
      </c>
      <c r="G66" s="83">
        <f t="shared" ref="G66:G71" si="181">E66/H66</f>
        <v>7.5555555555555554</v>
      </c>
      <c r="H66" s="82">
        <v>27</v>
      </c>
      <c r="I66" s="84">
        <f>VLOOKUP(B66,[1]AttD!$C$6:$AM$304,37,0)</f>
        <v>18</v>
      </c>
      <c r="J66" s="84">
        <f>VLOOKUP(B66,[1]AttN!$C$6:$AM$304,37,0)</f>
        <v>0</v>
      </c>
      <c r="K66" s="84">
        <f>VLOOKUP(B66,[1]AttD!$C$6:$BC$304,53,0)+VLOOKUP(B66,[1]AttN!$C$6:$BC$304,53,0)</f>
        <v>0</v>
      </c>
      <c r="L66" s="82">
        <f>VLOOKUP(B66,[1]OTD!$C$6:$AL$304,36,0)</f>
        <v>2</v>
      </c>
      <c r="M66" s="82">
        <f>VLOOKUP(B66,[1]OTN!$C$6:$AL$304,36,0)</f>
        <v>0</v>
      </c>
      <c r="N66" s="82"/>
      <c r="O66" s="82"/>
      <c r="P66" s="82">
        <f>VLOOKUP(B66,[1]AttD!$C$6:$AZ$304,50,0)+VLOOKUP(B66,[1]AttN!$C$6:$AZ$304,50,0)</f>
        <v>1</v>
      </c>
      <c r="Q66" s="82">
        <f>VLOOKUP(B66,[1]AttD!$C$6:$AV$304,46,0)+VLOOKUP(B66,[1]AttN!$C$6:$AV$304,46,0)</f>
        <v>5</v>
      </c>
      <c r="R66" s="82">
        <f>VLOOKUP(B66,[1]AttD!$C$6:$AY$304,49,0)+VLOOKUP(B66,[1]AttN!$C$6:$AY$304,49,0)</f>
        <v>0</v>
      </c>
      <c r="S66" s="84">
        <f t="shared" ref="S66:S71" si="182">PRODUCT(G66*I66)</f>
        <v>136</v>
      </c>
      <c r="T66" s="126">
        <f t="shared" ref="T66:T71" si="183">G66*J66*1.3</f>
        <v>0</v>
      </c>
      <c r="U66" s="90">
        <f>(((G66*K66)+((F66/H66)*K66))*0.5)</f>
        <v>0</v>
      </c>
      <c r="V66" s="90">
        <f t="shared" ref="V66:V71" si="184">F66/H66*(I66+J66+P66+Q66+R66)</f>
        <v>0</v>
      </c>
      <c r="W66" s="90">
        <f t="shared" ref="W66:W71" si="185">IF(D66&lt;1,0,IF((SUM(I66,J66))&lt;=0,0,D66+1))</f>
        <v>3</v>
      </c>
      <c r="X66" s="127">
        <f t="shared" ref="X66:X71" si="186">PRODUCT(E66/26*L66*1.5)/8</f>
        <v>2.9423076923076921</v>
      </c>
      <c r="Y66" s="86">
        <f t="shared" ref="Y66:Y71" si="187">PRODUCT(E66/26*M66*2)/8</f>
        <v>0</v>
      </c>
      <c r="Z66" s="84">
        <f t="shared" ref="Z66:Z71" si="188">(L66+M66)/2*0.5</f>
        <v>0.5</v>
      </c>
      <c r="AA66" s="84">
        <f t="shared" ref="AA66:AA71" si="189">PRODUCT(E66/26*N66*2)</f>
        <v>0</v>
      </c>
      <c r="AB66" s="84"/>
      <c r="AC66" s="84">
        <f t="shared" ref="AC66:AC71" si="190">PRODUCT(G66*P66)</f>
        <v>7.5555555555555554</v>
      </c>
      <c r="AD66" s="84">
        <f t="shared" ref="AD66:AD71" si="191">PRODUCT(G66*Q66)</f>
        <v>37.777777777777779</v>
      </c>
      <c r="AE66" s="84">
        <f t="shared" ref="AE66:AE71" si="192">PRODUCT(G66*R66)</f>
        <v>0</v>
      </c>
      <c r="AF66" s="84">
        <f>PRODUCT(SUM(VLOOKUP(B66,[1]AttD!$C$6:$BI$305,59,0)+VLOOKUP(B66,[1]AttN!$C$6:$BI$305,59,0))*0.5)+(N66*0.5)</f>
        <v>9</v>
      </c>
      <c r="AG66" s="84">
        <f t="shared" ref="AG66:AG71" si="193">IF((I66+J66+P66+Q66+R66)&gt;=14,13,IF((I66+J66+P66+Q66+R66)&gt;0,6.5,IF((I66+J66)&lt;=0,0)+(N66*2)))</f>
        <v>13</v>
      </c>
      <c r="AH66" s="104">
        <v>10</v>
      </c>
      <c r="AI66" s="84"/>
      <c r="AJ66" s="84">
        <f>VLOOKUP(B66,[2]Total!B$6:O$304,14,0)</f>
        <v>1.471153846153846</v>
      </c>
      <c r="AK66" s="84">
        <f t="shared" ref="AK66:AK71" si="194">AL66-Z66-AF66-AG66-AN66-AP66</f>
        <v>194.32185897435895</v>
      </c>
      <c r="AL66" s="87">
        <f t="shared" ref="AL66:AL71" si="195">SUM(S66:AJ66,AP66)</f>
        <v>221.24679487179483</v>
      </c>
      <c r="AM66" s="88">
        <f t="shared" ref="AM66:AM71" si="196">BI66</f>
        <v>0</v>
      </c>
      <c r="AN66" s="88">
        <f>VLOOKUP(B66,'[1]NSSF and BANK'!$B$5:$N$144,12,0)</f>
        <v>4.4249358974358968</v>
      </c>
      <c r="AO66" s="89">
        <f>VLOOKUP(B66,'[1]Ad List'!$C$4:$F$79,4,0)+VLOOKUP(B66,[1]Paid!$B$4:$D$61,3,0)</f>
        <v>100</v>
      </c>
      <c r="AP66" s="89"/>
      <c r="AQ66" s="166">
        <f t="shared" ref="AQ66:AQ71" si="197">AL66-AM66-AN66-AO66</f>
        <v>116.82185897435895</v>
      </c>
      <c r="AR66" s="129">
        <f t="shared" ref="AR66:AR71" si="198">INT(AQ66)</f>
        <v>116</v>
      </c>
      <c r="AS66" s="130">
        <f t="shared" ref="AS66:AS71" si="199">AW66</f>
        <v>3300</v>
      </c>
      <c r="AT66" s="94" t="str">
        <f t="shared" ref="AT66:AT71" si="200">B66</f>
        <v>0030</v>
      </c>
      <c r="AU66" s="109"/>
      <c r="AV66" s="96">
        <f t="shared" ref="AV66:AV71" si="201">INT(AQ66)</f>
        <v>116</v>
      </c>
      <c r="AW66" s="97">
        <f t="shared" ref="AW66:AW71" si="202">PRODUCT(BD66+(-BA66+BC66)*BB66)</f>
        <v>3300</v>
      </c>
      <c r="AX66" s="97">
        <f t="shared" ref="AX66:AX71" si="203">SUM(IF(AZ66&lt;=49.99,"0",IF(AZ66&lt;=149.99,"100",IF(AZ66&lt;=249.99,"200",IF(AZ66&lt;=349.99,"300",IF(AZ66&lt;=449.99,"400",IF(AZ66&lt;=549.99,"500",IF(AZ66&lt;=649.99,"600",IF(AZ66&lt;=749.99,"700",IF(AZ66&lt;=849.99,"800",IF(AZ66&lt;=949.99,"900",IF(AZ66&lt;=1049.99,"1000",IF(AZ66&lt;=1149.99,"1100",IF(AZ66&lt;=1249.99,"1200",IF(AZ66&lt;=1349.99,"1300",IF(AZ66&lt;=1449.99,"1400",IF(AZ66&lt;=1549.99,"1500",IF(AZ66&lt;=1649.99,"1600",IF(AZ66&lt;=1749.99,"1700",IF(AZ66&lt;=1849.99,"1800",IF(AZ66&lt;=1949.99,"1900",IF(AZ66&lt;=2049.99,"2000",IF(AZ66&lt;=2149.99,"2100",IF(AZ66&lt;=2249.99,"2200",IF(AZ66&lt;=2349.99,"2300",IF(AZ66&lt;=2449.99,"2400",IF(AZ66&lt;=2549.99,"2500",IF(AZ66&lt;=2649.99,"2600",IF(AZ66&lt;=2749.99,"2700",IF(AZ66&lt;=2849.99,"2800",IF(AZ66&lt;=2949.99,"2900",IF(AZ66&lt;=3049.99,"3000",IF(AZ66&lt;=3149.99,"3100",IF(AZ66&lt;=3249.99,"3200",IF(AZ66&lt;=3349.99,"3300",IF(AZ66&lt;=3449.99,"3400",IF(AZ66&lt;=3549.99,"3500",IF(AZ66&lt;=3649.99,"3600",IF(AZ66&lt;=3749.99,"3700",IF(AZ66&lt;=3849.99,"3800",IF(AZ66&lt;=3949.99,"3900",IF(AZ66&gt;3949.99,"4000"))))))))))))))))))))))))))))))))))))))))))</f>
        <v>3300</v>
      </c>
      <c r="AY66" s="98">
        <f t="shared" ref="AY66:AY71" si="204">AQ66-AV66</f>
        <v>0.82185897435894617</v>
      </c>
      <c r="AZ66" s="96">
        <f t="shared" ref="AZ66:AZ71" si="205">(AY66*4000)</f>
        <v>3287.4358974357847</v>
      </c>
      <c r="BA66" s="98">
        <f t="shared" ref="BA66:BA71" si="206">MOD(AZ66,-100)</f>
        <v>-12.564102564215318</v>
      </c>
      <c r="BB66" s="99" t="str">
        <f t="shared" ref="BB66:BB71" si="207">IF(BA66&gt;=-50,"1",IF(BA66&lt;-50,"0"))</f>
        <v>1</v>
      </c>
      <c r="BC66" s="98">
        <f t="shared" ref="BC66:BC71" si="208">100+BA66</f>
        <v>87.435897435784682</v>
      </c>
      <c r="BD66" s="98">
        <f t="shared" ref="BD66:BD71" si="209">AZ66-BC66</f>
        <v>3200</v>
      </c>
      <c r="BE66" s="100">
        <f>VLOOKUP(B66,[3]Name!C$6:M$4000,11,0)</f>
        <v>44481</v>
      </c>
      <c r="BF66" s="98">
        <f t="shared" ref="BF66:BF71" si="210">AL66-Z66-AF66-AG66-AN66-AP66</f>
        <v>194.32185897435895</v>
      </c>
      <c r="BG66" s="98">
        <f>IF(BF66&lt;'[1]Exchange Rate'!$C$4,0,IF(BF66&gt;='[1]Exchange Rate'!$C$4,(BF66-(BJ66*'[1]Exchange Rate'!$G$4))))</f>
        <v>0</v>
      </c>
      <c r="BH66" s="98">
        <f>IF(BG66&lt;'[1]Exchange Rate'!$C$4,0,IF(BG66&gt;='[1]Exchange Rate'!$C$4,BG66,))</f>
        <v>0</v>
      </c>
      <c r="BI66" s="101">
        <f>ROUND(IF((BH66)&gt;'[1]Exchange Rate'!$C$7,(BH66)*0.2-'[1]Exchange Rate'!$E$7,IF((BH66)&gt;'[1]Exchange Rate'!$C$6,(BH66)*0.15-'[1]Exchange Rate'!$E$6,IF((BH66)&gt;'[1]Exchange Rate'!$C$5,(BH66)*0.1-'[1]Exchange Rate'!$E$5,IF((BH66)&gt;'[1]Exchange Rate'!$C$4,(BH66)*0.05-'[1]Exchange Rate'!$E$4,0)))),2)</f>
        <v>0</v>
      </c>
      <c r="BJ66" s="99">
        <f>VLOOKUP(B66,'[1]List Bas &amp; Etra'!$B$5:$H$1048576,7,0)</f>
        <v>2</v>
      </c>
      <c r="BK66" s="102">
        <f t="shared" ref="BK66:BK71" si="211">BL66-BI66</f>
        <v>0</v>
      </c>
      <c r="BL66" s="103">
        <f>ROUND(IF((BF66)&gt;'[1]Exchange Rate'!$C$7,(BF66)*0.2-'[1]Exchange Rate'!$E$7,IF((BF66)&gt;'[1]Exchange Rate'!$C$6,(BF66)*0.15-'[1]Exchange Rate'!$E$6,IF((BF66)&gt;'[1]Exchange Rate'!$C$5,(BF66)*0.1-'[1]Exchange Rate'!$E$5,IF((BF66)&gt;'[1]Exchange Rate'!$C$4,(BF66)*0.05-'[1]Exchange Rate'!$E$4,0)))),2)</f>
        <v>0</v>
      </c>
    </row>
    <row r="67" spans="1:67" s="117" customFormat="1" ht="74.25" customHeight="1">
      <c r="A67" s="108">
        <v>8</v>
      </c>
      <c r="B67" s="158" t="s">
        <v>136</v>
      </c>
      <c r="C67" s="81" t="str">
        <f>VLOOKUP(B67,[1]AttD!$C$6:$D$304,2,0)</f>
        <v>ពាញ​ ជុំនោ</v>
      </c>
      <c r="D67" s="82">
        <f t="shared" si="180"/>
        <v>7</v>
      </c>
      <c r="E67" s="82">
        <f>VLOOKUP(B67,'[1]List Bas &amp; Etra'!$B$5:$G$1048576,5,0)</f>
        <v>214</v>
      </c>
      <c r="F67" s="82">
        <f>VLOOKUP(B67,'[1]List Bas &amp; Etra'!$B$5:$G$1048576,6,0)</f>
        <v>30</v>
      </c>
      <c r="G67" s="83">
        <f t="shared" si="181"/>
        <v>7.9259259259259256</v>
      </c>
      <c r="H67" s="82">
        <v>27</v>
      </c>
      <c r="I67" s="84">
        <f>VLOOKUP(B67,[1]AttD!$C$6:$AM$304,37,0)</f>
        <v>18.5</v>
      </c>
      <c r="J67" s="84">
        <f>VLOOKUP(B67,[1]AttN!$C$6:$AM$304,37,0)</f>
        <v>0</v>
      </c>
      <c r="K67" s="84">
        <f>VLOOKUP(B67,[1]AttD!$C$6:$BC$304,53,0)+VLOOKUP(B67,[1]AttN!$C$6:$BC$304,53,0)</f>
        <v>0</v>
      </c>
      <c r="L67" s="82">
        <f>VLOOKUP(B67,[1]OTD!$C$6:$AL$304,36,0)</f>
        <v>0</v>
      </c>
      <c r="M67" s="82">
        <f>VLOOKUP(B67,[1]OTN!$C$6:$AL$304,36,0)</f>
        <v>0</v>
      </c>
      <c r="N67" s="82"/>
      <c r="O67" s="82"/>
      <c r="P67" s="82">
        <f>VLOOKUP(B67,[1]AttD!$C$6:$AZ$304,50,0)+VLOOKUP(B67,[1]AttN!$C$6:$AZ$304,50,0)</f>
        <v>1</v>
      </c>
      <c r="Q67" s="82">
        <f>VLOOKUP(B67,[1]AttD!$C$6:$AV$304,46,0)+VLOOKUP(B67,[1]AttN!$C$6:$AV$304,46,0)</f>
        <v>4.5</v>
      </c>
      <c r="R67" s="82">
        <f>VLOOKUP(B67,[1]AttD!$C$6:$AY$304,49,0)+VLOOKUP(B67,[1]AttN!$C$6:$AY$304,49,0)</f>
        <v>0</v>
      </c>
      <c r="S67" s="84">
        <f t="shared" si="182"/>
        <v>146.62962962962962</v>
      </c>
      <c r="T67" s="84">
        <f t="shared" si="183"/>
        <v>0</v>
      </c>
      <c r="U67" s="85">
        <f t="shared" ref="U67:U71" si="212">(((G67*K67)+((F67/H67)*K67))*0.5)</f>
        <v>0</v>
      </c>
      <c r="V67" s="85">
        <f t="shared" si="184"/>
        <v>26.666666666666668</v>
      </c>
      <c r="W67" s="85">
        <f t="shared" si="185"/>
        <v>8</v>
      </c>
      <c r="X67" s="86">
        <f t="shared" si="186"/>
        <v>0</v>
      </c>
      <c r="Y67" s="86">
        <f t="shared" si="187"/>
        <v>0</v>
      </c>
      <c r="Z67" s="84">
        <f t="shared" si="188"/>
        <v>0</v>
      </c>
      <c r="AA67" s="84">
        <f t="shared" si="189"/>
        <v>0</v>
      </c>
      <c r="AB67" s="84"/>
      <c r="AC67" s="84">
        <f t="shared" si="190"/>
        <v>7.9259259259259256</v>
      </c>
      <c r="AD67" s="84">
        <f t="shared" si="191"/>
        <v>35.666666666666664</v>
      </c>
      <c r="AE67" s="84">
        <f t="shared" si="192"/>
        <v>0</v>
      </c>
      <c r="AF67" s="84">
        <f>PRODUCT(SUM(VLOOKUP(B67,[1]AttD!$C$6:$BI$305,59,0)+VLOOKUP(B67,[1]AttN!$C$6:$BI$305,59,0))*0.5)+(N67*0.5)</f>
        <v>9.5</v>
      </c>
      <c r="AG67" s="84">
        <f t="shared" si="193"/>
        <v>13</v>
      </c>
      <c r="AH67" s="104">
        <v>10</v>
      </c>
      <c r="AI67" s="84"/>
      <c r="AJ67" s="84">
        <f>VLOOKUP(B67,[2]Total!B$6:O$304,14,0)</f>
        <v>0</v>
      </c>
      <c r="AK67" s="84">
        <f t="shared" si="194"/>
        <v>229.74111111111108</v>
      </c>
      <c r="AL67" s="87">
        <f t="shared" si="195"/>
        <v>257.38888888888886</v>
      </c>
      <c r="AM67" s="88">
        <f t="shared" si="196"/>
        <v>0</v>
      </c>
      <c r="AN67" s="88">
        <f>VLOOKUP(B67,'[1]NSSF and BANK'!$B$5:$N$144,12,0)</f>
        <v>5.1477777777777769</v>
      </c>
      <c r="AO67" s="89">
        <f>VLOOKUP(B67,'[1]Ad List'!$C$4:$F$79,4,0)+VLOOKUP(B67,[1]Paid!$B$4:$D$61,3,0)</f>
        <v>100</v>
      </c>
      <c r="AP67" s="89"/>
      <c r="AQ67" s="91">
        <f t="shared" si="197"/>
        <v>152.24111111111108</v>
      </c>
      <c r="AR67" s="92">
        <f t="shared" si="198"/>
        <v>152</v>
      </c>
      <c r="AS67" s="93">
        <f t="shared" si="199"/>
        <v>1000</v>
      </c>
      <c r="AT67" s="94" t="str">
        <f t="shared" si="200"/>
        <v>0001</v>
      </c>
      <c r="AU67" s="167"/>
      <c r="AV67" s="96">
        <f t="shared" si="201"/>
        <v>152</v>
      </c>
      <c r="AW67" s="97">
        <f t="shared" si="202"/>
        <v>1000</v>
      </c>
      <c r="AX67" s="97">
        <f t="shared" si="203"/>
        <v>1000</v>
      </c>
      <c r="AY67" s="98">
        <f t="shared" si="204"/>
        <v>0.2411111111110813</v>
      </c>
      <c r="AZ67" s="96">
        <f t="shared" si="205"/>
        <v>964.4444444443252</v>
      </c>
      <c r="BA67" s="98">
        <f t="shared" si="206"/>
        <v>-35.5555555556748</v>
      </c>
      <c r="BB67" s="99" t="str">
        <f t="shared" si="207"/>
        <v>1</v>
      </c>
      <c r="BC67" s="98">
        <f t="shared" si="208"/>
        <v>64.4444444443252</v>
      </c>
      <c r="BD67" s="98">
        <f t="shared" si="209"/>
        <v>900</v>
      </c>
      <c r="BE67" s="100">
        <f>VLOOKUP(B67,[3]Name!C$6:M$4000,11,0)</f>
        <v>42723</v>
      </c>
      <c r="BF67" s="98">
        <f t="shared" si="210"/>
        <v>229.74111111111108</v>
      </c>
      <c r="BG67" s="98">
        <f>IF(BF67&lt;'[1]Exchange Rate'!$C$4,0,IF(BF67&gt;='[1]Exchange Rate'!$C$4,(BF67-(BJ67*'[1]Exchange Rate'!$G$4))))</f>
        <v>0</v>
      </c>
      <c r="BH67" s="98">
        <f>IF(BG67&lt;'[1]Exchange Rate'!$C$4,0,IF(BG67&gt;='[1]Exchange Rate'!$C$4,BG67,))</f>
        <v>0</v>
      </c>
      <c r="BI67" s="101">
        <f>ROUND(IF((BH67)&gt;'[1]Exchange Rate'!$C$7,(BH67)*0.2-'[1]Exchange Rate'!$E$7,IF((BH67)&gt;'[1]Exchange Rate'!$C$6,(BH67)*0.15-'[1]Exchange Rate'!$E$6,IF((BH67)&gt;'[1]Exchange Rate'!$C$5,(BH67)*0.1-'[1]Exchange Rate'!$E$5,IF((BH67)&gt;'[1]Exchange Rate'!$C$4,(BH67)*0.05-'[1]Exchange Rate'!$E$4,0)))),2)</f>
        <v>0</v>
      </c>
      <c r="BJ67" s="99">
        <f>VLOOKUP(B67,'[1]List Bas &amp; Etra'!$B$5:$H$1048576,7,0)</f>
        <v>1</v>
      </c>
      <c r="BK67" s="102">
        <f t="shared" si="211"/>
        <v>0</v>
      </c>
      <c r="BL67" s="103">
        <f>ROUND(IF((BF67)&gt;'[1]Exchange Rate'!$C$7,(BF67)*0.2-'[1]Exchange Rate'!$E$7,IF((BF67)&gt;'[1]Exchange Rate'!$C$6,(BF67)*0.15-'[1]Exchange Rate'!$E$6,IF((BF67)&gt;'[1]Exchange Rate'!$C$5,(BF67)*0.1-'[1]Exchange Rate'!$E$5,IF((BF67)&gt;'[1]Exchange Rate'!$C$4,(BF67)*0.05-'[1]Exchange Rate'!$E$4,0)))),2)</f>
        <v>0</v>
      </c>
      <c r="BM67" s="102"/>
      <c r="BN67" s="102"/>
      <c r="BO67" s="102"/>
    </row>
    <row r="68" spans="1:67" s="102" customFormat="1" ht="74.25" customHeight="1">
      <c r="A68" s="79">
        <v>9</v>
      </c>
      <c r="B68" s="158" t="s">
        <v>137</v>
      </c>
      <c r="C68" s="81" t="str">
        <f>VLOOKUP(B68,[1]AttD!$C$6:$D$304,2,0)</f>
        <v>សៅ ណាក់</v>
      </c>
      <c r="D68" s="82">
        <f t="shared" si="180"/>
        <v>7</v>
      </c>
      <c r="E68" s="82">
        <f>VLOOKUP(B68,'[1]List Bas &amp; Etra'!$B$5:$G$1048576,5,0)</f>
        <v>214</v>
      </c>
      <c r="F68" s="82">
        <f>VLOOKUP(B68,'[1]List Bas &amp; Etra'!$B$5:$G$1048576,6,0)</f>
        <v>30</v>
      </c>
      <c r="G68" s="83">
        <f t="shared" si="181"/>
        <v>7.9259259259259256</v>
      </c>
      <c r="H68" s="82">
        <v>27</v>
      </c>
      <c r="I68" s="84">
        <f>VLOOKUP(B68,[1]AttD!$C$6:$AM$304,37,0)</f>
        <v>16.5</v>
      </c>
      <c r="J68" s="84">
        <f>VLOOKUP(B68,[1]AttN!$C$6:$AM$304,37,0)</f>
        <v>0</v>
      </c>
      <c r="K68" s="84">
        <f>VLOOKUP(B68,[1]AttD!$C$6:$BC$304,53,0)+VLOOKUP(B68,[1]AttN!$C$6:$BC$304,53,0)</f>
        <v>0</v>
      </c>
      <c r="L68" s="82">
        <f>VLOOKUP(B68,[1]OTD!$C$6:$AL$304,36,0)</f>
        <v>0</v>
      </c>
      <c r="M68" s="82">
        <f>VLOOKUP(B68,[1]OTN!$C$6:$AL$304,36,0)</f>
        <v>0</v>
      </c>
      <c r="N68" s="82"/>
      <c r="O68" s="82"/>
      <c r="P68" s="82">
        <f>VLOOKUP(B68,[1]AttD!$C$6:$AZ$304,50,0)+VLOOKUP(B68,[1]AttN!$C$6:$AZ$304,50,0)</f>
        <v>1</v>
      </c>
      <c r="Q68" s="82">
        <f>VLOOKUP(B68,[1]AttD!$C$6:$AV$304,46,0)+VLOOKUP(B68,[1]AttN!$C$6:$AV$304,46,0)</f>
        <v>5.5</v>
      </c>
      <c r="R68" s="82">
        <f>VLOOKUP(B68,[1]AttD!$C$6:$AY$304,49,0)+VLOOKUP(B68,[1]AttN!$C$6:$AY$304,49,0)</f>
        <v>1</v>
      </c>
      <c r="S68" s="84">
        <f t="shared" si="182"/>
        <v>130.77777777777777</v>
      </c>
      <c r="T68" s="84">
        <f t="shared" si="183"/>
        <v>0</v>
      </c>
      <c r="U68" s="85">
        <f t="shared" si="212"/>
        <v>0</v>
      </c>
      <c r="V68" s="84">
        <f t="shared" si="184"/>
        <v>26.666666666666668</v>
      </c>
      <c r="W68" s="85">
        <f t="shared" si="185"/>
        <v>8</v>
      </c>
      <c r="X68" s="86">
        <f t="shared" si="186"/>
        <v>0</v>
      </c>
      <c r="Y68" s="86">
        <f t="shared" si="187"/>
        <v>0</v>
      </c>
      <c r="Z68" s="84">
        <f t="shared" si="188"/>
        <v>0</v>
      </c>
      <c r="AA68" s="84">
        <f t="shared" si="189"/>
        <v>0</v>
      </c>
      <c r="AB68" s="84"/>
      <c r="AC68" s="84">
        <f t="shared" si="190"/>
        <v>7.9259259259259256</v>
      </c>
      <c r="AD68" s="84">
        <f t="shared" si="191"/>
        <v>43.592592592592588</v>
      </c>
      <c r="AE68" s="84">
        <f t="shared" si="192"/>
        <v>7.9259259259259256</v>
      </c>
      <c r="AF68" s="84">
        <f>PRODUCT(SUM(VLOOKUP(B68,[1]AttD!$C$6:$BI$305,59,0)+VLOOKUP(B68,[1]AttN!$C$6:$BI$305,59,0))*0.5)+(N68*0.5)</f>
        <v>8.5</v>
      </c>
      <c r="AG68" s="84">
        <f t="shared" si="193"/>
        <v>13</v>
      </c>
      <c r="AH68" s="104">
        <v>10</v>
      </c>
      <c r="AI68" s="84"/>
      <c r="AJ68" s="84">
        <f>VLOOKUP(B68,[2]Total!B$6:O$304,14,0)</f>
        <v>0</v>
      </c>
      <c r="AK68" s="84">
        <f t="shared" si="194"/>
        <v>229.76111111111109</v>
      </c>
      <c r="AL68" s="87">
        <f t="shared" si="195"/>
        <v>256.38888888888886</v>
      </c>
      <c r="AM68" s="88">
        <f t="shared" si="196"/>
        <v>0</v>
      </c>
      <c r="AN68" s="88">
        <f>VLOOKUP(B68,'[1]NSSF and BANK'!$B$5:$N$144,12,0)</f>
        <v>5.1277777777777773</v>
      </c>
      <c r="AO68" s="89">
        <f>VLOOKUP(B68,'[1]Ad List'!$C$4:$F$79,4,0)+VLOOKUP(B68,[1]Paid!$B$4:$D$61,3,0)</f>
        <v>100</v>
      </c>
      <c r="AP68" s="89"/>
      <c r="AQ68" s="91">
        <f t="shared" si="197"/>
        <v>151.26111111111109</v>
      </c>
      <c r="AR68" s="92">
        <f t="shared" si="198"/>
        <v>151</v>
      </c>
      <c r="AS68" s="93">
        <f t="shared" si="199"/>
        <v>1000</v>
      </c>
      <c r="AT68" s="94" t="str">
        <f t="shared" si="200"/>
        <v>0008</v>
      </c>
      <c r="AU68" s="109"/>
      <c r="AV68" s="96">
        <f t="shared" si="201"/>
        <v>151</v>
      </c>
      <c r="AW68" s="97">
        <f t="shared" si="202"/>
        <v>1000</v>
      </c>
      <c r="AX68" s="97">
        <f t="shared" si="203"/>
        <v>1000</v>
      </c>
      <c r="AY68" s="98">
        <f t="shared" si="204"/>
        <v>0.26111111111109153</v>
      </c>
      <c r="AZ68" s="96">
        <f t="shared" si="205"/>
        <v>1044.4444444443661</v>
      </c>
      <c r="BA68" s="98">
        <f t="shared" si="206"/>
        <v>-55.555555555633873</v>
      </c>
      <c r="BB68" s="99" t="str">
        <f t="shared" si="207"/>
        <v>0</v>
      </c>
      <c r="BC68" s="98">
        <f t="shared" si="208"/>
        <v>44.444444444366127</v>
      </c>
      <c r="BD68" s="98">
        <f t="shared" si="209"/>
        <v>1000</v>
      </c>
      <c r="BE68" s="100">
        <f>VLOOKUP(B68,[3]Name!C$6:M$4000,11,0)</f>
        <v>42817</v>
      </c>
      <c r="BF68" s="98">
        <f t="shared" si="210"/>
        <v>229.76111111111109</v>
      </c>
      <c r="BG68" s="98">
        <f>IF(BF68&lt;'[1]Exchange Rate'!$C$4,0,IF(BF68&gt;='[1]Exchange Rate'!$C$4,(BF68-(BJ68*'[1]Exchange Rate'!$G$4))))</f>
        <v>0</v>
      </c>
      <c r="BH68" s="98">
        <f>IF(BG68&lt;'[1]Exchange Rate'!$C$4,0,IF(BG68&gt;='[1]Exchange Rate'!$C$4,BG68,))</f>
        <v>0</v>
      </c>
      <c r="BI68" s="101">
        <f>ROUND(IF((BH68)&gt;'[1]Exchange Rate'!$C$7,(BH68)*0.2-'[1]Exchange Rate'!$E$7,IF((BH68)&gt;'[1]Exchange Rate'!$C$6,(BH68)*0.15-'[1]Exchange Rate'!$E$6,IF((BH68)&gt;'[1]Exchange Rate'!$C$5,(BH68)*0.1-'[1]Exchange Rate'!$E$5,IF((BH68)&gt;'[1]Exchange Rate'!$C$4,(BH68)*0.05-'[1]Exchange Rate'!$E$4,0)))),2)</f>
        <v>0</v>
      </c>
      <c r="BJ68" s="99">
        <f>VLOOKUP(B68,'[1]List Bas &amp; Etra'!$B$5:$H$1048576,7,0)</f>
        <v>2</v>
      </c>
      <c r="BK68" s="102">
        <f t="shared" si="211"/>
        <v>0</v>
      </c>
      <c r="BL68" s="103">
        <f>ROUND(IF((BF68)&gt;'[1]Exchange Rate'!$C$7,(BF68)*0.2-'[1]Exchange Rate'!$E$7,IF((BF68)&gt;'[1]Exchange Rate'!$C$6,(BF68)*0.15-'[1]Exchange Rate'!$E$6,IF((BF68)&gt;'[1]Exchange Rate'!$C$5,(BF68)*0.1-'[1]Exchange Rate'!$E$5,IF((BF68)&gt;'[1]Exchange Rate'!$C$4,(BF68)*0.05-'[1]Exchange Rate'!$E$4,0)))),2)</f>
        <v>0</v>
      </c>
    </row>
    <row r="69" spans="1:67" s="102" customFormat="1" ht="74.25" customHeight="1">
      <c r="A69" s="108">
        <v>10</v>
      </c>
      <c r="B69" s="158" t="s">
        <v>138</v>
      </c>
      <c r="C69" s="81" t="str">
        <f>VLOOKUP(B69,[1]AttD!$C$6:$D$304,2,0)</f>
        <v>សែម ឧស្សាហ៏</v>
      </c>
      <c r="D69" s="82">
        <f t="shared" si="180"/>
        <v>6</v>
      </c>
      <c r="E69" s="82">
        <f>VLOOKUP(B69,'[1]List Bas &amp; Etra'!$B$5:$G$1048576,5,0)</f>
        <v>204</v>
      </c>
      <c r="F69" s="82">
        <f>VLOOKUP(B69,'[1]List Bas &amp; Etra'!$B$5:$G$1048576,6,0)</f>
        <v>0</v>
      </c>
      <c r="G69" s="83">
        <f t="shared" si="181"/>
        <v>7.5555555555555554</v>
      </c>
      <c r="H69" s="82">
        <v>27</v>
      </c>
      <c r="I69" s="84">
        <f>VLOOKUP(B69,[1]AttD!$C$6:$AM$304,37,0)</f>
        <v>18.5</v>
      </c>
      <c r="J69" s="84">
        <f>VLOOKUP(B69,[1]AttN!$C$6:$AM$304,37,0)</f>
        <v>0</v>
      </c>
      <c r="K69" s="84">
        <f>VLOOKUP(B69,[1]AttD!$C$6:$BC$304,53,0)+VLOOKUP(B69,[1]AttN!$C$6:$BC$304,53,0)</f>
        <v>0</v>
      </c>
      <c r="L69" s="82">
        <f>VLOOKUP(B69,[1]OTD!$C$6:$AL$304,36,0)</f>
        <v>0</v>
      </c>
      <c r="M69" s="82">
        <f>VLOOKUP(B69,[1]OTN!$C$6:$AL$304,36,0)</f>
        <v>0</v>
      </c>
      <c r="N69" s="82"/>
      <c r="O69" s="82"/>
      <c r="P69" s="82">
        <f>VLOOKUP(B69,[1]AttD!$C$6:$AZ$304,50,0)+VLOOKUP(B69,[1]AttN!$C$6:$AZ$304,50,0)</f>
        <v>1</v>
      </c>
      <c r="Q69" s="82">
        <f>VLOOKUP(B69,[1]AttD!$C$6:$AV$304,46,0)+VLOOKUP(B69,[1]AttN!$C$6:$AV$304,46,0)</f>
        <v>3.5</v>
      </c>
      <c r="R69" s="82">
        <f>VLOOKUP(B69,[1]AttD!$C$6:$AY$304,49,0)+VLOOKUP(B69,[1]AttN!$C$6:$AY$304,49,0)</f>
        <v>1</v>
      </c>
      <c r="S69" s="84">
        <f t="shared" si="182"/>
        <v>139.77777777777777</v>
      </c>
      <c r="T69" s="84">
        <f t="shared" si="183"/>
        <v>0</v>
      </c>
      <c r="U69" s="85">
        <f t="shared" si="212"/>
        <v>0</v>
      </c>
      <c r="V69" s="84">
        <f t="shared" si="184"/>
        <v>0</v>
      </c>
      <c r="W69" s="85">
        <f t="shared" si="185"/>
        <v>7</v>
      </c>
      <c r="X69" s="86">
        <f t="shared" si="186"/>
        <v>0</v>
      </c>
      <c r="Y69" s="86">
        <f t="shared" si="187"/>
        <v>0</v>
      </c>
      <c r="Z69" s="84">
        <f t="shared" si="188"/>
        <v>0</v>
      </c>
      <c r="AA69" s="84">
        <f t="shared" si="189"/>
        <v>0</v>
      </c>
      <c r="AB69" s="84"/>
      <c r="AC69" s="84">
        <f t="shared" si="190"/>
        <v>7.5555555555555554</v>
      </c>
      <c r="AD69" s="84">
        <f t="shared" si="191"/>
        <v>26.444444444444443</v>
      </c>
      <c r="AE69" s="84">
        <f t="shared" si="192"/>
        <v>7.5555555555555554</v>
      </c>
      <c r="AF69" s="84">
        <f>PRODUCT(SUM(VLOOKUP(B69,[1]AttD!$C$6:$BI$305,59,0)+VLOOKUP(B69,[1]AttN!$C$6:$BI$305,59,0))*0.5)+(N69*0.5)</f>
        <v>9.5</v>
      </c>
      <c r="AG69" s="84">
        <f t="shared" si="193"/>
        <v>13</v>
      </c>
      <c r="AH69" s="104">
        <v>10</v>
      </c>
      <c r="AI69" s="84"/>
      <c r="AJ69" s="84">
        <f>VLOOKUP(B69,[2]Total!B$6:O$304,14,0)</f>
        <v>0</v>
      </c>
      <c r="AK69" s="84">
        <f t="shared" si="194"/>
        <v>193.91666666666666</v>
      </c>
      <c r="AL69" s="87">
        <f t="shared" si="195"/>
        <v>220.83333333333331</v>
      </c>
      <c r="AM69" s="88">
        <f t="shared" si="196"/>
        <v>0</v>
      </c>
      <c r="AN69" s="88">
        <f>VLOOKUP(B69,'[1]NSSF and BANK'!$B$5:$N$144,12,0)</f>
        <v>4.4166666666666661</v>
      </c>
      <c r="AO69" s="89">
        <f>VLOOKUP(B69,'[1]Ad List'!$C$4:$F$79,4,0)+VLOOKUP(B69,[1]Paid!$B$4:$D$61,3,0)</f>
        <v>100</v>
      </c>
      <c r="AP69" s="89"/>
      <c r="AQ69" s="91">
        <f t="shared" si="197"/>
        <v>116.41666666666666</v>
      </c>
      <c r="AR69" s="92">
        <f t="shared" si="198"/>
        <v>116</v>
      </c>
      <c r="AS69" s="93">
        <f t="shared" si="199"/>
        <v>1700</v>
      </c>
      <c r="AT69" s="94" t="str">
        <f t="shared" si="200"/>
        <v>0009</v>
      </c>
      <c r="AU69" s="109"/>
      <c r="AV69" s="96">
        <f t="shared" si="201"/>
        <v>116</v>
      </c>
      <c r="AW69" s="97">
        <f t="shared" si="202"/>
        <v>1700</v>
      </c>
      <c r="AX69" s="97">
        <f t="shared" si="203"/>
        <v>1700</v>
      </c>
      <c r="AY69" s="98">
        <f t="shared" si="204"/>
        <v>0.41666666666665719</v>
      </c>
      <c r="AZ69" s="96">
        <f t="shared" si="205"/>
        <v>1666.6666666666288</v>
      </c>
      <c r="BA69" s="98">
        <f t="shared" si="206"/>
        <v>-33.333333333371229</v>
      </c>
      <c r="BB69" s="99" t="str">
        <f t="shared" si="207"/>
        <v>1</v>
      </c>
      <c r="BC69" s="98">
        <f t="shared" si="208"/>
        <v>66.666666666628771</v>
      </c>
      <c r="BD69" s="98">
        <f t="shared" si="209"/>
        <v>1600</v>
      </c>
      <c r="BE69" s="100">
        <f>VLOOKUP(B69,[3]Name!C$6:M$4000,11,0)</f>
        <v>43066</v>
      </c>
      <c r="BF69" s="98">
        <f t="shared" si="210"/>
        <v>193.91666666666666</v>
      </c>
      <c r="BG69" s="98">
        <f>IF(BF69&lt;'[1]Exchange Rate'!$C$4,0,IF(BF69&gt;='[1]Exchange Rate'!$C$4,(BF69-(BJ69*'[1]Exchange Rate'!$G$4))))</f>
        <v>0</v>
      </c>
      <c r="BH69" s="98">
        <f>IF(BG69&lt;'[1]Exchange Rate'!$C$4,0,IF(BG69&gt;='[1]Exchange Rate'!$C$4,BG69,))</f>
        <v>0</v>
      </c>
      <c r="BI69" s="101">
        <f>ROUND(IF((BH69)&gt;'[1]Exchange Rate'!$C$7,(BH69)*0.2-'[1]Exchange Rate'!$E$7,IF((BH69)&gt;'[1]Exchange Rate'!$C$6,(BH69)*0.15-'[1]Exchange Rate'!$E$6,IF((BH69)&gt;'[1]Exchange Rate'!$C$5,(BH69)*0.1-'[1]Exchange Rate'!$E$5,IF((BH69)&gt;'[1]Exchange Rate'!$C$4,(BH69)*0.05-'[1]Exchange Rate'!$E$4,0)))),2)</f>
        <v>0</v>
      </c>
      <c r="BJ69" s="99">
        <f>VLOOKUP(B69,'[1]List Bas &amp; Etra'!$B$5:$H$1048576,7,0)</f>
        <v>1</v>
      </c>
      <c r="BK69" s="102">
        <f t="shared" si="211"/>
        <v>0</v>
      </c>
      <c r="BL69" s="103">
        <f>ROUND(IF((BF69)&gt;'[1]Exchange Rate'!$C$7,(BF69)*0.2-'[1]Exchange Rate'!$E$7,IF((BF69)&gt;'[1]Exchange Rate'!$C$6,(BF69)*0.15-'[1]Exchange Rate'!$E$6,IF((BF69)&gt;'[1]Exchange Rate'!$C$5,(BF69)*0.1-'[1]Exchange Rate'!$E$5,IF((BF69)&gt;'[1]Exchange Rate'!$C$4,(BF69)*0.05-'[1]Exchange Rate'!$E$4,0)))),2)</f>
        <v>0</v>
      </c>
    </row>
    <row r="70" spans="1:67" s="102" customFormat="1" ht="74.25" customHeight="1">
      <c r="A70" s="79">
        <v>11</v>
      </c>
      <c r="B70" s="158" t="s">
        <v>139</v>
      </c>
      <c r="C70" s="81" t="str">
        <f>VLOOKUP(B70,[1]AttD!$C$6:$D$304,2,0)</f>
        <v>ជុំ យាន</v>
      </c>
      <c r="D70" s="82">
        <f t="shared" si="180"/>
        <v>5</v>
      </c>
      <c r="E70" s="82">
        <f>VLOOKUP(B70,'[1]List Bas &amp; Etra'!$B$5:$G$1048576,5,0)</f>
        <v>204</v>
      </c>
      <c r="F70" s="82">
        <f>VLOOKUP(B70,'[1]List Bas &amp; Etra'!$B$5:$G$1048576,6,0)</f>
        <v>0</v>
      </c>
      <c r="G70" s="83">
        <f t="shared" si="181"/>
        <v>7.5555555555555554</v>
      </c>
      <c r="H70" s="82">
        <v>27</v>
      </c>
      <c r="I70" s="84">
        <f>VLOOKUP(B70,[1]AttD!$C$6:$AM$304,37,0)</f>
        <v>19</v>
      </c>
      <c r="J70" s="84">
        <f>VLOOKUP(B70,[1]AttN!$C$6:$AM$304,37,0)</f>
        <v>0</v>
      </c>
      <c r="K70" s="84">
        <f>VLOOKUP(B70,[1]AttD!$C$6:$BC$304,53,0)+VLOOKUP(B70,[1]AttN!$C$6:$BC$304,53,0)</f>
        <v>0</v>
      </c>
      <c r="L70" s="82">
        <f>VLOOKUP(B70,[1]OTD!$C$6:$AL$304,36,0)</f>
        <v>2</v>
      </c>
      <c r="M70" s="82">
        <f>VLOOKUP(B70,[1]OTN!$C$6:$AL$304,36,0)</f>
        <v>0</v>
      </c>
      <c r="N70" s="82"/>
      <c r="O70" s="82"/>
      <c r="P70" s="82">
        <f>VLOOKUP(B70,[1]AttD!$C$6:$AZ$304,50,0)+VLOOKUP(B70,[1]AttN!$C$6:$AZ$304,50,0)</f>
        <v>1</v>
      </c>
      <c r="Q70" s="82">
        <f>VLOOKUP(B70,[1]AttD!$C$6:$AV$304,46,0)+VLOOKUP(B70,[1]AttN!$C$6:$AV$304,46,0)</f>
        <v>4</v>
      </c>
      <c r="R70" s="82">
        <f>VLOOKUP(B70,[1]AttD!$C$6:$AY$304,49,0)+VLOOKUP(B70,[1]AttN!$C$6:$AY$304,49,0)</f>
        <v>0</v>
      </c>
      <c r="S70" s="84">
        <f t="shared" si="182"/>
        <v>143.55555555555554</v>
      </c>
      <c r="T70" s="84">
        <f t="shared" si="183"/>
        <v>0</v>
      </c>
      <c r="U70" s="85">
        <f t="shared" si="212"/>
        <v>0</v>
      </c>
      <c r="V70" s="84">
        <f t="shared" si="184"/>
        <v>0</v>
      </c>
      <c r="W70" s="85">
        <f t="shared" si="185"/>
        <v>6</v>
      </c>
      <c r="X70" s="86">
        <f t="shared" si="186"/>
        <v>2.9423076923076921</v>
      </c>
      <c r="Y70" s="86">
        <f t="shared" si="187"/>
        <v>0</v>
      </c>
      <c r="Z70" s="84">
        <f t="shared" si="188"/>
        <v>0.5</v>
      </c>
      <c r="AA70" s="84">
        <f t="shared" si="189"/>
        <v>0</v>
      </c>
      <c r="AB70" s="84"/>
      <c r="AC70" s="84">
        <f t="shared" si="190"/>
        <v>7.5555555555555554</v>
      </c>
      <c r="AD70" s="84">
        <f t="shared" si="191"/>
        <v>30.222222222222221</v>
      </c>
      <c r="AE70" s="84">
        <f t="shared" si="192"/>
        <v>0</v>
      </c>
      <c r="AF70" s="84">
        <f>PRODUCT(SUM(VLOOKUP(B70,[1]AttD!$C$6:$BI$305,59,0)+VLOOKUP(B70,[1]AttN!$C$6:$BI$305,59,0))*0.5)+(N70*0.5)</f>
        <v>9.5</v>
      </c>
      <c r="AG70" s="84">
        <f t="shared" si="193"/>
        <v>13</v>
      </c>
      <c r="AH70" s="104">
        <v>10</v>
      </c>
      <c r="AI70" s="84"/>
      <c r="AJ70" s="84">
        <f>VLOOKUP(B70,[2]Total!B$6:O$304,14,0)</f>
        <v>1.471153846153846</v>
      </c>
      <c r="AK70" s="84">
        <f t="shared" si="194"/>
        <v>197.25185897435892</v>
      </c>
      <c r="AL70" s="87">
        <f t="shared" si="195"/>
        <v>224.74679487179483</v>
      </c>
      <c r="AM70" s="88">
        <f t="shared" si="196"/>
        <v>0</v>
      </c>
      <c r="AN70" s="88">
        <f>VLOOKUP(B70,'[1]NSSF and BANK'!$B$5:$N$144,12,0)</f>
        <v>4.4949358974358962</v>
      </c>
      <c r="AO70" s="89">
        <f>VLOOKUP(B70,'[1]Ad List'!$C$4:$F$79,4,0)+VLOOKUP(B70,[1]Paid!$B$4:$D$61,3,0)</f>
        <v>100</v>
      </c>
      <c r="AP70" s="89"/>
      <c r="AQ70" s="91">
        <f t="shared" si="197"/>
        <v>120.25185897435892</v>
      </c>
      <c r="AR70" s="92">
        <f t="shared" si="198"/>
        <v>120</v>
      </c>
      <c r="AS70" s="93">
        <f t="shared" si="199"/>
        <v>1000</v>
      </c>
      <c r="AT70" s="94" t="str">
        <f t="shared" si="200"/>
        <v>0013</v>
      </c>
      <c r="AU70" s="109"/>
      <c r="AV70" s="96">
        <f t="shared" si="201"/>
        <v>120</v>
      </c>
      <c r="AW70" s="97">
        <f t="shared" si="202"/>
        <v>1000</v>
      </c>
      <c r="AX70" s="97">
        <f t="shared" si="203"/>
        <v>1000</v>
      </c>
      <c r="AY70" s="98">
        <f t="shared" si="204"/>
        <v>0.25185897435892457</v>
      </c>
      <c r="AZ70" s="96">
        <f t="shared" si="205"/>
        <v>1007.4358974356983</v>
      </c>
      <c r="BA70" s="98">
        <f t="shared" si="206"/>
        <v>-92.56410256430172</v>
      </c>
      <c r="BB70" s="99" t="str">
        <f t="shared" si="207"/>
        <v>0</v>
      </c>
      <c r="BC70" s="98">
        <f t="shared" si="208"/>
        <v>7.4358974356982799</v>
      </c>
      <c r="BD70" s="98">
        <f t="shared" si="209"/>
        <v>1000</v>
      </c>
      <c r="BE70" s="100">
        <f>VLOOKUP(B70,[3]Name!C$6:M$4000,11,0)</f>
        <v>43391</v>
      </c>
      <c r="BF70" s="98">
        <f t="shared" si="210"/>
        <v>197.25185897435892</v>
      </c>
      <c r="BG70" s="98">
        <f>IF(BF70&lt;'[1]Exchange Rate'!$C$4,0,IF(BF70&gt;='[1]Exchange Rate'!$C$4,(BF70-(BJ70*'[1]Exchange Rate'!$G$4))))</f>
        <v>0</v>
      </c>
      <c r="BH70" s="98">
        <f>IF(BG70&lt;'[1]Exchange Rate'!$C$4,0,IF(BG70&gt;='[1]Exchange Rate'!$C$4,BG70,))</f>
        <v>0</v>
      </c>
      <c r="BI70" s="101">
        <f>ROUND(IF((BH70)&gt;'[1]Exchange Rate'!$C$7,(BH70)*0.2-'[1]Exchange Rate'!$E$7,IF((BH70)&gt;'[1]Exchange Rate'!$C$6,(BH70)*0.15-'[1]Exchange Rate'!$E$6,IF((BH70)&gt;'[1]Exchange Rate'!$C$5,(BH70)*0.1-'[1]Exchange Rate'!$E$5,IF((BH70)&gt;'[1]Exchange Rate'!$C$4,(BH70)*0.05-'[1]Exchange Rate'!$E$4,0)))),2)</f>
        <v>0</v>
      </c>
      <c r="BJ70" s="99">
        <f>VLOOKUP(B70,'[1]List Bas &amp; Etra'!$B$5:$H$1048576,7,0)</f>
        <v>2</v>
      </c>
      <c r="BK70" s="102">
        <f t="shared" si="211"/>
        <v>0</v>
      </c>
      <c r="BL70" s="103">
        <f>ROUND(IF((BF70)&gt;'[1]Exchange Rate'!$C$7,(BF70)*0.2-'[1]Exchange Rate'!$E$7,IF((BF70)&gt;'[1]Exchange Rate'!$C$6,(BF70)*0.15-'[1]Exchange Rate'!$E$6,IF((BF70)&gt;'[1]Exchange Rate'!$C$5,(BF70)*0.1-'[1]Exchange Rate'!$E$5,IF((BF70)&gt;'[1]Exchange Rate'!$C$4,(BF70)*0.05-'[1]Exchange Rate'!$E$4,0)))),2)</f>
        <v>0</v>
      </c>
    </row>
    <row r="71" spans="1:67" s="102" customFormat="1" ht="74.25" customHeight="1">
      <c r="A71" s="108">
        <v>12</v>
      </c>
      <c r="B71" s="158" t="s">
        <v>140</v>
      </c>
      <c r="C71" s="81" t="str">
        <f>VLOOKUP(B71,[1]AttD!$C$6:$D$304,2,0)</f>
        <v>ភួង សារ៉ូន</v>
      </c>
      <c r="D71" s="82">
        <f t="shared" si="180"/>
        <v>5</v>
      </c>
      <c r="E71" s="82">
        <f>VLOOKUP(B71,'[1]List Bas &amp; Etra'!$B$5:$G$1048576,5,0)</f>
        <v>204</v>
      </c>
      <c r="F71" s="82">
        <f>VLOOKUP(B71,'[1]List Bas &amp; Etra'!$B$5:$G$1048576,6,0)</f>
        <v>0</v>
      </c>
      <c r="G71" s="83">
        <f t="shared" si="181"/>
        <v>7.5555555555555554</v>
      </c>
      <c r="H71" s="82">
        <v>27</v>
      </c>
      <c r="I71" s="84">
        <f>VLOOKUP(B71,[1]AttD!$C$6:$AM$304,37,0)</f>
        <v>17.5</v>
      </c>
      <c r="J71" s="84">
        <f>VLOOKUP(B71,[1]AttN!$C$6:$AM$304,37,0)</f>
        <v>0</v>
      </c>
      <c r="K71" s="84">
        <f>VLOOKUP(B71,[1]AttD!$C$6:$BC$304,53,0)+VLOOKUP(B71,[1]AttN!$C$6:$BC$304,53,0)</f>
        <v>0</v>
      </c>
      <c r="L71" s="82">
        <f>VLOOKUP(B71,[1]OTD!$C$6:$AL$304,36,0)</f>
        <v>0</v>
      </c>
      <c r="M71" s="82">
        <f>VLOOKUP(B71,[1]OTN!$C$6:$AL$304,36,0)</f>
        <v>0</v>
      </c>
      <c r="N71" s="82"/>
      <c r="O71" s="82"/>
      <c r="P71" s="82">
        <f>VLOOKUP(B71,[1]AttD!$C$6:$AZ$304,50,0)+VLOOKUP(B71,[1]AttN!$C$6:$AZ$304,50,0)</f>
        <v>1</v>
      </c>
      <c r="Q71" s="82">
        <f>VLOOKUP(B71,[1]AttD!$C$6:$AV$304,46,0)+VLOOKUP(B71,[1]AttN!$C$6:$AV$304,46,0)</f>
        <v>4.5</v>
      </c>
      <c r="R71" s="82">
        <f>VLOOKUP(B71,[1]AttD!$C$6:$AY$304,49,0)+VLOOKUP(B71,[1]AttN!$C$6:$AY$304,49,0)</f>
        <v>0</v>
      </c>
      <c r="S71" s="84">
        <f t="shared" si="182"/>
        <v>132.22222222222223</v>
      </c>
      <c r="T71" s="84">
        <f t="shared" si="183"/>
        <v>0</v>
      </c>
      <c r="U71" s="85">
        <f t="shared" si="212"/>
        <v>0</v>
      </c>
      <c r="V71" s="84">
        <f t="shared" si="184"/>
        <v>0</v>
      </c>
      <c r="W71" s="85">
        <f t="shared" si="185"/>
        <v>6</v>
      </c>
      <c r="X71" s="86">
        <f t="shared" si="186"/>
        <v>0</v>
      </c>
      <c r="Y71" s="86">
        <f t="shared" si="187"/>
        <v>0</v>
      </c>
      <c r="Z71" s="84">
        <f t="shared" si="188"/>
        <v>0</v>
      </c>
      <c r="AA71" s="84">
        <f t="shared" si="189"/>
        <v>0</v>
      </c>
      <c r="AB71" s="84"/>
      <c r="AC71" s="84">
        <f t="shared" si="190"/>
        <v>7.5555555555555554</v>
      </c>
      <c r="AD71" s="84">
        <f t="shared" si="191"/>
        <v>34</v>
      </c>
      <c r="AE71" s="84">
        <f t="shared" si="192"/>
        <v>0</v>
      </c>
      <c r="AF71" s="84">
        <f>PRODUCT(SUM(VLOOKUP(B71,[1]AttD!$C$6:$BI$305,59,0)+VLOOKUP(B71,[1]AttN!$C$6:$BI$305,59,0))*0.5)+(N71*0.5)</f>
        <v>9</v>
      </c>
      <c r="AG71" s="84">
        <f t="shared" si="193"/>
        <v>13</v>
      </c>
      <c r="AH71" s="104">
        <v>10</v>
      </c>
      <c r="AI71" s="84"/>
      <c r="AJ71" s="84">
        <f>VLOOKUP(B71,[2]Total!B$6:O$304,14,0)</f>
        <v>0</v>
      </c>
      <c r="AK71" s="84">
        <f t="shared" si="194"/>
        <v>185.54222222222222</v>
      </c>
      <c r="AL71" s="87">
        <f t="shared" si="195"/>
        <v>211.77777777777777</v>
      </c>
      <c r="AM71" s="88">
        <f t="shared" si="196"/>
        <v>0</v>
      </c>
      <c r="AN71" s="88">
        <f>VLOOKUP(B71,'[1]NSSF and BANK'!$B$5:$N$144,12,0)</f>
        <v>4.2355555555555551</v>
      </c>
      <c r="AO71" s="89">
        <f>VLOOKUP(B71,'[1]Ad List'!$C$4:$F$79,4,0)+VLOOKUP(B71,[1]Paid!$B$4:$D$61,3,0)</f>
        <v>100</v>
      </c>
      <c r="AP71" s="89"/>
      <c r="AQ71" s="91">
        <f t="shared" si="197"/>
        <v>107.54222222222222</v>
      </c>
      <c r="AR71" s="92">
        <f t="shared" si="198"/>
        <v>107</v>
      </c>
      <c r="AS71" s="93">
        <f t="shared" si="199"/>
        <v>2200</v>
      </c>
      <c r="AT71" s="94" t="str">
        <f t="shared" si="200"/>
        <v>0018</v>
      </c>
      <c r="AU71" s="109"/>
      <c r="AV71" s="96">
        <f t="shared" si="201"/>
        <v>107</v>
      </c>
      <c r="AW71" s="97">
        <f t="shared" si="202"/>
        <v>2200</v>
      </c>
      <c r="AX71" s="97">
        <f t="shared" si="203"/>
        <v>2200</v>
      </c>
      <c r="AY71" s="98">
        <f t="shared" si="204"/>
        <v>0.54222222222222172</v>
      </c>
      <c r="AZ71" s="96">
        <f t="shared" si="205"/>
        <v>2168.8888888888869</v>
      </c>
      <c r="BA71" s="98">
        <f t="shared" si="206"/>
        <v>-31.111111111113132</v>
      </c>
      <c r="BB71" s="99" t="str">
        <f t="shared" si="207"/>
        <v>1</v>
      </c>
      <c r="BC71" s="98">
        <f t="shared" si="208"/>
        <v>68.888888888886868</v>
      </c>
      <c r="BD71" s="98">
        <f t="shared" si="209"/>
        <v>2100</v>
      </c>
      <c r="BE71" s="100">
        <f>VLOOKUP(B71,[3]Name!C$6:M$4000,11,0)</f>
        <v>43537</v>
      </c>
      <c r="BF71" s="98">
        <f t="shared" si="210"/>
        <v>185.54222222222222</v>
      </c>
      <c r="BG71" s="98">
        <f>IF(BF71&lt;'[1]Exchange Rate'!$C$4,0,IF(BF71&gt;='[1]Exchange Rate'!$C$4,(BF71-(BJ71*'[1]Exchange Rate'!$G$4))))</f>
        <v>0</v>
      </c>
      <c r="BH71" s="98">
        <f>IF(BG71&lt;'[1]Exchange Rate'!$C$4,0,IF(BG71&gt;='[1]Exchange Rate'!$C$4,BG71,))</f>
        <v>0</v>
      </c>
      <c r="BI71" s="101">
        <f>ROUND(IF((BH71)&gt;'[1]Exchange Rate'!$C$7,(BH71)*0.2-'[1]Exchange Rate'!$E$7,IF((BH71)&gt;'[1]Exchange Rate'!$C$6,(BH71)*0.15-'[1]Exchange Rate'!$E$6,IF((BH71)&gt;'[1]Exchange Rate'!$C$5,(BH71)*0.1-'[1]Exchange Rate'!$E$5,IF((BH71)&gt;'[1]Exchange Rate'!$C$4,(BH71)*0.05-'[1]Exchange Rate'!$E$4,0)))),2)</f>
        <v>0</v>
      </c>
      <c r="BJ71" s="99">
        <f>VLOOKUP(B71,'[1]List Bas &amp; Etra'!$B$5:$H$1048576,7,0)</f>
        <v>0</v>
      </c>
      <c r="BK71" s="102">
        <f t="shared" si="211"/>
        <v>0</v>
      </c>
      <c r="BL71" s="103">
        <f>ROUND(IF((BF71)&gt;'[1]Exchange Rate'!$C$7,(BF71)*0.2-'[1]Exchange Rate'!$E$7,IF((BF71)&gt;'[1]Exchange Rate'!$C$6,(BF71)*0.15-'[1]Exchange Rate'!$E$6,IF((BF71)&gt;'[1]Exchange Rate'!$C$5,(BF71)*0.1-'[1]Exchange Rate'!$E$5,IF((BF71)&gt;'[1]Exchange Rate'!$C$4,(BF71)*0.05-'[1]Exchange Rate'!$E$4,0)))),2)</f>
        <v>0</v>
      </c>
    </row>
    <row r="72" spans="1:67" s="102" customFormat="1" ht="45.75" customHeight="1">
      <c r="A72" s="110"/>
      <c r="B72" s="139"/>
      <c r="C72" s="112"/>
      <c r="D72" s="112"/>
      <c r="E72" s="112"/>
      <c r="F72" s="112"/>
      <c r="G72" s="112"/>
      <c r="H72" s="110" t="s">
        <v>118</v>
      </c>
      <c r="I72" s="110"/>
      <c r="J72" s="112"/>
      <c r="K72" s="112"/>
      <c r="L72" s="112"/>
      <c r="M72" s="112"/>
      <c r="N72" s="112"/>
      <c r="O72" s="112"/>
      <c r="P72" s="112"/>
      <c r="Q72" s="112"/>
      <c r="R72" s="113"/>
      <c r="S72" s="168">
        <f t="shared" ref="S72:AS72" si="213">SUBTOTAL(9,S66:S71)</f>
        <v>828.96296296296305</v>
      </c>
      <c r="T72" s="168">
        <f t="shared" si="213"/>
        <v>0</v>
      </c>
      <c r="U72" s="168">
        <f t="shared" si="213"/>
        <v>0</v>
      </c>
      <c r="V72" s="168">
        <f t="shared" si="213"/>
        <v>53.333333333333336</v>
      </c>
      <c r="W72" s="168">
        <f t="shared" si="213"/>
        <v>38</v>
      </c>
      <c r="X72" s="168">
        <f t="shared" si="213"/>
        <v>5.8846153846153841</v>
      </c>
      <c r="Y72" s="168">
        <f t="shared" si="213"/>
        <v>0</v>
      </c>
      <c r="Z72" s="168">
        <f t="shared" si="213"/>
        <v>1</v>
      </c>
      <c r="AA72" s="168">
        <f t="shared" si="213"/>
        <v>0</v>
      </c>
      <c r="AB72" s="168">
        <f t="shared" si="213"/>
        <v>0</v>
      </c>
      <c r="AC72" s="168">
        <f t="shared" si="213"/>
        <v>46.074074074074076</v>
      </c>
      <c r="AD72" s="168">
        <f t="shared" si="213"/>
        <v>207.7037037037037</v>
      </c>
      <c r="AE72" s="168">
        <f t="shared" si="213"/>
        <v>15.481481481481481</v>
      </c>
      <c r="AF72" s="168">
        <f t="shared" si="213"/>
        <v>55</v>
      </c>
      <c r="AG72" s="168">
        <f t="shared" si="213"/>
        <v>78</v>
      </c>
      <c r="AH72" s="168">
        <f t="shared" si="213"/>
        <v>60</v>
      </c>
      <c r="AI72" s="168">
        <f t="shared" si="213"/>
        <v>0</v>
      </c>
      <c r="AJ72" s="168">
        <f t="shared" si="213"/>
        <v>2.9423076923076921</v>
      </c>
      <c r="AK72" s="168">
        <f t="shared" si="213"/>
        <v>1230.534829059829</v>
      </c>
      <c r="AL72" s="168">
        <f t="shared" si="213"/>
        <v>1392.3824786324785</v>
      </c>
      <c r="AM72" s="168">
        <f t="shared" si="213"/>
        <v>0</v>
      </c>
      <c r="AN72" s="168">
        <f t="shared" si="213"/>
        <v>27.847649572649566</v>
      </c>
      <c r="AO72" s="168">
        <f t="shared" si="213"/>
        <v>600</v>
      </c>
      <c r="AP72" s="168">
        <f t="shared" si="213"/>
        <v>0</v>
      </c>
      <c r="AQ72" s="168">
        <f t="shared" si="213"/>
        <v>764.53482905982889</v>
      </c>
      <c r="AR72" s="168">
        <f t="shared" si="213"/>
        <v>762</v>
      </c>
      <c r="AS72" s="168">
        <f t="shared" si="213"/>
        <v>10200</v>
      </c>
      <c r="AT72" s="115"/>
      <c r="AU72" s="115"/>
      <c r="AV72" s="116">
        <f>SUBTOTAL(9,AV66:AV71)</f>
        <v>762</v>
      </c>
      <c r="AW72" s="116">
        <f>SUBTOTAL(9,AW66:AW71)</f>
        <v>10200</v>
      </c>
      <c r="AX72" s="116">
        <f>SUBTOTAL(9,AX66:AX71)</f>
        <v>10200</v>
      </c>
      <c r="AY72" s="99"/>
      <c r="AZ72" s="141">
        <f>SUBTOTAL(9,AZ54:AZ71)</f>
        <v>64837.652496658498</v>
      </c>
      <c r="BA72" s="99"/>
      <c r="BB72" s="99"/>
      <c r="BC72" s="99"/>
      <c r="BD72" s="99"/>
      <c r="BF72" s="99"/>
      <c r="BG72" s="99"/>
      <c r="BH72" s="99"/>
      <c r="BI72" s="99"/>
      <c r="BJ72" s="99"/>
    </row>
    <row r="73" spans="1:67" s="174" customFormat="1" ht="45.75" customHeight="1">
      <c r="A73" s="169"/>
      <c r="B73" s="119" t="s">
        <v>119</v>
      </c>
      <c r="C73" s="169"/>
      <c r="D73" s="170"/>
      <c r="E73" s="171"/>
      <c r="F73" s="171"/>
      <c r="G73" s="171"/>
      <c r="H73" s="171"/>
      <c r="I73" s="171"/>
      <c r="J73" s="171"/>
      <c r="K73" s="171"/>
      <c r="L73" s="171"/>
      <c r="M73" s="171"/>
      <c r="N73" s="169"/>
      <c r="O73" s="171"/>
      <c r="P73" s="172"/>
      <c r="Q73" s="171"/>
      <c r="R73" s="169"/>
      <c r="S73" s="170"/>
      <c r="T73" s="172"/>
      <c r="U73" s="171"/>
      <c r="V73" s="169"/>
      <c r="W73" s="170"/>
      <c r="X73" s="172" t="s">
        <v>120</v>
      </c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3"/>
      <c r="AM73" s="171"/>
      <c r="AN73" s="171"/>
      <c r="AO73" s="123" t="s">
        <v>121</v>
      </c>
      <c r="AP73" s="170"/>
      <c r="AS73" s="175"/>
      <c r="AT73" s="175"/>
      <c r="AU73" s="175"/>
      <c r="AV73" s="98" t="b">
        <f>AR72=AV72</f>
        <v>1</v>
      </c>
      <c r="AW73" s="98" t="b">
        <f>AS72=AW72</f>
        <v>1</v>
      </c>
      <c r="AX73" s="176"/>
      <c r="AY73" s="177"/>
      <c r="AZ73" s="176"/>
      <c r="BA73" s="177"/>
      <c r="BB73" s="177"/>
      <c r="BC73" s="177"/>
      <c r="BD73" s="177"/>
      <c r="BF73" s="177"/>
      <c r="BG73" s="177"/>
      <c r="BH73" s="177"/>
      <c r="BI73" s="177"/>
      <c r="BJ73" s="177"/>
    </row>
    <row r="74" spans="1:67" s="102" customFormat="1" ht="74.25" customHeight="1">
      <c r="A74" s="79">
        <v>13</v>
      </c>
      <c r="B74" s="158" t="s">
        <v>141</v>
      </c>
      <c r="C74" s="81" t="str">
        <f>VLOOKUP(B74,[1]AttD!$C$6:$D$304,2,0)</f>
        <v>កន សុជាតិ</v>
      </c>
      <c r="D74" s="82">
        <f t="shared" ref="D74:D79" si="214">INT(($AB$3-BE74)/365)</f>
        <v>4</v>
      </c>
      <c r="E74" s="82">
        <f>VLOOKUP(B74,'[1]List Bas &amp; Etra'!$B$5:$G$1048576,5,0)</f>
        <v>204</v>
      </c>
      <c r="F74" s="82">
        <f>VLOOKUP(B74,'[1]List Bas &amp; Etra'!$B$5:$G$1048576,6,0)</f>
        <v>0</v>
      </c>
      <c r="G74" s="83">
        <f t="shared" ref="G74:G79" si="215">E74/H74</f>
        <v>7.5555555555555554</v>
      </c>
      <c r="H74" s="82">
        <v>27</v>
      </c>
      <c r="I74" s="84">
        <f>VLOOKUP(B74,[1]AttD!$C$6:$AM$304,37,0)</f>
        <v>20</v>
      </c>
      <c r="J74" s="84">
        <f>VLOOKUP(B74,[1]AttN!$C$6:$AM$304,37,0)</f>
        <v>0</v>
      </c>
      <c r="K74" s="84">
        <f>VLOOKUP(B74,[1]AttD!$C$6:$BC$304,53,0)+VLOOKUP(B74,[1]AttN!$C$6:$BC$304,53,0)</f>
        <v>0</v>
      </c>
      <c r="L74" s="82">
        <f>VLOOKUP(B74,[1]OTD!$C$6:$AL$304,36,0)</f>
        <v>2</v>
      </c>
      <c r="M74" s="82">
        <f>VLOOKUP(B74,[1]OTN!$C$6:$AL$304,36,0)</f>
        <v>0</v>
      </c>
      <c r="N74" s="82"/>
      <c r="O74" s="82"/>
      <c r="P74" s="82">
        <f>VLOOKUP(B74,[1]AttD!$C$6:$AZ$304,50,0)+VLOOKUP(B74,[1]AttN!$C$6:$AZ$304,50,0)</f>
        <v>1</v>
      </c>
      <c r="Q74" s="82">
        <f>VLOOKUP(B74,[1]AttD!$C$6:$AV$304,46,0)+VLOOKUP(B74,[1]AttN!$C$6:$AV$304,46,0)</f>
        <v>3</v>
      </c>
      <c r="R74" s="82">
        <f>VLOOKUP(B74,[1]AttD!$C$6:$AY$304,49,0)+VLOOKUP(B74,[1]AttN!$C$6:$AY$304,49,0)</f>
        <v>0</v>
      </c>
      <c r="S74" s="84">
        <f t="shared" ref="S74:S79" si="216">PRODUCT(G74*I74)</f>
        <v>151.11111111111111</v>
      </c>
      <c r="T74" s="126">
        <f t="shared" ref="T74:T79" si="217">G74*J74*1.3</f>
        <v>0</v>
      </c>
      <c r="U74" s="90">
        <f t="shared" ref="U74:U79" si="218">(((G74*K74)+((F74/H74)*K74))*0.5)</f>
        <v>0</v>
      </c>
      <c r="V74" s="90">
        <f t="shared" ref="V74:V79" si="219">F74/H74*(I74+J74+P74+Q74+R74)</f>
        <v>0</v>
      </c>
      <c r="W74" s="90">
        <f t="shared" ref="W74:W79" si="220">IF(D74&lt;1,0,IF((SUM(I74,J74))&lt;=0,0,D74+1))</f>
        <v>5</v>
      </c>
      <c r="X74" s="127">
        <f t="shared" ref="X74:X79" si="221">PRODUCT(E74/26*L74*1.5)/8</f>
        <v>2.9423076923076921</v>
      </c>
      <c r="Y74" s="86">
        <f t="shared" ref="Y74:Y79" si="222">PRODUCT(E74/26*M74*2)/8</f>
        <v>0</v>
      </c>
      <c r="Z74" s="84">
        <f t="shared" ref="Z74:Z79" si="223">(L74+M74)/2*0.5</f>
        <v>0.5</v>
      </c>
      <c r="AA74" s="84">
        <f t="shared" ref="AA74:AA79" si="224">PRODUCT(E74/26*N74*2)</f>
        <v>0</v>
      </c>
      <c r="AB74" s="84"/>
      <c r="AC74" s="84">
        <f t="shared" ref="AC74:AC79" si="225">PRODUCT(G74*P74)</f>
        <v>7.5555555555555554</v>
      </c>
      <c r="AD74" s="84">
        <f t="shared" ref="AD74:AD79" si="226">PRODUCT(G74*Q74)</f>
        <v>22.666666666666664</v>
      </c>
      <c r="AE74" s="84">
        <f t="shared" ref="AE74:AE79" si="227">PRODUCT(G74*R74)</f>
        <v>0</v>
      </c>
      <c r="AF74" s="84">
        <f>PRODUCT(SUM(VLOOKUP(B74,[1]AttD!$C$6:$BI$305,59,0)+VLOOKUP(B74,[1]AttN!$C$6:$BI$305,59,0))*0.5)+(N74*0.5)</f>
        <v>10</v>
      </c>
      <c r="AG74" s="84">
        <f t="shared" ref="AG74:AG79" si="228">IF((I74+J74+P74+Q74+R74)&gt;=14,13,IF((I74+J74+P74+Q74+R74)&gt;0,6.5,IF((I74+J74)&lt;=0,0)+(N74*2)))</f>
        <v>13</v>
      </c>
      <c r="AH74" s="104">
        <v>10</v>
      </c>
      <c r="AI74" s="84"/>
      <c r="AJ74" s="84">
        <f>VLOOKUP(B74,[2]Total!B$6:O$304,14,0)</f>
        <v>1.471153846153846</v>
      </c>
      <c r="AK74" s="84">
        <f t="shared" ref="AK74:AK79" si="229">AL74-Z74-AF74-AG74-AN74-AP74</f>
        <v>196.26185897435894</v>
      </c>
      <c r="AL74" s="87">
        <f t="shared" ref="AL74:AL79" si="230">SUM(S74:AJ74,AP74)</f>
        <v>224.24679487179483</v>
      </c>
      <c r="AM74" s="88">
        <f t="shared" ref="AM74:AM79" si="231">BI74</f>
        <v>0</v>
      </c>
      <c r="AN74" s="88">
        <f>VLOOKUP(B74,'[1]NSSF and BANK'!$B$5:$N$144,12,0)</f>
        <v>4.4849358974358964</v>
      </c>
      <c r="AO74" s="89">
        <f>VLOOKUP(B74,'[1]Ad List'!$C$4:$F$79,4,0)+VLOOKUP(B74,[1]Paid!$B$4:$D$61,3,0)</f>
        <v>100</v>
      </c>
      <c r="AP74" s="89"/>
      <c r="AQ74" s="166">
        <f t="shared" ref="AQ74:AQ79" si="232">AL74-AM74-AN74-AO74</f>
        <v>119.76185897435894</v>
      </c>
      <c r="AR74" s="129">
        <f t="shared" ref="AR74:AR79" si="233">INT(AQ74)</f>
        <v>119</v>
      </c>
      <c r="AS74" s="130">
        <f t="shared" ref="AS74:AS79" si="234">AW74</f>
        <v>3000</v>
      </c>
      <c r="AT74" s="94" t="str">
        <f t="shared" ref="AT74:AT79" si="235">B74</f>
        <v>0022</v>
      </c>
      <c r="AU74" s="109"/>
      <c r="AV74" s="96">
        <f t="shared" ref="AV74:AV79" si="236">INT(AQ74)</f>
        <v>119</v>
      </c>
      <c r="AW74" s="97">
        <f t="shared" ref="AW74:AW79" si="237">PRODUCT(BD74+(-BA74+BC74)*BB74)</f>
        <v>3000</v>
      </c>
      <c r="AX74" s="97">
        <f t="shared" ref="AX74:AX79" si="238">SUM(IF(AZ74&lt;=49.99,"0",IF(AZ74&lt;=149.99,"100",IF(AZ74&lt;=249.99,"200",IF(AZ74&lt;=349.99,"300",IF(AZ74&lt;=449.99,"400",IF(AZ74&lt;=549.99,"500",IF(AZ74&lt;=649.99,"600",IF(AZ74&lt;=749.99,"700",IF(AZ74&lt;=849.99,"800",IF(AZ74&lt;=949.99,"900",IF(AZ74&lt;=1049.99,"1000",IF(AZ74&lt;=1149.99,"1100",IF(AZ74&lt;=1249.99,"1200",IF(AZ74&lt;=1349.99,"1300",IF(AZ74&lt;=1449.99,"1400",IF(AZ74&lt;=1549.99,"1500",IF(AZ74&lt;=1649.99,"1600",IF(AZ74&lt;=1749.99,"1700",IF(AZ74&lt;=1849.99,"1800",IF(AZ74&lt;=1949.99,"1900",IF(AZ74&lt;=2049.99,"2000",IF(AZ74&lt;=2149.99,"2100",IF(AZ74&lt;=2249.99,"2200",IF(AZ74&lt;=2349.99,"2300",IF(AZ74&lt;=2449.99,"2400",IF(AZ74&lt;=2549.99,"2500",IF(AZ74&lt;=2649.99,"2600",IF(AZ74&lt;=2749.99,"2700",IF(AZ74&lt;=2849.99,"2800",IF(AZ74&lt;=2949.99,"2900",IF(AZ74&lt;=3049.99,"3000",IF(AZ74&lt;=3149.99,"3100",IF(AZ74&lt;=3249.99,"3200",IF(AZ74&lt;=3349.99,"3300",IF(AZ74&lt;=3449.99,"3400",IF(AZ74&lt;=3549.99,"3500",IF(AZ74&lt;=3649.99,"3600",IF(AZ74&lt;=3749.99,"3700",IF(AZ74&lt;=3849.99,"3800",IF(AZ74&lt;=3949.99,"3900",IF(AZ74&gt;3949.99,"4000"))))))))))))))))))))))))))))))))))))))))))</f>
        <v>3000</v>
      </c>
      <c r="AY74" s="98">
        <f t="shared" ref="AY74:AY79" si="239">AQ74-AV74</f>
        <v>0.7618589743589439</v>
      </c>
      <c r="AZ74" s="96">
        <f t="shared" ref="AZ74:AZ79" si="240">(AY74*4000)</f>
        <v>3047.4358974357756</v>
      </c>
      <c r="BA74" s="98">
        <f t="shared" ref="BA74:BA79" si="241">MOD(AZ74,-100)</f>
        <v>-52.564102564224413</v>
      </c>
      <c r="BB74" s="99" t="str">
        <f t="shared" ref="BB74:BB79" si="242">IF(BA74&gt;=-50,"1",IF(BA74&lt;-50,"0"))</f>
        <v>0</v>
      </c>
      <c r="BC74" s="98">
        <f t="shared" ref="BC74:BC79" si="243">100+BA74</f>
        <v>47.435897435775587</v>
      </c>
      <c r="BD74" s="98">
        <f t="shared" ref="BD74:BD79" si="244">AZ74-BC74</f>
        <v>3000</v>
      </c>
      <c r="BE74" s="100">
        <f>VLOOKUP(B74,[3]Name!C$6:M$4000,11,0)</f>
        <v>43706</v>
      </c>
      <c r="BF74" s="98">
        <f t="shared" ref="BF74:BF79" si="245">AL74-Z74-AF74-AG74-AN74-AP74</f>
        <v>196.26185897435894</v>
      </c>
      <c r="BG74" s="98">
        <f>IF(BF74&lt;'[1]Exchange Rate'!$C$4,0,IF(BF74&gt;='[1]Exchange Rate'!$C$4,(BF74-(BJ74*'[1]Exchange Rate'!$G$4))))</f>
        <v>0</v>
      </c>
      <c r="BH74" s="98">
        <f>IF(BG74&lt;'[1]Exchange Rate'!$C$4,0,IF(BG74&gt;='[1]Exchange Rate'!$C$4,BG74,))</f>
        <v>0</v>
      </c>
      <c r="BI74" s="101">
        <f>ROUND(IF((BH74)&gt;'[1]Exchange Rate'!$C$7,(BH74)*0.2-'[1]Exchange Rate'!$E$7,IF((BH74)&gt;'[1]Exchange Rate'!$C$6,(BH74)*0.15-'[1]Exchange Rate'!$E$6,IF((BH74)&gt;'[1]Exchange Rate'!$C$5,(BH74)*0.1-'[1]Exchange Rate'!$E$5,IF((BH74)&gt;'[1]Exchange Rate'!$C$4,(BH74)*0.05-'[1]Exchange Rate'!$E$4,0)))),2)</f>
        <v>0</v>
      </c>
      <c r="BJ74" s="99">
        <f>VLOOKUP(B74,'[1]List Bas &amp; Etra'!$B$5:$H$1048576,7,0)</f>
        <v>0</v>
      </c>
      <c r="BK74" s="102">
        <f t="shared" ref="BK74:BK79" si="246">BL74-BI74</f>
        <v>0</v>
      </c>
      <c r="BL74" s="103">
        <f>ROUND(IF((BF74)&gt;'[1]Exchange Rate'!$C$7,(BF74)*0.2-'[1]Exchange Rate'!$E$7,IF((BF74)&gt;'[1]Exchange Rate'!$C$6,(BF74)*0.15-'[1]Exchange Rate'!$E$6,IF((BF74)&gt;'[1]Exchange Rate'!$C$5,(BF74)*0.1-'[1]Exchange Rate'!$E$5,IF((BF74)&gt;'[1]Exchange Rate'!$C$4,(BF74)*0.05-'[1]Exchange Rate'!$E$4,0)))),2)</f>
        <v>0</v>
      </c>
    </row>
    <row r="75" spans="1:67" s="102" customFormat="1" ht="74.25" customHeight="1">
      <c r="A75" s="178">
        <v>14</v>
      </c>
      <c r="B75" s="158" t="s">
        <v>142</v>
      </c>
      <c r="C75" s="81" t="str">
        <f>VLOOKUP(B75,[1]AttD!$C$6:$D$304,2,0)</f>
        <v>ទី ណាត</v>
      </c>
      <c r="D75" s="82">
        <f t="shared" si="214"/>
        <v>2</v>
      </c>
      <c r="E75" s="82">
        <f>VLOOKUP(B75,'[1]List Bas &amp; Etra'!$B$5:$G$1048576,5,0)</f>
        <v>204</v>
      </c>
      <c r="F75" s="82">
        <f>VLOOKUP(B75,'[1]List Bas &amp; Etra'!$B$5:$G$1048576,6,0)</f>
        <v>0</v>
      </c>
      <c r="G75" s="83">
        <f t="shared" si="215"/>
        <v>7.5555555555555554</v>
      </c>
      <c r="H75" s="82">
        <v>27</v>
      </c>
      <c r="I75" s="84">
        <f>VLOOKUP(B75,[1]AttD!$C$6:$AM$304,37,0)</f>
        <v>17.375</v>
      </c>
      <c r="J75" s="84">
        <f>VLOOKUP(B75,[1]AttN!$C$6:$AM$304,37,0)</f>
        <v>0</v>
      </c>
      <c r="K75" s="84">
        <f>VLOOKUP(B75,[1]AttD!$C$6:$BC$304,53,0)+VLOOKUP(B75,[1]AttN!$C$6:$BC$304,53,0)</f>
        <v>0</v>
      </c>
      <c r="L75" s="82">
        <f>VLOOKUP(B75,[1]OTD!$C$6:$AL$304,36,0)</f>
        <v>0</v>
      </c>
      <c r="M75" s="82">
        <f>VLOOKUP(B75,[1]OTN!$C$6:$AL$304,36,0)</f>
        <v>0</v>
      </c>
      <c r="N75" s="82"/>
      <c r="O75" s="82"/>
      <c r="P75" s="82">
        <f>VLOOKUP(B75,[1]AttD!$C$6:$AZ$304,50,0)+VLOOKUP(B75,[1]AttN!$C$6:$AZ$304,50,0)</f>
        <v>1</v>
      </c>
      <c r="Q75" s="82">
        <f>VLOOKUP(B75,[1]AttD!$C$6:$AV$304,46,0)+VLOOKUP(B75,[1]AttN!$C$6:$AV$304,46,0)</f>
        <v>4.5</v>
      </c>
      <c r="R75" s="82">
        <f>VLOOKUP(B75,[1]AttD!$C$6:$AY$304,49,0)+VLOOKUP(B75,[1]AttN!$C$6:$AY$304,49,0)</f>
        <v>1</v>
      </c>
      <c r="S75" s="84">
        <f t="shared" si="216"/>
        <v>131.27777777777777</v>
      </c>
      <c r="T75" s="84">
        <f t="shared" si="217"/>
        <v>0</v>
      </c>
      <c r="U75" s="85">
        <f t="shared" si="218"/>
        <v>0</v>
      </c>
      <c r="V75" s="179">
        <f>F75/H75*(I75+J75+P75+Q75+R75)</f>
        <v>0</v>
      </c>
      <c r="W75" s="85">
        <f t="shared" si="220"/>
        <v>3</v>
      </c>
      <c r="X75" s="86">
        <f t="shared" si="221"/>
        <v>0</v>
      </c>
      <c r="Y75" s="86">
        <f t="shared" si="222"/>
        <v>0</v>
      </c>
      <c r="Z75" s="84">
        <f t="shared" si="223"/>
        <v>0</v>
      </c>
      <c r="AA75" s="84">
        <f t="shared" si="224"/>
        <v>0</v>
      </c>
      <c r="AB75" s="84"/>
      <c r="AC75" s="84">
        <f t="shared" si="225"/>
        <v>7.5555555555555554</v>
      </c>
      <c r="AD75" s="84">
        <f t="shared" si="226"/>
        <v>34</v>
      </c>
      <c r="AE75" s="84">
        <f t="shared" si="227"/>
        <v>7.5555555555555554</v>
      </c>
      <c r="AF75" s="84">
        <f>PRODUCT(SUM(VLOOKUP(B75,[1]AttD!$C$6:$BI$305,59,0)+VLOOKUP(B75,[1]AttN!$C$6:$BI$305,59,0))*0.5)+(N75*0.5)</f>
        <v>9</v>
      </c>
      <c r="AG75" s="84">
        <f t="shared" si="228"/>
        <v>13</v>
      </c>
      <c r="AH75" s="104">
        <v>10</v>
      </c>
      <c r="AI75" s="84"/>
      <c r="AJ75" s="84">
        <f>VLOOKUP(B75,[2]Total!B$6:O$304,14,0)</f>
        <v>0</v>
      </c>
      <c r="AK75" s="84">
        <f t="shared" si="229"/>
        <v>189.08111111111108</v>
      </c>
      <c r="AL75" s="87">
        <f t="shared" si="230"/>
        <v>215.38888888888886</v>
      </c>
      <c r="AM75" s="88">
        <f t="shared" si="231"/>
        <v>0</v>
      </c>
      <c r="AN75" s="88">
        <f>VLOOKUP(B75,'[1]NSSF and BANK'!$B$5:$N$144,12,0)</f>
        <v>4.307777777777777</v>
      </c>
      <c r="AO75" s="89">
        <f>VLOOKUP(B75,'[1]Ad List'!$C$4:$F$79,4,0)+VLOOKUP(B75,[1]Paid!$B$4:$D$61,3,0)</f>
        <v>100</v>
      </c>
      <c r="AP75" s="89"/>
      <c r="AQ75" s="91">
        <f t="shared" si="232"/>
        <v>111.08111111111108</v>
      </c>
      <c r="AR75" s="92">
        <f t="shared" si="233"/>
        <v>111</v>
      </c>
      <c r="AS75" s="93">
        <f t="shared" si="234"/>
        <v>300</v>
      </c>
      <c r="AT75" s="94" t="str">
        <f t="shared" si="235"/>
        <v>0028</v>
      </c>
      <c r="AU75" s="109"/>
      <c r="AV75" s="96">
        <f t="shared" si="236"/>
        <v>111</v>
      </c>
      <c r="AW75" s="97">
        <f t="shared" si="237"/>
        <v>300</v>
      </c>
      <c r="AX75" s="97">
        <f t="shared" si="238"/>
        <v>300</v>
      </c>
      <c r="AY75" s="98">
        <f t="shared" si="239"/>
        <v>8.1111111111084711E-2</v>
      </c>
      <c r="AZ75" s="96">
        <f t="shared" si="240"/>
        <v>324.44444444433884</v>
      </c>
      <c r="BA75" s="98">
        <f t="shared" si="241"/>
        <v>-75.555555555661158</v>
      </c>
      <c r="BB75" s="99" t="str">
        <f t="shared" si="242"/>
        <v>0</v>
      </c>
      <c r="BC75" s="98">
        <f t="shared" si="243"/>
        <v>24.444444444338842</v>
      </c>
      <c r="BD75" s="98">
        <f t="shared" si="244"/>
        <v>300</v>
      </c>
      <c r="BE75" s="100">
        <f>VLOOKUP(B75,[3]Name!C$6:M$4000,11,0)</f>
        <v>44481</v>
      </c>
      <c r="BF75" s="98">
        <f t="shared" si="245"/>
        <v>189.08111111111108</v>
      </c>
      <c r="BG75" s="98">
        <f>IF(BF75&lt;'[1]Exchange Rate'!$C$4,0,IF(BF75&gt;='[1]Exchange Rate'!$C$4,(BF75-(BJ75*'[1]Exchange Rate'!$G$4))))</f>
        <v>0</v>
      </c>
      <c r="BH75" s="98">
        <f>IF(BG75&lt;'[1]Exchange Rate'!$C$4,0,IF(BG75&gt;='[1]Exchange Rate'!$C$4,BG75,))</f>
        <v>0</v>
      </c>
      <c r="BI75" s="101">
        <f>ROUND(IF((BH75)&gt;'[1]Exchange Rate'!$C$7,(BH75)*0.2-'[1]Exchange Rate'!$E$7,IF((BH75)&gt;'[1]Exchange Rate'!$C$6,(BH75)*0.15-'[1]Exchange Rate'!$E$6,IF((BH75)&gt;'[1]Exchange Rate'!$C$5,(BH75)*0.1-'[1]Exchange Rate'!$E$5,IF((BH75)&gt;'[1]Exchange Rate'!$C$4,(BH75)*0.05-'[1]Exchange Rate'!$E$4,0)))),2)</f>
        <v>0</v>
      </c>
      <c r="BJ75" s="99">
        <f>VLOOKUP(B75,'[1]List Bas &amp; Etra'!$B$5:$H$1048576,7,0)</f>
        <v>0</v>
      </c>
      <c r="BK75" s="102">
        <f t="shared" si="246"/>
        <v>0</v>
      </c>
      <c r="BL75" s="103">
        <f>ROUND(IF((BF75)&gt;'[1]Exchange Rate'!$C$7,(BF75)*0.2-'[1]Exchange Rate'!$E$7,IF((BF75)&gt;'[1]Exchange Rate'!$C$6,(BF75)*0.15-'[1]Exchange Rate'!$E$6,IF((BF75)&gt;'[1]Exchange Rate'!$C$5,(BF75)*0.1-'[1]Exchange Rate'!$E$5,IF((BF75)&gt;'[1]Exchange Rate'!$C$4,(BF75)*0.05-'[1]Exchange Rate'!$E$4,0)))),2)</f>
        <v>0</v>
      </c>
    </row>
    <row r="76" spans="1:67" s="102" customFormat="1" ht="74.25" customHeight="1">
      <c r="A76" s="79">
        <v>15</v>
      </c>
      <c r="B76" s="158" t="s">
        <v>143</v>
      </c>
      <c r="C76" s="81" t="str">
        <f>VLOOKUP(B76,[1]AttD!$C$6:$D$304,2,0)</f>
        <v>ឡុង សាវឿន</v>
      </c>
      <c r="D76" s="82">
        <f t="shared" si="214"/>
        <v>2</v>
      </c>
      <c r="E76" s="82">
        <f>VLOOKUP(B76,'[1]List Bas &amp; Etra'!$B$5:$G$1048576,5,0)</f>
        <v>204</v>
      </c>
      <c r="F76" s="82">
        <f>VLOOKUP(B76,'[1]List Bas &amp; Etra'!$B$5:$G$1048576,6,0)</f>
        <v>0</v>
      </c>
      <c r="G76" s="83">
        <f t="shared" si="215"/>
        <v>7.5555555555555554</v>
      </c>
      <c r="H76" s="82">
        <v>27</v>
      </c>
      <c r="I76" s="84">
        <f>VLOOKUP(B76,[1]AttD!$C$6:$AM$304,37,0)</f>
        <v>19.5</v>
      </c>
      <c r="J76" s="84">
        <f>VLOOKUP(B76,[1]AttN!$C$6:$AM$304,37,0)</f>
        <v>0</v>
      </c>
      <c r="K76" s="84">
        <f>VLOOKUP(B76,[1]AttD!$C$6:$BC$304,53,0)+VLOOKUP(B76,[1]AttN!$C$6:$BC$304,53,0)</f>
        <v>0</v>
      </c>
      <c r="L76" s="82">
        <f>VLOOKUP(B76,[1]OTD!$C$6:$AL$304,36,0)</f>
        <v>0</v>
      </c>
      <c r="M76" s="82">
        <f>VLOOKUP(B76,[1]OTN!$C$6:$AL$304,36,0)</f>
        <v>0</v>
      </c>
      <c r="N76" s="82"/>
      <c r="O76" s="82"/>
      <c r="P76" s="82">
        <f>VLOOKUP(B76,[1]AttD!$C$6:$AZ$304,50,0)+VLOOKUP(B76,[1]AttN!$C$6:$AZ$304,50,0)</f>
        <v>1</v>
      </c>
      <c r="Q76" s="82">
        <f>VLOOKUP(B76,[1]AttD!$C$6:$AV$304,46,0)+VLOOKUP(B76,[1]AttN!$C$6:$AV$304,46,0)</f>
        <v>3.5</v>
      </c>
      <c r="R76" s="82">
        <f>VLOOKUP(B76,[1]AttD!$C$6:$AY$304,49,0)+VLOOKUP(B76,[1]AttN!$C$6:$AY$304,49,0)</f>
        <v>0</v>
      </c>
      <c r="S76" s="84">
        <f t="shared" si="216"/>
        <v>147.33333333333334</v>
      </c>
      <c r="T76" s="84">
        <f t="shared" si="217"/>
        <v>0</v>
      </c>
      <c r="U76" s="85">
        <f t="shared" si="218"/>
        <v>0</v>
      </c>
      <c r="V76" s="84">
        <f t="shared" si="219"/>
        <v>0</v>
      </c>
      <c r="W76" s="85">
        <f t="shared" si="220"/>
        <v>3</v>
      </c>
      <c r="X76" s="86">
        <f>PRODUCT(E76/26*L76*1.5)/8</f>
        <v>0</v>
      </c>
      <c r="Y76" s="86">
        <f t="shared" si="222"/>
        <v>0</v>
      </c>
      <c r="Z76" s="84">
        <f t="shared" si="223"/>
        <v>0</v>
      </c>
      <c r="AA76" s="84">
        <f t="shared" si="224"/>
        <v>0</v>
      </c>
      <c r="AB76" s="84"/>
      <c r="AC76" s="84">
        <f t="shared" si="225"/>
        <v>7.5555555555555554</v>
      </c>
      <c r="AD76" s="84">
        <f t="shared" si="226"/>
        <v>26.444444444444443</v>
      </c>
      <c r="AE76" s="84">
        <f t="shared" si="227"/>
        <v>0</v>
      </c>
      <c r="AF76" s="84">
        <f>PRODUCT(SUM(VLOOKUP(B76,[1]AttD!$C$6:$BI$305,59,0)+VLOOKUP(B76,[1]AttN!$C$6:$BI$305,59,0))*0.5)+(N76*0.5)</f>
        <v>10</v>
      </c>
      <c r="AG76" s="84">
        <f t="shared" si="228"/>
        <v>13</v>
      </c>
      <c r="AH76" s="104">
        <v>10</v>
      </c>
      <c r="AI76" s="84"/>
      <c r="AJ76" s="84">
        <f>VLOOKUP(B76,[2]Total!B$6:O$304,14,0)</f>
        <v>0</v>
      </c>
      <c r="AK76" s="84">
        <f t="shared" si="229"/>
        <v>189.98666666666665</v>
      </c>
      <c r="AL76" s="87">
        <f t="shared" si="230"/>
        <v>217.33333333333331</v>
      </c>
      <c r="AM76" s="88">
        <f t="shared" si="231"/>
        <v>0</v>
      </c>
      <c r="AN76" s="88">
        <f>VLOOKUP(B76,'[1]NSSF and BANK'!$B$5:$N$144,12,0)</f>
        <v>4.3466666666666658</v>
      </c>
      <c r="AO76" s="89">
        <f>VLOOKUP(B76,'[1]Ad List'!$C$4:$F$79,4,0)+VLOOKUP(B76,[1]Paid!$B$4:$D$61,3,0)</f>
        <v>100</v>
      </c>
      <c r="AP76" s="89"/>
      <c r="AQ76" s="91">
        <f t="shared" si="232"/>
        <v>112.98666666666665</v>
      </c>
      <c r="AR76" s="92">
        <f t="shared" si="233"/>
        <v>112</v>
      </c>
      <c r="AS76" s="93">
        <f t="shared" si="234"/>
        <v>3900</v>
      </c>
      <c r="AT76" s="94" t="str">
        <f t="shared" si="235"/>
        <v>0029</v>
      </c>
      <c r="AU76" s="109"/>
      <c r="AV76" s="96">
        <f t="shared" si="236"/>
        <v>112</v>
      </c>
      <c r="AW76" s="97">
        <f t="shared" si="237"/>
        <v>3900</v>
      </c>
      <c r="AX76" s="97">
        <f t="shared" si="238"/>
        <v>3900</v>
      </c>
      <c r="AY76" s="98">
        <f t="shared" si="239"/>
        <v>0.98666666666665037</v>
      </c>
      <c r="AZ76" s="96">
        <f t="shared" si="240"/>
        <v>3946.6666666666015</v>
      </c>
      <c r="BA76" s="98">
        <f t="shared" si="241"/>
        <v>-53.333333333398514</v>
      </c>
      <c r="BB76" s="99" t="str">
        <f t="shared" si="242"/>
        <v>0</v>
      </c>
      <c r="BC76" s="98">
        <f t="shared" si="243"/>
        <v>46.666666666601486</v>
      </c>
      <c r="BD76" s="98">
        <f t="shared" si="244"/>
        <v>3900</v>
      </c>
      <c r="BE76" s="100">
        <f>VLOOKUP(B76,[3]Name!C$6:M$4000,11,0)</f>
        <v>44481</v>
      </c>
      <c r="BF76" s="98">
        <f t="shared" si="245"/>
        <v>189.98666666666665</v>
      </c>
      <c r="BG76" s="98">
        <f>IF(BF76&lt;'[1]Exchange Rate'!$C$4,0,IF(BF76&gt;='[1]Exchange Rate'!$C$4,(BF76-(BJ76*'[1]Exchange Rate'!$G$4))))</f>
        <v>0</v>
      </c>
      <c r="BH76" s="98">
        <f>IF(BG76&lt;'[1]Exchange Rate'!$C$4,0,IF(BG76&gt;='[1]Exchange Rate'!$C$4,BG76,))</f>
        <v>0</v>
      </c>
      <c r="BI76" s="101">
        <f>ROUND(IF((BH76)&gt;'[1]Exchange Rate'!$C$7,(BH76)*0.2-'[1]Exchange Rate'!$E$7,IF((BH76)&gt;'[1]Exchange Rate'!$C$6,(BH76)*0.15-'[1]Exchange Rate'!$E$6,IF((BH76)&gt;'[1]Exchange Rate'!$C$5,(BH76)*0.1-'[1]Exchange Rate'!$E$5,IF((BH76)&gt;'[1]Exchange Rate'!$C$4,(BH76)*0.05-'[1]Exchange Rate'!$E$4,0)))),2)</f>
        <v>0</v>
      </c>
      <c r="BJ76" s="99">
        <f>VLOOKUP(B76,'[1]List Bas &amp; Etra'!$B$5:$H$1048576,7,0)</f>
        <v>2</v>
      </c>
      <c r="BK76" s="102">
        <f t="shared" si="246"/>
        <v>0</v>
      </c>
      <c r="BL76" s="103">
        <f>ROUND(IF((BF76)&gt;'[1]Exchange Rate'!$C$7,(BF76)*0.2-'[1]Exchange Rate'!$E$7,IF((BF76)&gt;'[1]Exchange Rate'!$C$6,(BF76)*0.15-'[1]Exchange Rate'!$E$6,IF((BF76)&gt;'[1]Exchange Rate'!$C$5,(BF76)*0.1-'[1]Exchange Rate'!$E$5,IF((BF76)&gt;'[1]Exchange Rate'!$C$4,(BF76)*0.05-'[1]Exchange Rate'!$E$4,0)))),2)</f>
        <v>0</v>
      </c>
    </row>
    <row r="77" spans="1:67" s="102" customFormat="1" ht="74.25" customHeight="1">
      <c r="A77" s="178">
        <v>16</v>
      </c>
      <c r="B77" s="158" t="s">
        <v>144</v>
      </c>
      <c r="C77" s="81" t="str">
        <f>VLOOKUP(B77,[1]AttD!$C$6:$D$304,2,0)</f>
        <v>កែវ សុភារុន</v>
      </c>
      <c r="D77" s="82">
        <f t="shared" si="214"/>
        <v>2</v>
      </c>
      <c r="E77" s="82">
        <f>VLOOKUP(B77,'[1]List Bas &amp; Etra'!$B$5:$G$1048576,5,0)</f>
        <v>204</v>
      </c>
      <c r="F77" s="82">
        <f>VLOOKUP(B77,'[1]List Bas &amp; Etra'!$B$5:$G$1048576,6,0)</f>
        <v>0</v>
      </c>
      <c r="G77" s="83">
        <f t="shared" si="215"/>
        <v>7.5555555555555554</v>
      </c>
      <c r="H77" s="82">
        <v>27</v>
      </c>
      <c r="I77" s="84">
        <f>VLOOKUP(B77,[1]AttD!$C$6:$AM$304,37,0)</f>
        <v>17.46875</v>
      </c>
      <c r="J77" s="84">
        <f>VLOOKUP(B77,[1]AttN!$C$6:$AM$304,37,0)</f>
        <v>0</v>
      </c>
      <c r="K77" s="84">
        <f>VLOOKUP(B77,[1]AttD!$C$6:$BC$304,53,0)+VLOOKUP(B77,[1]AttN!$C$6:$BC$304,53,0)</f>
        <v>0</v>
      </c>
      <c r="L77" s="82">
        <f>VLOOKUP(B77,[1]OTD!$C$6:$AL$304,36,0)</f>
        <v>0</v>
      </c>
      <c r="M77" s="82">
        <f>VLOOKUP(B77,[1]OTN!$C$6:$AL$304,36,0)</f>
        <v>0</v>
      </c>
      <c r="N77" s="82"/>
      <c r="O77" s="82"/>
      <c r="P77" s="82">
        <f>VLOOKUP(B77,[1]AttD!$C$6:$AZ$304,50,0)+VLOOKUP(B77,[1]AttN!$C$6:$AZ$304,50,0)</f>
        <v>1</v>
      </c>
      <c r="Q77" s="82">
        <f>VLOOKUP(B77,[1]AttD!$C$6:$AV$304,46,0)+VLOOKUP(B77,[1]AttN!$C$6:$AV$304,46,0)</f>
        <v>1.5</v>
      </c>
      <c r="R77" s="82">
        <f>VLOOKUP(B77,[1]AttD!$C$6:$AY$304,49,0)+VLOOKUP(B77,[1]AttN!$C$6:$AY$304,49,0)</f>
        <v>1</v>
      </c>
      <c r="S77" s="84">
        <f t="shared" si="216"/>
        <v>131.98611111111111</v>
      </c>
      <c r="T77" s="84">
        <f t="shared" si="217"/>
        <v>0</v>
      </c>
      <c r="U77" s="85">
        <f t="shared" si="218"/>
        <v>0</v>
      </c>
      <c r="V77" s="84">
        <f t="shared" si="219"/>
        <v>0</v>
      </c>
      <c r="W77" s="85">
        <f t="shared" si="220"/>
        <v>3</v>
      </c>
      <c r="X77" s="86">
        <f>PRODUCT(E77/26*L77*1.5)/8</f>
        <v>0</v>
      </c>
      <c r="Y77" s="86">
        <f t="shared" si="222"/>
        <v>0</v>
      </c>
      <c r="Z77" s="84">
        <f t="shared" si="223"/>
        <v>0</v>
      </c>
      <c r="AA77" s="84">
        <f t="shared" si="224"/>
        <v>0</v>
      </c>
      <c r="AB77" s="84"/>
      <c r="AC77" s="84">
        <f t="shared" si="225"/>
        <v>7.5555555555555554</v>
      </c>
      <c r="AD77" s="84">
        <f t="shared" si="226"/>
        <v>11.333333333333332</v>
      </c>
      <c r="AE77" s="84">
        <f t="shared" si="227"/>
        <v>7.5555555555555554</v>
      </c>
      <c r="AF77" s="84">
        <f>PRODUCT(SUM(VLOOKUP(B77,[1]AttD!$C$6:$BI$305,59,0)+VLOOKUP(B77,[1]AttN!$C$6:$BI$305,59,0))*0.5)+(N77*0.5)</f>
        <v>9</v>
      </c>
      <c r="AG77" s="84">
        <f t="shared" si="228"/>
        <v>13</v>
      </c>
      <c r="AH77" s="104">
        <v>10</v>
      </c>
      <c r="AI77" s="84"/>
      <c r="AJ77" s="84">
        <f>VLOOKUP(B77,[2]Total!B$6:O$304,14,0)</f>
        <v>0</v>
      </c>
      <c r="AK77" s="84">
        <f t="shared" si="229"/>
        <v>167.56194444444444</v>
      </c>
      <c r="AL77" s="87">
        <f t="shared" si="230"/>
        <v>193.43055555555554</v>
      </c>
      <c r="AM77" s="88">
        <f t="shared" si="231"/>
        <v>0</v>
      </c>
      <c r="AN77" s="88">
        <f>VLOOKUP(B77,'[1]NSSF and BANK'!$B$5:$N$144,12,0)</f>
        <v>3.8686111111111114</v>
      </c>
      <c r="AO77" s="89">
        <f>VLOOKUP(B77,'[1]Ad List'!$C$4:$F$79,4,0)+VLOOKUP(B77,[1]Paid!$B$4:$D$61,3,0)</f>
        <v>100</v>
      </c>
      <c r="AP77" s="89"/>
      <c r="AQ77" s="91">
        <f t="shared" si="232"/>
        <v>89.561944444444435</v>
      </c>
      <c r="AR77" s="92">
        <f t="shared" si="233"/>
        <v>89</v>
      </c>
      <c r="AS77" s="93">
        <f t="shared" si="234"/>
        <v>2200</v>
      </c>
      <c r="AT77" s="94" t="str">
        <f t="shared" si="235"/>
        <v>0031</v>
      </c>
      <c r="AU77" s="109"/>
      <c r="AV77" s="96">
        <f t="shared" si="236"/>
        <v>89</v>
      </c>
      <c r="AW77" s="97">
        <f t="shared" si="237"/>
        <v>2200</v>
      </c>
      <c r="AX77" s="97">
        <f t="shared" si="238"/>
        <v>2200</v>
      </c>
      <c r="AY77" s="98">
        <f t="shared" si="239"/>
        <v>0.56194444444443548</v>
      </c>
      <c r="AZ77" s="96">
        <f t="shared" si="240"/>
        <v>2247.7777777777419</v>
      </c>
      <c r="BA77" s="98">
        <f t="shared" si="241"/>
        <v>-52.222222222258097</v>
      </c>
      <c r="BB77" s="99" t="str">
        <f t="shared" si="242"/>
        <v>0</v>
      </c>
      <c r="BC77" s="98">
        <f t="shared" si="243"/>
        <v>47.777777777741903</v>
      </c>
      <c r="BD77" s="98">
        <f t="shared" si="244"/>
        <v>2200</v>
      </c>
      <c r="BE77" s="100">
        <f>VLOOKUP(B77,[3]Name!C$6:M$4000,11,0)</f>
        <v>44548</v>
      </c>
      <c r="BF77" s="98">
        <f t="shared" si="245"/>
        <v>167.56194444444444</v>
      </c>
      <c r="BG77" s="98">
        <f>IF(BF77&lt;'[1]Exchange Rate'!$C$4,0,IF(BF77&gt;='[1]Exchange Rate'!$C$4,(BF77-(BJ77*'[1]Exchange Rate'!$G$4))))</f>
        <v>0</v>
      </c>
      <c r="BH77" s="98">
        <f>IF(BG77&lt;'[1]Exchange Rate'!$C$4,0,IF(BG77&gt;='[1]Exchange Rate'!$C$4,BG77,))</f>
        <v>0</v>
      </c>
      <c r="BI77" s="101">
        <f>ROUND(IF((BH77)&gt;'[1]Exchange Rate'!$C$7,(BH77)*0.2-'[1]Exchange Rate'!$E$7,IF((BH77)&gt;'[1]Exchange Rate'!$C$6,(BH77)*0.15-'[1]Exchange Rate'!$E$6,IF((BH77)&gt;'[1]Exchange Rate'!$C$5,(BH77)*0.1-'[1]Exchange Rate'!$E$5,IF((BH77)&gt;'[1]Exchange Rate'!$C$4,(BH77)*0.05-'[1]Exchange Rate'!$E$4,0)))),2)</f>
        <v>0</v>
      </c>
      <c r="BJ77" s="99">
        <f>VLOOKUP(B77,'[1]List Bas &amp; Etra'!$B$5:$H$1048576,7,0)</f>
        <v>0</v>
      </c>
      <c r="BK77" s="102">
        <f t="shared" si="246"/>
        <v>0</v>
      </c>
      <c r="BL77" s="103">
        <f>ROUND(IF((BF77)&gt;'[1]Exchange Rate'!$C$7,(BF77)*0.2-'[1]Exchange Rate'!$E$7,IF((BF77)&gt;'[1]Exchange Rate'!$C$6,(BF77)*0.15-'[1]Exchange Rate'!$E$6,IF((BF77)&gt;'[1]Exchange Rate'!$C$5,(BF77)*0.1-'[1]Exchange Rate'!$E$5,IF((BF77)&gt;'[1]Exchange Rate'!$C$4,(BF77)*0.05-'[1]Exchange Rate'!$E$4,0)))),2)</f>
        <v>0</v>
      </c>
    </row>
    <row r="78" spans="1:67" s="102" customFormat="1" ht="74.25" customHeight="1">
      <c r="A78" s="79">
        <v>17</v>
      </c>
      <c r="B78" s="158" t="s">
        <v>145</v>
      </c>
      <c r="C78" s="81" t="str">
        <f>VLOOKUP(B78,[1]AttD!$C$6:$D$304,2,0)</f>
        <v>អៀង សំអ៊ាត</v>
      </c>
      <c r="D78" s="82">
        <f t="shared" si="214"/>
        <v>5</v>
      </c>
      <c r="E78" s="82">
        <f>VLOOKUP(B78,'[1]List Bas &amp; Etra'!$B$5:$G$1048576,5,0)</f>
        <v>214</v>
      </c>
      <c r="F78" s="82">
        <f>VLOOKUP(B78,'[1]List Bas &amp; Etra'!$B$5:$G$1048576,6,0)</f>
        <v>137</v>
      </c>
      <c r="G78" s="83">
        <f t="shared" si="215"/>
        <v>7.9259259259259256</v>
      </c>
      <c r="H78" s="82">
        <v>27</v>
      </c>
      <c r="I78" s="84">
        <f>VLOOKUP(B78,[1]AttD!$C$6:$AM$304,37,0)</f>
        <v>19</v>
      </c>
      <c r="J78" s="84">
        <f>VLOOKUP(B78,[1]AttN!$C$6:$AM$304,37,0)</f>
        <v>0</v>
      </c>
      <c r="K78" s="84">
        <f>VLOOKUP(B78,[1]AttD!$C$6:$BC$304,53,0)+VLOOKUP(B78,[1]AttN!$C$6:$BC$304,53,0)</f>
        <v>0</v>
      </c>
      <c r="L78" s="82">
        <f>VLOOKUP(B78,[1]OTD!$C$6:$AL$304,36,0)</f>
        <v>2</v>
      </c>
      <c r="M78" s="82">
        <f>VLOOKUP(B78,[1]OTN!$C$6:$AL$304,36,0)</f>
        <v>0</v>
      </c>
      <c r="N78" s="82"/>
      <c r="O78" s="82"/>
      <c r="P78" s="82">
        <f>VLOOKUP(B78,[1]AttD!$C$6:$AZ$304,50,0)+VLOOKUP(B78,[1]AttN!$C$6:$AZ$304,50,0)</f>
        <v>1</v>
      </c>
      <c r="Q78" s="82">
        <f>VLOOKUP(B78,[1]AttD!$C$6:$AV$304,46,0)+VLOOKUP(B78,[1]AttN!$C$6:$AV$304,46,0)</f>
        <v>4</v>
      </c>
      <c r="R78" s="82">
        <f>VLOOKUP(B78,[1]AttD!$C$6:$AY$304,49,0)+VLOOKUP(B78,[1]AttN!$C$6:$AY$304,49,0)</f>
        <v>0</v>
      </c>
      <c r="S78" s="84">
        <f t="shared" si="216"/>
        <v>150.59259259259258</v>
      </c>
      <c r="T78" s="84">
        <f t="shared" si="217"/>
        <v>0</v>
      </c>
      <c r="U78" s="85">
        <f t="shared" si="218"/>
        <v>0</v>
      </c>
      <c r="V78" s="84">
        <f t="shared" si="219"/>
        <v>121.77777777777779</v>
      </c>
      <c r="W78" s="85">
        <f t="shared" si="220"/>
        <v>6</v>
      </c>
      <c r="X78" s="86">
        <f t="shared" si="221"/>
        <v>3.0865384615384612</v>
      </c>
      <c r="Y78" s="86">
        <f t="shared" si="222"/>
        <v>0</v>
      </c>
      <c r="Z78" s="84">
        <f t="shared" si="223"/>
        <v>0.5</v>
      </c>
      <c r="AA78" s="84">
        <f t="shared" si="224"/>
        <v>0</v>
      </c>
      <c r="AB78" s="84"/>
      <c r="AC78" s="84">
        <f t="shared" si="225"/>
        <v>7.9259259259259256</v>
      </c>
      <c r="AD78" s="84">
        <f t="shared" si="226"/>
        <v>31.703703703703702</v>
      </c>
      <c r="AE78" s="84">
        <f t="shared" si="227"/>
        <v>0</v>
      </c>
      <c r="AF78" s="84">
        <f>PRODUCT(SUM(VLOOKUP(B78,[1]AttD!$C$6:$BI$305,59,0)+VLOOKUP(B78,[1]AttN!$C$6:$BI$305,59,0))*0.5)+(N78*0.5)</f>
        <v>9.5</v>
      </c>
      <c r="AG78" s="84">
        <f t="shared" si="228"/>
        <v>13</v>
      </c>
      <c r="AH78" s="104">
        <v>10</v>
      </c>
      <c r="AI78" s="84"/>
      <c r="AJ78" s="84">
        <f>VLOOKUP(B78,[2]Total!B$6:O$304,14,0)</f>
        <v>1.5432692307692306</v>
      </c>
      <c r="AK78" s="84">
        <f t="shared" si="229"/>
        <v>326.7790032066909</v>
      </c>
      <c r="AL78" s="87">
        <f t="shared" si="230"/>
        <v>355.62980769230768</v>
      </c>
      <c r="AM78" s="88">
        <f t="shared" si="231"/>
        <v>0</v>
      </c>
      <c r="AN78" s="88">
        <f>VLOOKUP(B78,'[1]NSSF and BANK'!$B$5:$N$144,12,0)</f>
        <v>5.8508044856167727</v>
      </c>
      <c r="AO78" s="89">
        <f>VLOOKUP(B78,'[1]Ad List'!$C$4:$F$79,4,0)+VLOOKUP(B78,[1]Paid!$B$4:$D$61,3,0)</f>
        <v>100</v>
      </c>
      <c r="AP78" s="89"/>
      <c r="AQ78" s="91">
        <f t="shared" si="232"/>
        <v>249.7790032066909</v>
      </c>
      <c r="AR78" s="92">
        <f t="shared" si="233"/>
        <v>249</v>
      </c>
      <c r="AS78" s="93">
        <f t="shared" si="234"/>
        <v>3100</v>
      </c>
      <c r="AT78" s="94" t="str">
        <f t="shared" si="235"/>
        <v>0015</v>
      </c>
      <c r="AU78" s="109"/>
      <c r="AV78" s="96">
        <f t="shared" si="236"/>
        <v>249</v>
      </c>
      <c r="AW78" s="97">
        <f t="shared" si="237"/>
        <v>3100</v>
      </c>
      <c r="AX78" s="97">
        <f t="shared" si="238"/>
        <v>3100</v>
      </c>
      <c r="AY78" s="98">
        <f t="shared" si="239"/>
        <v>0.77900320669090206</v>
      </c>
      <c r="AZ78" s="96">
        <f t="shared" si="240"/>
        <v>3116.0128267636082</v>
      </c>
      <c r="BA78" s="98">
        <f t="shared" si="241"/>
        <v>-83.987173236391754</v>
      </c>
      <c r="BB78" s="99" t="str">
        <f t="shared" si="242"/>
        <v>0</v>
      </c>
      <c r="BC78" s="98">
        <f t="shared" si="243"/>
        <v>16.012826763608246</v>
      </c>
      <c r="BD78" s="98">
        <f t="shared" si="244"/>
        <v>3100</v>
      </c>
      <c r="BE78" s="100">
        <f>VLOOKUP(B78,[3]Name!C$6:M$4000,11,0)</f>
        <v>43445</v>
      </c>
      <c r="BF78" s="98">
        <f t="shared" si="245"/>
        <v>326.7790032066909</v>
      </c>
      <c r="BG78" s="98">
        <f>IF(BF78&lt;'[1]Exchange Rate'!$C$4,0,IF(BF78&gt;='[1]Exchange Rate'!$C$4,(BF78-(BJ78*'[1]Exchange Rate'!$G$4))))</f>
        <v>0</v>
      </c>
      <c r="BH78" s="98">
        <f>IF(BG78&lt;'[1]Exchange Rate'!$C$4,0,IF(BG78&gt;='[1]Exchange Rate'!$C$4,BG78,))</f>
        <v>0</v>
      </c>
      <c r="BI78" s="101">
        <f>ROUND(IF((BH78)&gt;'[1]Exchange Rate'!$C$7,(BH78)*0.2-'[1]Exchange Rate'!$E$7,IF((BH78)&gt;'[1]Exchange Rate'!$C$6,(BH78)*0.15-'[1]Exchange Rate'!$E$6,IF((BH78)&gt;'[1]Exchange Rate'!$C$5,(BH78)*0.1-'[1]Exchange Rate'!$E$5,IF((BH78)&gt;'[1]Exchange Rate'!$C$4,(BH78)*0.05-'[1]Exchange Rate'!$E$4,0)))),2)</f>
        <v>0</v>
      </c>
      <c r="BJ78" s="99">
        <f>VLOOKUP(B78,'[1]List Bas &amp; Etra'!$B$5:$H$1048576,7,0)</f>
        <v>2</v>
      </c>
      <c r="BK78" s="102">
        <f t="shared" si="246"/>
        <v>0</v>
      </c>
      <c r="BL78" s="103">
        <f>ROUND(IF((BF78)&gt;'[1]Exchange Rate'!$C$7,(BF78)*0.2-'[1]Exchange Rate'!$E$7,IF((BF78)&gt;'[1]Exchange Rate'!$C$6,(BF78)*0.15-'[1]Exchange Rate'!$E$6,IF((BF78)&gt;'[1]Exchange Rate'!$C$5,(BF78)*0.1-'[1]Exchange Rate'!$E$5,IF((BF78)&gt;'[1]Exchange Rate'!$C$4,(BF78)*0.05-'[1]Exchange Rate'!$E$4,0)))),2)</f>
        <v>0</v>
      </c>
    </row>
    <row r="79" spans="1:67" s="102" customFormat="1" ht="74.25" customHeight="1">
      <c r="A79" s="180">
        <v>18</v>
      </c>
      <c r="B79" s="158" t="s">
        <v>146</v>
      </c>
      <c r="C79" s="181" t="str">
        <f>VLOOKUP(B79,[1]AttD!$C$6:$D$304,2,0)</f>
        <v>អឿន ម៉ារី</v>
      </c>
      <c r="D79" s="182">
        <f t="shared" si="214"/>
        <v>5</v>
      </c>
      <c r="E79" s="182">
        <f>VLOOKUP(B79,'[1]List Bas &amp; Etra'!$B$5:$G$1048576,5,0)</f>
        <v>204</v>
      </c>
      <c r="F79" s="182">
        <f>VLOOKUP(B79,'[1]List Bas &amp; Etra'!$B$5:$G$1048576,6,0)</f>
        <v>0</v>
      </c>
      <c r="G79" s="183">
        <f t="shared" si="215"/>
        <v>7.5555555555555554</v>
      </c>
      <c r="H79" s="82">
        <v>27</v>
      </c>
      <c r="I79" s="184">
        <f>VLOOKUP(B79,[1]AttD!$C$6:$AM$304,37,0)</f>
        <v>19.5</v>
      </c>
      <c r="J79" s="184">
        <f>VLOOKUP(B79,[1]AttN!$C$6:$AM$304,37,0)</f>
        <v>0</v>
      </c>
      <c r="K79" s="184">
        <f>VLOOKUP(B79,[1]AttD!$C$6:$BC$304,53,0)+VLOOKUP(B79,[1]AttN!$C$6:$BC$304,53,0)</f>
        <v>0</v>
      </c>
      <c r="L79" s="182">
        <f>VLOOKUP(B79,[1]OTD!$C$6:$AL$304,36,0)</f>
        <v>0</v>
      </c>
      <c r="M79" s="182">
        <f>VLOOKUP(B79,[1]OTN!$C$6:$AL$304,36,0)</f>
        <v>0</v>
      </c>
      <c r="N79" s="182"/>
      <c r="O79" s="182"/>
      <c r="P79" s="182">
        <f>VLOOKUP(B79,[1]AttD!$C$6:$AZ$304,50,0)+VLOOKUP(B79,[1]AttN!$C$6:$AZ$304,50,0)</f>
        <v>1</v>
      </c>
      <c r="Q79" s="182">
        <f>VLOOKUP(B79,[1]AttD!$C$6:$AV$304,46,0)+VLOOKUP(B79,[1]AttN!$C$6:$AV$304,46,0)</f>
        <v>3.5</v>
      </c>
      <c r="R79" s="182">
        <f>VLOOKUP(B79,[1]AttD!$C$6:$AY$304,49,0)+VLOOKUP(B79,[1]AttN!$C$6:$AY$304,49,0)</f>
        <v>0</v>
      </c>
      <c r="S79" s="84">
        <f t="shared" si="216"/>
        <v>147.33333333333334</v>
      </c>
      <c r="T79" s="84">
        <f t="shared" si="217"/>
        <v>0</v>
      </c>
      <c r="U79" s="85">
        <f t="shared" si="218"/>
        <v>0</v>
      </c>
      <c r="V79" s="84">
        <f t="shared" si="219"/>
        <v>0</v>
      </c>
      <c r="W79" s="85">
        <f t="shared" si="220"/>
        <v>6</v>
      </c>
      <c r="X79" s="86">
        <f t="shared" si="221"/>
        <v>0</v>
      </c>
      <c r="Y79" s="86">
        <f t="shared" si="222"/>
        <v>0</v>
      </c>
      <c r="Z79" s="84">
        <f t="shared" si="223"/>
        <v>0</v>
      </c>
      <c r="AA79" s="84">
        <f t="shared" si="224"/>
        <v>0</v>
      </c>
      <c r="AB79" s="84"/>
      <c r="AC79" s="84">
        <f t="shared" si="225"/>
        <v>7.5555555555555554</v>
      </c>
      <c r="AD79" s="84">
        <f t="shared" si="226"/>
        <v>26.444444444444443</v>
      </c>
      <c r="AE79" s="84">
        <f t="shared" si="227"/>
        <v>0</v>
      </c>
      <c r="AF79" s="84">
        <f>PRODUCT(SUM(VLOOKUP(B79,[1]AttD!$C$6:$BI$305,59,0)+VLOOKUP(B79,[1]AttN!$C$6:$BI$305,59,0))*0.5)+(N79*0.5)</f>
        <v>10</v>
      </c>
      <c r="AG79" s="84">
        <f t="shared" si="228"/>
        <v>13</v>
      </c>
      <c r="AH79" s="104">
        <v>10</v>
      </c>
      <c r="AI79" s="84"/>
      <c r="AJ79" s="84">
        <f>VLOOKUP(B79,[2]Total!B$6:O$304,14,0)</f>
        <v>0</v>
      </c>
      <c r="AK79" s="84">
        <f t="shared" si="229"/>
        <v>192.92666666666665</v>
      </c>
      <c r="AL79" s="87">
        <f t="shared" si="230"/>
        <v>220.33333333333331</v>
      </c>
      <c r="AM79" s="88">
        <f t="shared" si="231"/>
        <v>0</v>
      </c>
      <c r="AN79" s="88">
        <f>VLOOKUP(B79,'[1]NSSF and BANK'!$B$5:$N$144,12,0)</f>
        <v>4.4066666666666663</v>
      </c>
      <c r="AO79" s="89">
        <f>VLOOKUP(B79,'[1]Ad List'!$C$4:$F$79,4,0)+VLOOKUP(B79,[1]Paid!$B$4:$D$61,3,0)</f>
        <v>100</v>
      </c>
      <c r="AP79" s="89"/>
      <c r="AQ79" s="91">
        <f t="shared" si="232"/>
        <v>115.92666666666665</v>
      </c>
      <c r="AR79" s="92">
        <f t="shared" si="233"/>
        <v>115</v>
      </c>
      <c r="AS79" s="93">
        <f t="shared" si="234"/>
        <v>3700</v>
      </c>
      <c r="AT79" s="94" t="str">
        <f t="shared" si="235"/>
        <v>0012</v>
      </c>
      <c r="AU79" s="109"/>
      <c r="AV79" s="96">
        <f t="shared" si="236"/>
        <v>115</v>
      </c>
      <c r="AW79" s="97">
        <f t="shared" si="237"/>
        <v>3700</v>
      </c>
      <c r="AX79" s="97">
        <f t="shared" si="238"/>
        <v>3700</v>
      </c>
      <c r="AY79" s="98">
        <f t="shared" si="239"/>
        <v>0.9266666666666481</v>
      </c>
      <c r="AZ79" s="96">
        <f t="shared" si="240"/>
        <v>3706.6666666665924</v>
      </c>
      <c r="BA79" s="98">
        <f t="shared" si="241"/>
        <v>-93.333333333407609</v>
      </c>
      <c r="BB79" s="99" t="str">
        <f t="shared" si="242"/>
        <v>0</v>
      </c>
      <c r="BC79" s="98">
        <f t="shared" si="243"/>
        <v>6.6666666665923913</v>
      </c>
      <c r="BD79" s="98">
        <f t="shared" si="244"/>
        <v>3700</v>
      </c>
      <c r="BE79" s="100">
        <f>VLOOKUP(B79,[3]Name!C$6:M$4000,11,0)</f>
        <v>43354</v>
      </c>
      <c r="BF79" s="98">
        <f t="shared" si="245"/>
        <v>192.92666666666665</v>
      </c>
      <c r="BG79" s="98">
        <f>IF(BF79&lt;'[1]Exchange Rate'!$C$4,0,IF(BF79&gt;='[1]Exchange Rate'!$C$4,(BF79-(BJ79*'[1]Exchange Rate'!$G$4))))</f>
        <v>0</v>
      </c>
      <c r="BH79" s="98">
        <f>IF(BG79&lt;'[1]Exchange Rate'!$C$4,0,IF(BG79&gt;='[1]Exchange Rate'!$C$4,BG79,))</f>
        <v>0</v>
      </c>
      <c r="BI79" s="101">
        <f>ROUND(IF((BH79)&gt;'[1]Exchange Rate'!$C$7,(BH79)*0.2-'[1]Exchange Rate'!$E$7,IF((BH79)&gt;'[1]Exchange Rate'!$C$6,(BH79)*0.15-'[1]Exchange Rate'!$E$6,IF((BH79)&gt;'[1]Exchange Rate'!$C$5,(BH79)*0.1-'[1]Exchange Rate'!$E$5,IF((BH79)&gt;'[1]Exchange Rate'!$C$4,(BH79)*0.05-'[1]Exchange Rate'!$E$4,0)))),2)</f>
        <v>0</v>
      </c>
      <c r="BJ79" s="99">
        <f>VLOOKUP(B79,'[1]List Bas &amp; Etra'!$B$5:$H$1048576,7,0)</f>
        <v>1</v>
      </c>
      <c r="BK79" s="102">
        <f t="shared" si="246"/>
        <v>0</v>
      </c>
      <c r="BL79" s="103">
        <f>ROUND(IF((BF79)&gt;'[1]Exchange Rate'!$C$7,(BF79)*0.2-'[1]Exchange Rate'!$E$7,IF((BF79)&gt;'[1]Exchange Rate'!$C$6,(BF79)*0.15-'[1]Exchange Rate'!$E$6,IF((BF79)&gt;'[1]Exchange Rate'!$C$5,(BF79)*0.1-'[1]Exchange Rate'!$E$5,IF((BF79)&gt;'[1]Exchange Rate'!$C$4,(BF79)*0.05-'[1]Exchange Rate'!$E$4,0)))),2)</f>
        <v>0</v>
      </c>
    </row>
    <row r="80" spans="1:67" s="102" customFormat="1" ht="45.75" customHeight="1">
      <c r="A80" s="110"/>
      <c r="B80" s="158"/>
      <c r="C80" s="112"/>
      <c r="D80" s="112"/>
      <c r="E80" s="112"/>
      <c r="F80" s="112"/>
      <c r="G80" s="112"/>
      <c r="H80" s="110" t="s">
        <v>118</v>
      </c>
      <c r="I80" s="110"/>
      <c r="J80" s="112"/>
      <c r="K80" s="112"/>
      <c r="L80" s="112"/>
      <c r="M80" s="112"/>
      <c r="N80" s="112"/>
      <c r="O80" s="112"/>
      <c r="P80" s="112"/>
      <c r="Q80" s="112"/>
      <c r="R80" s="113"/>
      <c r="S80" s="114">
        <f t="shared" ref="S80:AS80" si="247">SUBTOTAL(9,S74:S79)</f>
        <v>859.63425925925935</v>
      </c>
      <c r="T80" s="114">
        <f t="shared" si="247"/>
        <v>0</v>
      </c>
      <c r="U80" s="114">
        <f t="shared" si="247"/>
        <v>0</v>
      </c>
      <c r="V80" s="114">
        <f t="shared" si="247"/>
        <v>121.77777777777779</v>
      </c>
      <c r="W80" s="114">
        <f t="shared" si="247"/>
        <v>26</v>
      </c>
      <c r="X80" s="114">
        <f t="shared" si="247"/>
        <v>6.0288461538461533</v>
      </c>
      <c r="Y80" s="114">
        <f t="shared" si="247"/>
        <v>0</v>
      </c>
      <c r="Z80" s="114">
        <f t="shared" si="247"/>
        <v>1</v>
      </c>
      <c r="AA80" s="114">
        <f t="shared" si="247"/>
        <v>0</v>
      </c>
      <c r="AB80" s="114">
        <f t="shared" si="247"/>
        <v>0</v>
      </c>
      <c r="AC80" s="114">
        <f t="shared" si="247"/>
        <v>45.703703703703702</v>
      </c>
      <c r="AD80" s="114">
        <f t="shared" si="247"/>
        <v>152.59259259259261</v>
      </c>
      <c r="AE80" s="114">
        <f t="shared" si="247"/>
        <v>15.111111111111111</v>
      </c>
      <c r="AF80" s="114">
        <f t="shared" si="247"/>
        <v>57.5</v>
      </c>
      <c r="AG80" s="114">
        <f t="shared" si="247"/>
        <v>78</v>
      </c>
      <c r="AH80" s="114">
        <f t="shared" si="247"/>
        <v>60</v>
      </c>
      <c r="AI80" s="114">
        <f t="shared" si="247"/>
        <v>0</v>
      </c>
      <c r="AJ80" s="114">
        <f t="shared" si="247"/>
        <v>3.0144230769230766</v>
      </c>
      <c r="AK80" s="114">
        <f t="shared" si="247"/>
        <v>1262.5972510699387</v>
      </c>
      <c r="AL80" s="114">
        <f t="shared" si="247"/>
        <v>1426.3627136752136</v>
      </c>
      <c r="AM80" s="114">
        <f t="shared" si="247"/>
        <v>0</v>
      </c>
      <c r="AN80" s="114">
        <f t="shared" si="247"/>
        <v>27.265462605274891</v>
      </c>
      <c r="AO80" s="114">
        <f t="shared" si="247"/>
        <v>600</v>
      </c>
      <c r="AP80" s="114">
        <f t="shared" si="247"/>
        <v>0</v>
      </c>
      <c r="AQ80" s="114">
        <f t="shared" si="247"/>
        <v>799.09725106993858</v>
      </c>
      <c r="AR80" s="114">
        <f t="shared" si="247"/>
        <v>795</v>
      </c>
      <c r="AS80" s="114">
        <f t="shared" si="247"/>
        <v>16200</v>
      </c>
      <c r="AT80" s="115"/>
      <c r="AU80" s="115"/>
      <c r="AV80" s="116">
        <f>SUBTOTAL(9,AV74:AV79)</f>
        <v>795</v>
      </c>
      <c r="AW80" s="116">
        <f>SUBTOTAL(9,AW74:AW79)</f>
        <v>16200</v>
      </c>
      <c r="AX80" s="116">
        <f>SUBTOTAL(9,AX74:AX79)</f>
        <v>16200</v>
      </c>
      <c r="AY80" s="99"/>
      <c r="AZ80" s="141">
        <f>SUBTOTAL(9,AZ61:AZ79)</f>
        <v>36163.876074625587</v>
      </c>
      <c r="BA80" s="99"/>
      <c r="BB80" s="99"/>
      <c r="BC80" s="99"/>
      <c r="BD80" s="99"/>
      <c r="BF80" s="99"/>
      <c r="BG80" s="99"/>
      <c r="BH80" s="99"/>
      <c r="BI80" s="99"/>
      <c r="BJ80" s="99"/>
    </row>
    <row r="81" spans="1:67" s="174" customFormat="1" ht="44.25" customHeight="1">
      <c r="A81" s="169"/>
      <c r="B81" s="119" t="s">
        <v>119</v>
      </c>
      <c r="C81" s="169"/>
      <c r="D81" s="170"/>
      <c r="E81" s="171"/>
      <c r="F81" s="171"/>
      <c r="G81" s="171"/>
      <c r="H81" s="171"/>
      <c r="I81" s="171"/>
      <c r="J81" s="171"/>
      <c r="K81" s="171"/>
      <c r="L81" s="171"/>
      <c r="M81" s="171"/>
      <c r="N81" s="169"/>
      <c r="O81" s="171"/>
      <c r="P81" s="172"/>
      <c r="Q81" s="171"/>
      <c r="R81" s="169"/>
      <c r="S81" s="170"/>
      <c r="T81" s="172"/>
      <c r="U81" s="171"/>
      <c r="V81" s="169"/>
      <c r="W81" s="170"/>
      <c r="X81" s="172" t="s">
        <v>120</v>
      </c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3"/>
      <c r="AM81" s="171"/>
      <c r="AN81" s="171"/>
      <c r="AO81" s="123" t="s">
        <v>121</v>
      </c>
      <c r="AP81" s="170"/>
      <c r="AS81" s="175"/>
      <c r="AT81" s="175"/>
      <c r="AU81" s="175"/>
      <c r="AV81" s="98" t="b">
        <f>AR80=AV80</f>
        <v>1</v>
      </c>
      <c r="AW81" s="98" t="b">
        <f>AS80=AW80</f>
        <v>1</v>
      </c>
      <c r="AX81" s="176"/>
      <c r="AY81" s="177"/>
      <c r="AZ81" s="176"/>
      <c r="BA81" s="177"/>
      <c r="BB81" s="177"/>
      <c r="BC81" s="177"/>
      <c r="BD81" s="177"/>
      <c r="BF81" s="177"/>
      <c r="BG81" s="177"/>
      <c r="BH81" s="177"/>
      <c r="BI81" s="177"/>
      <c r="BJ81" s="177"/>
    </row>
    <row r="82" spans="1:67" s="102" customFormat="1" ht="74.25" customHeight="1">
      <c r="A82" s="79">
        <v>19</v>
      </c>
      <c r="B82" s="158" t="s">
        <v>147</v>
      </c>
      <c r="C82" s="81" t="str">
        <f>VLOOKUP(B82,[1]AttD!$C$6:$D$304,2,0)</f>
        <v>សៅ នី</v>
      </c>
      <c r="D82" s="82">
        <f t="shared" ref="D82:D83" si="248">INT(($AB$3-BE82)/365)</f>
        <v>5</v>
      </c>
      <c r="E82" s="82">
        <f>VLOOKUP(B82,'[1]List Bas &amp; Etra'!$B$5:$G$1048576,5,0)</f>
        <v>214</v>
      </c>
      <c r="F82" s="82">
        <f>VLOOKUP(B82,'[1]List Bas &amp; Etra'!$B$5:$G$1048576,6,0)</f>
        <v>30</v>
      </c>
      <c r="G82" s="83">
        <f t="shared" ref="G82:G83" si="249">E82/H82</f>
        <v>7.9259259259259256</v>
      </c>
      <c r="H82" s="82">
        <v>27</v>
      </c>
      <c r="I82" s="84">
        <f>VLOOKUP(B82,[1]AttD!$C$6:$AM$304,37,0)</f>
        <v>0</v>
      </c>
      <c r="J82" s="84">
        <f>VLOOKUP(B82,[1]AttN!$C$6:$AM$304,37,0)</f>
        <v>0</v>
      </c>
      <c r="K82" s="84">
        <f>VLOOKUP(B82,[1]AttD!$C$6:$BC$304,53,0)+VLOOKUP(B82,[1]AttN!$C$6:$BC$304,53,0)</f>
        <v>0</v>
      </c>
      <c r="L82" s="82">
        <f>VLOOKUP(B82,[1]OTD!$C$6:$AL$304,36,0)</f>
        <v>0</v>
      </c>
      <c r="M82" s="82">
        <f>VLOOKUP(B82,[1]OTN!$C$6:$AL$304,36,0)</f>
        <v>0</v>
      </c>
      <c r="N82" s="82"/>
      <c r="O82" s="185">
        <f>VLOOKUP(B82,[1]AttD!$C$6:$BI$41,54,0)</f>
        <v>31</v>
      </c>
      <c r="P82" s="82">
        <f>VLOOKUP(B82,[1]AttD!$C$6:$AZ$304,50,0)+VLOOKUP(B82,[1]AttN!$C$6:$AZ$304,50,0)</f>
        <v>0</v>
      </c>
      <c r="Q82" s="82">
        <f>VLOOKUP(B82,[1]AttD!$C$6:$AV$304,46,0)+VLOOKUP(B82,[1]AttN!$C$6:$AV$304,46,0)</f>
        <v>0</v>
      </c>
      <c r="R82" s="82">
        <f>VLOOKUP(B82,[1]AttD!$C$6:$AY$304,49,0)+VLOOKUP(B82,[1]AttN!$C$6:$AY$304,49,0)</f>
        <v>0</v>
      </c>
      <c r="S82" s="84">
        <f t="shared" ref="S82:S83" si="250">PRODUCT(G82*I82)</f>
        <v>0</v>
      </c>
      <c r="T82" s="126">
        <f t="shared" ref="T82:T83" si="251">G82*J82*1.3</f>
        <v>0</v>
      </c>
      <c r="U82" s="90">
        <f t="shared" ref="U82:U83" si="252">(((G82*K82)+((F82/H82)*K82))*0.5)</f>
        <v>0</v>
      </c>
      <c r="V82" s="90">
        <f t="shared" ref="V82:V83" si="253">F82/H82*(I82+J82+P82+Q82+R82)</f>
        <v>0</v>
      </c>
      <c r="W82" s="85">
        <f t="shared" ref="W82:W83" si="254">IF(D82&lt;1,0,IF((SUM(I82,J82))&lt;=0,0,D82+1))</f>
        <v>0</v>
      </c>
      <c r="X82" s="86">
        <f t="shared" ref="X82:X83" si="255">PRODUCT(E82/26*L82*1.5)/8</f>
        <v>0</v>
      </c>
      <c r="Y82" s="86">
        <f t="shared" ref="Y82:Y83" si="256">PRODUCT(E82/26*M82*2)/8</f>
        <v>0</v>
      </c>
      <c r="Z82" s="84">
        <f t="shared" ref="Z82:Z83" si="257">(L82+M82)/2*0.5</f>
        <v>0</v>
      </c>
      <c r="AA82" s="84">
        <f t="shared" ref="AA82:AA83" si="258">PRODUCT(E82/26*N82*2)</f>
        <v>0</v>
      </c>
      <c r="AB82" s="84">
        <f>(439.232560096154/90)*O82</f>
        <v>151.29121514423082</v>
      </c>
      <c r="AC82" s="84">
        <f t="shared" ref="AC82:AC83" si="259">PRODUCT(G82*P82)</f>
        <v>0</v>
      </c>
      <c r="AD82" s="84">
        <f t="shared" ref="AD82:AD83" si="260">PRODUCT(G82*Q82)</f>
        <v>0</v>
      </c>
      <c r="AE82" s="84">
        <f t="shared" ref="AE82:AE83" si="261">PRODUCT(G82*R82)</f>
        <v>0</v>
      </c>
      <c r="AF82" s="84">
        <f>PRODUCT(SUM(VLOOKUP(B82,[1]AttD!$C$6:$BI$305,59,0)+VLOOKUP(B82,[1]AttN!$C$6:$BI$305,59,0))*0.5)+(N82*0.5)</f>
        <v>0</v>
      </c>
      <c r="AG82" s="84">
        <f t="shared" ref="AG82:AG83" si="262">IF((I82+J82+P82+Q82+R82)&gt;=14,13,IF((I82+J82+P82+Q82+R82)&gt;0,6.5,IF((I82+J82)&lt;=0,0)+(N82*2)))</f>
        <v>0</v>
      </c>
      <c r="AH82" s="84">
        <v>0</v>
      </c>
      <c r="AI82" s="84"/>
      <c r="AJ82" s="84">
        <f>VLOOKUP(B82,[2]Total!B$6:O$304,14,0)</f>
        <v>0</v>
      </c>
      <c r="AK82" s="84">
        <f t="shared" ref="AK82:AK83" si="263">AL82-Z82-AF82-AG82-AN82-AP82</f>
        <v>148.2653908413462</v>
      </c>
      <c r="AL82" s="87">
        <f t="shared" ref="AL82:AL83" si="264">SUM(S82:AJ82,AP82)</f>
        <v>151.29121514423082</v>
      </c>
      <c r="AM82" s="88">
        <f t="shared" ref="AM82:AM83" si="265">BI82</f>
        <v>0</v>
      </c>
      <c r="AN82" s="88">
        <f>VLOOKUP(B82,'[1]NSSF and BANK'!$B$5:$N$144,12,0)</f>
        <v>3.0258243028846161</v>
      </c>
      <c r="AO82" s="89">
        <f>VLOOKUP(B82,'[1]Ad List'!$C$4:$F$79,4,0)+VLOOKUP(B82,[1]Paid!$B$4:$D$61,3,0)</f>
        <v>148.26539084134637</v>
      </c>
      <c r="AP82" s="89"/>
      <c r="AQ82" s="166">
        <f t="shared" ref="AQ82:AQ83" si="266">AL82-AM82-AN82-AO82</f>
        <v>0</v>
      </c>
      <c r="AR82" s="129">
        <f t="shared" ref="AR82:AR83" si="267">INT(AQ82)</f>
        <v>0</v>
      </c>
      <c r="AS82" s="130">
        <f t="shared" ref="AS82:AS83" si="268">AW82</f>
        <v>0</v>
      </c>
      <c r="AT82" s="94" t="str">
        <f t="shared" ref="AT82:AT87" si="269">B82</f>
        <v>0017</v>
      </c>
      <c r="AU82" s="109" t="s">
        <v>148</v>
      </c>
      <c r="AV82" s="96">
        <f t="shared" ref="AV82:AV87" si="270">INT(AQ82)</f>
        <v>0</v>
      </c>
      <c r="AW82" s="97">
        <f t="shared" ref="AW82:AW87" si="271">PRODUCT(BD82+(-BA82+BC82)*BB82)</f>
        <v>0</v>
      </c>
      <c r="AX82" s="97">
        <f t="shared" ref="AX82:AX87" si="272">SUM(IF(AZ82&lt;=49.99,"0",IF(AZ82&lt;=149.99,"100",IF(AZ82&lt;=249.99,"200",IF(AZ82&lt;=349.99,"300",IF(AZ82&lt;=449.99,"400",IF(AZ82&lt;=549.99,"500",IF(AZ82&lt;=649.99,"600",IF(AZ82&lt;=749.99,"700",IF(AZ82&lt;=849.99,"800",IF(AZ82&lt;=949.99,"900",IF(AZ82&lt;=1049.99,"1000",IF(AZ82&lt;=1149.99,"1100",IF(AZ82&lt;=1249.99,"1200",IF(AZ82&lt;=1349.99,"1300",IF(AZ82&lt;=1449.99,"1400",IF(AZ82&lt;=1549.99,"1500",IF(AZ82&lt;=1649.99,"1600",IF(AZ82&lt;=1749.99,"1700",IF(AZ82&lt;=1849.99,"1800",IF(AZ82&lt;=1949.99,"1900",IF(AZ82&lt;=2049.99,"2000",IF(AZ82&lt;=2149.99,"2100",IF(AZ82&lt;=2249.99,"2200",IF(AZ82&lt;=2349.99,"2300",IF(AZ82&lt;=2449.99,"2400",IF(AZ82&lt;=2549.99,"2500",IF(AZ82&lt;=2649.99,"2600",IF(AZ82&lt;=2749.99,"2700",IF(AZ82&lt;=2849.99,"2800",IF(AZ82&lt;=2949.99,"2900",IF(AZ82&lt;=3049.99,"3000",IF(AZ82&lt;=3149.99,"3100",IF(AZ82&lt;=3249.99,"3200",IF(AZ82&lt;=3349.99,"3300",IF(AZ82&lt;=3449.99,"3400",IF(AZ82&lt;=3549.99,"3500",IF(AZ82&lt;=3649.99,"3600",IF(AZ82&lt;=3749.99,"3700",IF(AZ82&lt;=3849.99,"3800",IF(AZ82&lt;=3949.99,"3900",IF(AZ82&gt;3949.99,"4000"))))))))))))))))))))))))))))))))))))))))))</f>
        <v>0</v>
      </c>
      <c r="AY82" s="98">
        <f t="shared" ref="AY82:AY87" si="273">AQ82-AV82</f>
        <v>0</v>
      </c>
      <c r="AZ82" s="96">
        <f t="shared" ref="AZ82:AZ87" si="274">(AY82*4000)</f>
        <v>0</v>
      </c>
      <c r="BA82" s="98">
        <f t="shared" ref="BA82:BA87" si="275">MOD(AZ82,-100)</f>
        <v>0</v>
      </c>
      <c r="BB82" s="99" t="str">
        <f t="shared" ref="BB82:BB87" si="276">IF(BA82&gt;=-50,"1",IF(BA82&lt;-50,"0"))</f>
        <v>1</v>
      </c>
      <c r="BC82" s="98">
        <f t="shared" ref="BC82:BC87" si="277">100+BA82</f>
        <v>100</v>
      </c>
      <c r="BD82" s="98">
        <f t="shared" ref="BD82:BD87" si="278">AZ82-BC82</f>
        <v>-100</v>
      </c>
      <c r="BE82" s="100">
        <f>VLOOKUP(B82,[3]Name!C$6:M$4000,11,0)</f>
        <v>43487</v>
      </c>
      <c r="BF82" s="98">
        <f t="shared" ref="BF82:BF87" si="279">AL82-Z82-AF82-AG82-AN82-AP82</f>
        <v>148.2653908413462</v>
      </c>
      <c r="BG82" s="98">
        <f>IF(BF82&lt;'[1]Exchange Rate'!$C$4,0,IF(BF82&gt;='[1]Exchange Rate'!$C$4,(BF82-(BJ82*'[1]Exchange Rate'!$G$4))))</f>
        <v>0</v>
      </c>
      <c r="BH82" s="98">
        <f>IF(BG82&lt;'[1]Exchange Rate'!$C$4,0,IF(BG82&gt;='[1]Exchange Rate'!$C$4,BG82,))</f>
        <v>0</v>
      </c>
      <c r="BI82" s="101">
        <f>ROUND(IF((BH82)&gt;'[1]Exchange Rate'!$C$7,(BH82)*0.2-'[1]Exchange Rate'!$E$7,IF((BH82)&gt;'[1]Exchange Rate'!$C$6,(BH82)*0.15-'[1]Exchange Rate'!$E$6,IF((BH82)&gt;'[1]Exchange Rate'!$C$5,(BH82)*0.1-'[1]Exchange Rate'!$E$5,IF((BH82)&gt;'[1]Exchange Rate'!$C$4,(BH82)*0.05-'[1]Exchange Rate'!$E$4,0)))),2)</f>
        <v>0</v>
      </c>
      <c r="BJ82" s="99">
        <f>VLOOKUP(B82,'[1]List Bas &amp; Etra'!$B$5:$H$1048576,7,0)</f>
        <v>0</v>
      </c>
      <c r="BK82" s="102">
        <f t="shared" ref="BK82:BK87" si="280">BL82-BI82</f>
        <v>0</v>
      </c>
      <c r="BL82" s="103">
        <f>ROUND(IF((BF82)&gt;'[1]Exchange Rate'!$C$7,(BF82)*0.2-'[1]Exchange Rate'!$E$7,IF((BF82)&gt;'[1]Exchange Rate'!$C$6,(BF82)*0.15-'[1]Exchange Rate'!$E$6,IF((BF82)&gt;'[1]Exchange Rate'!$C$5,(BF82)*0.1-'[1]Exchange Rate'!$E$5,IF((BF82)&gt;'[1]Exchange Rate'!$C$4,(BF82)*0.05-'[1]Exchange Rate'!$E$4,0)))),2)</f>
        <v>0</v>
      </c>
    </row>
    <row r="83" spans="1:67" s="117" customFormat="1" ht="74.25" customHeight="1">
      <c r="A83" s="108">
        <v>20</v>
      </c>
      <c r="B83" s="158" t="s">
        <v>149</v>
      </c>
      <c r="C83" s="81" t="str">
        <f>VLOOKUP(B83,[1]AttD!$C$6:$D$304,2,0)</f>
        <v>ឡាយ ពិសី</v>
      </c>
      <c r="D83" s="82">
        <f t="shared" si="248"/>
        <v>4</v>
      </c>
      <c r="E83" s="82">
        <f>VLOOKUP(B83,'[1]List Bas &amp; Etra'!$B$5:$G$1048576,5,0)</f>
        <v>204</v>
      </c>
      <c r="F83" s="82">
        <f>VLOOKUP(B83,'[1]List Bas &amp; Etra'!$B$5:$G$1048576,6,0)</f>
        <v>0</v>
      </c>
      <c r="G83" s="83">
        <f t="shared" si="249"/>
        <v>7.5555555555555554</v>
      </c>
      <c r="H83" s="82">
        <v>27</v>
      </c>
      <c r="I83" s="84">
        <f>VLOOKUP(B83,[1]AttD!$C$6:$AM$304,37,0)</f>
        <v>0</v>
      </c>
      <c r="J83" s="84">
        <f>VLOOKUP(B83,[1]AttN!$C$6:$AM$304,37,0)</f>
        <v>0</v>
      </c>
      <c r="K83" s="84">
        <f>VLOOKUP(B83,[1]AttD!$C$6:$BC$304,53,0)+VLOOKUP(B83,[1]AttN!$C$6:$BC$304,53,0)</f>
        <v>0</v>
      </c>
      <c r="L83" s="82">
        <f>VLOOKUP(B83,[1]OTD!$C$6:$AL$304,36,0)</f>
        <v>0</v>
      </c>
      <c r="M83" s="82">
        <f>VLOOKUP(B83,[1]OTN!$C$6:$AL$304,36,0)</f>
        <v>0</v>
      </c>
      <c r="N83" s="82"/>
      <c r="O83" s="185">
        <f>VLOOKUP(B83,[1]AttD!$C$6:$BI$41,54,0)</f>
        <v>31</v>
      </c>
      <c r="P83" s="82">
        <f>VLOOKUP(B83,[1]AttD!$C$6:$AZ$304,50,0)+VLOOKUP(B83,[1]AttN!$C$6:$AZ$304,50,0)</f>
        <v>0</v>
      </c>
      <c r="Q83" s="82">
        <f>VLOOKUP(B83,[1]AttD!$C$6:$AV$304,46,0)+VLOOKUP(B83,[1]AttN!$C$6:$AV$304,46,0)</f>
        <v>0</v>
      </c>
      <c r="R83" s="82">
        <f>VLOOKUP(B83,[1]AttD!$C$6:$AY$304,49,0)+VLOOKUP(B83,[1]AttN!$C$6:$AY$304,49,0)</f>
        <v>0</v>
      </c>
      <c r="S83" s="84">
        <f t="shared" si="250"/>
        <v>0</v>
      </c>
      <c r="T83" s="84">
        <f t="shared" si="251"/>
        <v>0</v>
      </c>
      <c r="U83" s="85">
        <f t="shared" si="252"/>
        <v>0</v>
      </c>
      <c r="V83" s="85">
        <f t="shared" si="253"/>
        <v>0</v>
      </c>
      <c r="W83" s="85">
        <f t="shared" si="254"/>
        <v>0</v>
      </c>
      <c r="X83" s="86">
        <f t="shared" si="255"/>
        <v>0</v>
      </c>
      <c r="Y83" s="86">
        <f t="shared" si="256"/>
        <v>0</v>
      </c>
      <c r="Z83" s="84">
        <f t="shared" si="257"/>
        <v>0</v>
      </c>
      <c r="AA83" s="84">
        <f t="shared" si="258"/>
        <v>0</v>
      </c>
      <c r="AB83" s="84">
        <f>(341.812589921652/90)*O83</f>
        <v>117.73544763968012</v>
      </c>
      <c r="AC83" s="84">
        <f t="shared" si="259"/>
        <v>0</v>
      </c>
      <c r="AD83" s="84">
        <f t="shared" si="260"/>
        <v>0</v>
      </c>
      <c r="AE83" s="84">
        <f t="shared" si="261"/>
        <v>0</v>
      </c>
      <c r="AF83" s="84">
        <f>PRODUCT(SUM(VLOOKUP(B83,[1]AttD!$C$6:$BI$305,59,0)+VLOOKUP(B83,[1]AttN!$C$6:$BI$305,59,0))*0.5)+(N83*0.5)</f>
        <v>0</v>
      </c>
      <c r="AG83" s="84">
        <f t="shared" si="262"/>
        <v>0</v>
      </c>
      <c r="AH83" s="84">
        <v>0</v>
      </c>
      <c r="AI83" s="84"/>
      <c r="AJ83" s="84">
        <f>VLOOKUP(B83,[2]Total!B$6:O$304,14,0)</f>
        <v>0</v>
      </c>
      <c r="AK83" s="84">
        <f t="shared" si="263"/>
        <v>115.38073868688652</v>
      </c>
      <c r="AL83" s="87">
        <f t="shared" si="264"/>
        <v>117.73544763968012</v>
      </c>
      <c r="AM83" s="88">
        <f t="shared" si="265"/>
        <v>0</v>
      </c>
      <c r="AN83" s="88">
        <f>VLOOKUP(B83,'[1]NSSF and BANK'!$B$5:$N$144,12,0)</f>
        <v>2.3547089527936027</v>
      </c>
      <c r="AO83" s="89">
        <f>VLOOKUP(B83,'[1]Ad List'!$C$4:$F$79,4,0)+VLOOKUP(B83,[1]Paid!$B$4:$D$61,3,0)</f>
        <v>115.3807386868864</v>
      </c>
      <c r="AP83" s="89"/>
      <c r="AQ83" s="91">
        <f t="shared" si="266"/>
        <v>1.1368683772161603E-13</v>
      </c>
      <c r="AR83" s="92">
        <f t="shared" si="267"/>
        <v>0</v>
      </c>
      <c r="AS83" s="93">
        <f t="shared" si="268"/>
        <v>0</v>
      </c>
      <c r="AT83" s="94" t="str">
        <f t="shared" si="269"/>
        <v>0023</v>
      </c>
      <c r="AU83" s="109" t="s">
        <v>150</v>
      </c>
      <c r="AV83" s="96">
        <f t="shared" si="270"/>
        <v>0</v>
      </c>
      <c r="AW83" s="97">
        <f t="shared" si="271"/>
        <v>0</v>
      </c>
      <c r="AX83" s="97">
        <f t="shared" si="272"/>
        <v>0</v>
      </c>
      <c r="AY83" s="98">
        <f t="shared" si="273"/>
        <v>1.1368683772161603E-13</v>
      </c>
      <c r="AZ83" s="96">
        <f t="shared" si="274"/>
        <v>4.5474735088646412E-10</v>
      </c>
      <c r="BA83" s="98">
        <f t="shared" si="275"/>
        <v>-99.999999999545253</v>
      </c>
      <c r="BB83" s="99" t="str">
        <f t="shared" si="276"/>
        <v>0</v>
      </c>
      <c r="BC83" s="98">
        <f t="shared" si="277"/>
        <v>4.5474735088646412E-10</v>
      </c>
      <c r="BD83" s="98">
        <f t="shared" si="278"/>
        <v>0</v>
      </c>
      <c r="BE83" s="100">
        <f>VLOOKUP(B83,[3]Name!C$6:M$4000,11,0)</f>
        <v>43857</v>
      </c>
      <c r="BF83" s="98">
        <f t="shared" si="279"/>
        <v>115.38073868688652</v>
      </c>
      <c r="BG83" s="98">
        <f>IF(BF83&lt;'[1]Exchange Rate'!$C$4,0,IF(BF83&gt;='[1]Exchange Rate'!$C$4,(BF83-(BJ83*'[1]Exchange Rate'!$G$4))))</f>
        <v>0</v>
      </c>
      <c r="BH83" s="98">
        <f>IF(BG83&lt;'[1]Exchange Rate'!$C$4,0,IF(BG83&gt;='[1]Exchange Rate'!$C$4,BG83,))</f>
        <v>0</v>
      </c>
      <c r="BI83" s="101">
        <f>ROUND(IF((BH83)&gt;'[1]Exchange Rate'!$C$7,(BH83)*0.2-'[1]Exchange Rate'!$E$7,IF((BH83)&gt;'[1]Exchange Rate'!$C$6,(BH83)*0.15-'[1]Exchange Rate'!$E$6,IF((BH83)&gt;'[1]Exchange Rate'!$C$5,(BH83)*0.1-'[1]Exchange Rate'!$E$5,IF((BH83)&gt;'[1]Exchange Rate'!$C$4,(BH83)*0.05-'[1]Exchange Rate'!$E$4,0)))),2)</f>
        <v>0</v>
      </c>
      <c r="BJ83" s="99">
        <f>VLOOKUP(B83,'[1]List Bas &amp; Etra'!$B$5:$H$1048576,7,0)</f>
        <v>0</v>
      </c>
      <c r="BK83" s="102">
        <f t="shared" si="280"/>
        <v>0</v>
      </c>
      <c r="BL83" s="103">
        <f>ROUND(IF((BF83)&gt;'[1]Exchange Rate'!$C$7,(BF83)*0.2-'[1]Exchange Rate'!$E$7,IF((BF83)&gt;'[1]Exchange Rate'!$C$6,(BF83)*0.15-'[1]Exchange Rate'!$E$6,IF((BF83)&gt;'[1]Exchange Rate'!$C$5,(BF83)*0.1-'[1]Exchange Rate'!$E$5,IF((BF83)&gt;'[1]Exchange Rate'!$C$4,(BF83)*0.05-'[1]Exchange Rate'!$E$4,0)))),2)</f>
        <v>0</v>
      </c>
      <c r="BM83" s="102"/>
      <c r="BN83" s="102"/>
      <c r="BO83" s="102"/>
    </row>
    <row r="84" spans="1:67" s="102" customFormat="1" ht="74.25" hidden="1" customHeight="1">
      <c r="A84" s="79"/>
      <c r="B84" s="158"/>
      <c r="C84" s="81"/>
      <c r="D84" s="82"/>
      <c r="E84" s="82"/>
      <c r="F84" s="82"/>
      <c r="G84" s="83"/>
      <c r="H84" s="82"/>
      <c r="I84" s="84"/>
      <c r="J84" s="84"/>
      <c r="K84" s="84"/>
      <c r="L84" s="82"/>
      <c r="M84" s="82"/>
      <c r="N84" s="82"/>
      <c r="O84" s="82"/>
      <c r="P84" s="82"/>
      <c r="Q84" s="82"/>
      <c r="R84" s="82"/>
      <c r="S84" s="84"/>
      <c r="T84" s="84"/>
      <c r="U84" s="85"/>
      <c r="V84" s="84"/>
      <c r="W84" s="85"/>
      <c r="X84" s="86"/>
      <c r="Y84" s="86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7"/>
      <c r="AM84" s="88"/>
      <c r="AN84" s="88"/>
      <c r="AO84" s="89"/>
      <c r="AP84" s="89"/>
      <c r="AQ84" s="91"/>
      <c r="AR84" s="92"/>
      <c r="AS84" s="93"/>
      <c r="AT84" s="94">
        <f t="shared" si="269"/>
        <v>0</v>
      </c>
      <c r="AU84" s="109"/>
      <c r="AV84" s="96">
        <f t="shared" si="270"/>
        <v>0</v>
      </c>
      <c r="AW84" s="97">
        <f t="shared" si="271"/>
        <v>0</v>
      </c>
      <c r="AX84" s="97">
        <f t="shared" si="272"/>
        <v>0</v>
      </c>
      <c r="AY84" s="98">
        <f t="shared" si="273"/>
        <v>0</v>
      </c>
      <c r="AZ84" s="96">
        <f t="shared" si="274"/>
        <v>0</v>
      </c>
      <c r="BA84" s="98">
        <f t="shared" si="275"/>
        <v>0</v>
      </c>
      <c r="BB84" s="99" t="str">
        <f t="shared" si="276"/>
        <v>1</v>
      </c>
      <c r="BC84" s="98">
        <f t="shared" si="277"/>
        <v>100</v>
      </c>
      <c r="BD84" s="98">
        <f t="shared" si="278"/>
        <v>-100</v>
      </c>
      <c r="BE84" s="100">
        <f>VLOOKUP(B84,[4]Name!C$6:M$4000,11,0)</f>
        <v>0</v>
      </c>
      <c r="BF84" s="98">
        <f t="shared" si="279"/>
        <v>0</v>
      </c>
      <c r="BG84" s="98">
        <f>IF(BF84&lt;'[1]Exchange Rate'!$C$4,0,IF(BF84&gt;='[1]Exchange Rate'!$C$4,(BF84-(BJ84*'[1]Exchange Rate'!$G$4))))</f>
        <v>0</v>
      </c>
      <c r="BH84" s="98">
        <f>IF(BG84&lt;'[1]Exchange Rate'!$C$4,0,IF(BG84&gt;='[1]Exchange Rate'!$C$4,BG84,))</f>
        <v>0</v>
      </c>
      <c r="BI84" s="101">
        <f>ROUND(IF((BH84)&gt;'[1]Exchange Rate'!$C$7,(BH84)*0.2-'[1]Exchange Rate'!$E$7,IF((BH84)&gt;'[1]Exchange Rate'!$C$6,(BH84)*0.15-'[1]Exchange Rate'!$E$6,IF((BH84)&gt;'[1]Exchange Rate'!$C$5,(BH84)*0.1-'[1]Exchange Rate'!$E$5,IF((BH84)&gt;'[1]Exchange Rate'!$C$4,(BH84)*0.05-'[1]Exchange Rate'!$E$4,0)))),2)</f>
        <v>0</v>
      </c>
      <c r="BJ84" s="99" t="e">
        <f>VLOOKUP(B84,'[1]List Bas &amp; Etra'!$B$5:$H$1048576,7,0)</f>
        <v>#N/A</v>
      </c>
      <c r="BK84" s="102">
        <f t="shared" si="280"/>
        <v>0</v>
      </c>
      <c r="BL84" s="103">
        <f>ROUND(IF((BF84)&gt;'[1]Exchange Rate'!$C$7,(BF84)*0.2-'[1]Exchange Rate'!$E$7,IF((BF84)&gt;'[1]Exchange Rate'!$C$6,(BF84)*0.15-'[1]Exchange Rate'!$E$6,IF((BF84)&gt;'[1]Exchange Rate'!$C$5,(BF84)*0.1-'[1]Exchange Rate'!$E$5,IF((BF84)&gt;'[1]Exchange Rate'!$C$4,(BF84)*0.05-'[1]Exchange Rate'!$E$4,0)))),2)</f>
        <v>0</v>
      </c>
    </row>
    <row r="85" spans="1:67" s="102" customFormat="1" ht="74.25" hidden="1" customHeight="1">
      <c r="A85" s="108"/>
      <c r="B85" s="158"/>
      <c r="C85" s="81"/>
      <c r="D85" s="82"/>
      <c r="E85" s="82"/>
      <c r="F85" s="82"/>
      <c r="G85" s="83"/>
      <c r="H85" s="82"/>
      <c r="I85" s="84"/>
      <c r="J85" s="84"/>
      <c r="K85" s="84"/>
      <c r="L85" s="82"/>
      <c r="M85" s="82"/>
      <c r="N85" s="82"/>
      <c r="O85" s="82"/>
      <c r="P85" s="82"/>
      <c r="Q85" s="82"/>
      <c r="R85" s="82"/>
      <c r="S85" s="84"/>
      <c r="T85" s="84"/>
      <c r="U85" s="85"/>
      <c r="V85" s="84"/>
      <c r="W85" s="85"/>
      <c r="X85" s="86"/>
      <c r="Y85" s="86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7"/>
      <c r="AM85" s="88"/>
      <c r="AN85" s="88"/>
      <c r="AO85" s="89"/>
      <c r="AP85" s="89"/>
      <c r="AQ85" s="91"/>
      <c r="AR85" s="92"/>
      <c r="AS85" s="93"/>
      <c r="AT85" s="94">
        <f t="shared" si="269"/>
        <v>0</v>
      </c>
      <c r="AU85" s="109"/>
      <c r="AV85" s="96">
        <f t="shared" si="270"/>
        <v>0</v>
      </c>
      <c r="AW85" s="97">
        <f t="shared" si="271"/>
        <v>0</v>
      </c>
      <c r="AX85" s="97">
        <f t="shared" si="272"/>
        <v>0</v>
      </c>
      <c r="AY85" s="98">
        <f t="shared" si="273"/>
        <v>0</v>
      </c>
      <c r="AZ85" s="96">
        <f t="shared" si="274"/>
        <v>0</v>
      </c>
      <c r="BA85" s="98">
        <f t="shared" si="275"/>
        <v>0</v>
      </c>
      <c r="BB85" s="99" t="str">
        <f t="shared" si="276"/>
        <v>1</v>
      </c>
      <c r="BC85" s="98">
        <f t="shared" si="277"/>
        <v>100</v>
      </c>
      <c r="BD85" s="98">
        <f t="shared" si="278"/>
        <v>-100</v>
      </c>
      <c r="BE85" s="100">
        <f>VLOOKUP(B85,[4]Name!C$6:M$4000,11,0)</f>
        <v>0</v>
      </c>
      <c r="BF85" s="98">
        <f t="shared" si="279"/>
        <v>0</v>
      </c>
      <c r="BG85" s="98">
        <f>IF(BF85&lt;'[1]Exchange Rate'!$C$4,0,IF(BF85&gt;='[1]Exchange Rate'!$C$4,(BF85-(BJ85*'[1]Exchange Rate'!$G$4))))</f>
        <v>0</v>
      </c>
      <c r="BH85" s="98">
        <f>IF(BG85&lt;'[1]Exchange Rate'!$C$4,0,IF(BG85&gt;='[1]Exchange Rate'!$C$4,BG85,))</f>
        <v>0</v>
      </c>
      <c r="BI85" s="101">
        <f>ROUND(IF((BH85)&gt;'[1]Exchange Rate'!$C$7,(BH85)*0.2-'[1]Exchange Rate'!$E$7,IF((BH85)&gt;'[1]Exchange Rate'!$C$6,(BH85)*0.15-'[1]Exchange Rate'!$E$6,IF((BH85)&gt;'[1]Exchange Rate'!$C$5,(BH85)*0.1-'[1]Exchange Rate'!$E$5,IF((BH85)&gt;'[1]Exchange Rate'!$C$4,(BH85)*0.05-'[1]Exchange Rate'!$E$4,0)))),2)</f>
        <v>0</v>
      </c>
      <c r="BJ85" s="99" t="e">
        <f>VLOOKUP(B85,'[1]List Bas &amp; Etra'!$B$5:$H$1048576,7,0)</f>
        <v>#N/A</v>
      </c>
      <c r="BK85" s="102">
        <f t="shared" si="280"/>
        <v>0</v>
      </c>
      <c r="BL85" s="103">
        <f>ROUND(IF((BF85)&gt;'[1]Exchange Rate'!$C$7,(BF85)*0.2-'[1]Exchange Rate'!$E$7,IF((BF85)&gt;'[1]Exchange Rate'!$C$6,(BF85)*0.15-'[1]Exchange Rate'!$E$6,IF((BF85)&gt;'[1]Exchange Rate'!$C$5,(BF85)*0.1-'[1]Exchange Rate'!$E$5,IF((BF85)&gt;'[1]Exchange Rate'!$C$4,(BF85)*0.05-'[1]Exchange Rate'!$E$4,0)))),2)</f>
        <v>0</v>
      </c>
    </row>
    <row r="86" spans="1:67" s="102" customFormat="1" ht="74.25" hidden="1" customHeight="1">
      <c r="A86" s="79"/>
      <c r="B86" s="158"/>
      <c r="C86" s="81"/>
      <c r="D86" s="82"/>
      <c r="E86" s="82"/>
      <c r="F86" s="82"/>
      <c r="G86" s="83"/>
      <c r="H86" s="82"/>
      <c r="I86" s="84"/>
      <c r="J86" s="84"/>
      <c r="K86" s="84"/>
      <c r="L86" s="82"/>
      <c r="M86" s="82"/>
      <c r="N86" s="82"/>
      <c r="O86" s="82"/>
      <c r="P86" s="82"/>
      <c r="Q86" s="82"/>
      <c r="R86" s="82"/>
      <c r="S86" s="84"/>
      <c r="T86" s="84"/>
      <c r="U86" s="85"/>
      <c r="V86" s="84"/>
      <c r="W86" s="85"/>
      <c r="X86" s="86"/>
      <c r="Y86" s="86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7"/>
      <c r="AM86" s="88"/>
      <c r="AN86" s="88"/>
      <c r="AO86" s="89"/>
      <c r="AP86" s="89"/>
      <c r="AQ86" s="91"/>
      <c r="AR86" s="92"/>
      <c r="AS86" s="93"/>
      <c r="AT86" s="94">
        <f t="shared" si="269"/>
        <v>0</v>
      </c>
      <c r="AU86" s="109"/>
      <c r="AV86" s="96">
        <f t="shared" si="270"/>
        <v>0</v>
      </c>
      <c r="AW86" s="97">
        <f t="shared" si="271"/>
        <v>0</v>
      </c>
      <c r="AX86" s="97">
        <f t="shared" si="272"/>
        <v>0</v>
      </c>
      <c r="AY86" s="98">
        <f t="shared" si="273"/>
        <v>0</v>
      </c>
      <c r="AZ86" s="96">
        <f t="shared" si="274"/>
        <v>0</v>
      </c>
      <c r="BA86" s="98">
        <f t="shared" si="275"/>
        <v>0</v>
      </c>
      <c r="BB86" s="99" t="str">
        <f t="shared" si="276"/>
        <v>1</v>
      </c>
      <c r="BC86" s="98">
        <f t="shared" si="277"/>
        <v>100</v>
      </c>
      <c r="BD86" s="98">
        <f t="shared" si="278"/>
        <v>-100</v>
      </c>
      <c r="BE86" s="100">
        <f>VLOOKUP(B86,[4]Name!C$6:M$4000,11,0)</f>
        <v>0</v>
      </c>
      <c r="BF86" s="98">
        <f t="shared" si="279"/>
        <v>0</v>
      </c>
      <c r="BG86" s="98">
        <f>IF(BF86&lt;'[1]Exchange Rate'!$C$4,0,IF(BF86&gt;='[1]Exchange Rate'!$C$4,(BF86-(BJ86*'[1]Exchange Rate'!$G$4))))</f>
        <v>0</v>
      </c>
      <c r="BH86" s="98">
        <f>IF(BG86&lt;'[1]Exchange Rate'!$C$4,0,IF(BG86&gt;='[1]Exchange Rate'!$C$4,BG86,))</f>
        <v>0</v>
      </c>
      <c r="BI86" s="101">
        <f>ROUND(IF((BH86)&gt;'[1]Exchange Rate'!$C$7,(BH86)*0.2-'[1]Exchange Rate'!$E$7,IF((BH86)&gt;'[1]Exchange Rate'!$C$6,(BH86)*0.15-'[1]Exchange Rate'!$E$6,IF((BH86)&gt;'[1]Exchange Rate'!$C$5,(BH86)*0.1-'[1]Exchange Rate'!$E$5,IF((BH86)&gt;'[1]Exchange Rate'!$C$4,(BH86)*0.05-'[1]Exchange Rate'!$E$4,0)))),2)</f>
        <v>0</v>
      </c>
      <c r="BJ86" s="99" t="e">
        <f>VLOOKUP(B86,'[1]List Bas &amp; Etra'!$B$5:$H$1048576,7,0)</f>
        <v>#N/A</v>
      </c>
      <c r="BK86" s="102">
        <f t="shared" si="280"/>
        <v>0</v>
      </c>
      <c r="BL86" s="103">
        <f>ROUND(IF((BF86)&gt;'[1]Exchange Rate'!$C$7,(BF86)*0.2-'[1]Exchange Rate'!$E$7,IF((BF86)&gt;'[1]Exchange Rate'!$C$6,(BF86)*0.15-'[1]Exchange Rate'!$E$6,IF((BF86)&gt;'[1]Exchange Rate'!$C$5,(BF86)*0.1-'[1]Exchange Rate'!$E$5,IF((BF86)&gt;'[1]Exchange Rate'!$C$4,(BF86)*0.05-'[1]Exchange Rate'!$E$4,0)))),2)</f>
        <v>0</v>
      </c>
    </row>
    <row r="87" spans="1:67" s="102" customFormat="1" ht="74.25" hidden="1" customHeight="1">
      <c r="A87" s="108"/>
      <c r="B87" s="158"/>
      <c r="C87" s="81"/>
      <c r="D87" s="82"/>
      <c r="E87" s="82"/>
      <c r="F87" s="82"/>
      <c r="G87" s="83"/>
      <c r="H87" s="82"/>
      <c r="I87" s="84"/>
      <c r="J87" s="84"/>
      <c r="K87" s="84"/>
      <c r="L87" s="82"/>
      <c r="M87" s="82"/>
      <c r="N87" s="82"/>
      <c r="O87" s="82"/>
      <c r="P87" s="82"/>
      <c r="Q87" s="82"/>
      <c r="R87" s="82"/>
      <c r="S87" s="84"/>
      <c r="T87" s="84"/>
      <c r="U87" s="85"/>
      <c r="V87" s="84"/>
      <c r="W87" s="85"/>
      <c r="X87" s="86"/>
      <c r="Y87" s="86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7"/>
      <c r="AM87" s="88"/>
      <c r="AN87" s="88"/>
      <c r="AO87" s="89"/>
      <c r="AP87" s="89"/>
      <c r="AQ87" s="91"/>
      <c r="AR87" s="92"/>
      <c r="AS87" s="93"/>
      <c r="AT87" s="94">
        <f t="shared" si="269"/>
        <v>0</v>
      </c>
      <c r="AU87" s="109"/>
      <c r="AV87" s="96">
        <f t="shared" si="270"/>
        <v>0</v>
      </c>
      <c r="AW87" s="97">
        <f t="shared" si="271"/>
        <v>0</v>
      </c>
      <c r="AX87" s="97">
        <f t="shared" si="272"/>
        <v>0</v>
      </c>
      <c r="AY87" s="98">
        <f t="shared" si="273"/>
        <v>0</v>
      </c>
      <c r="AZ87" s="96">
        <f t="shared" si="274"/>
        <v>0</v>
      </c>
      <c r="BA87" s="98">
        <f t="shared" si="275"/>
        <v>0</v>
      </c>
      <c r="BB87" s="99" t="str">
        <f t="shared" si="276"/>
        <v>1</v>
      </c>
      <c r="BC87" s="98">
        <f t="shared" si="277"/>
        <v>100</v>
      </c>
      <c r="BD87" s="98">
        <f t="shared" si="278"/>
        <v>-100</v>
      </c>
      <c r="BE87" s="100">
        <f>VLOOKUP(B87,[4]Name!C$6:M$4000,11,0)</f>
        <v>0</v>
      </c>
      <c r="BF87" s="98">
        <f t="shared" si="279"/>
        <v>0</v>
      </c>
      <c r="BG87" s="98">
        <f>IF(BF87&lt;'[1]Exchange Rate'!$C$4,0,IF(BF87&gt;='[1]Exchange Rate'!$C$4,(BF87-(BJ87*'[1]Exchange Rate'!$G$4))))</f>
        <v>0</v>
      </c>
      <c r="BH87" s="98">
        <f>IF(BG87&lt;'[1]Exchange Rate'!$C$4,0,IF(BG87&gt;='[1]Exchange Rate'!$C$4,BG87,))</f>
        <v>0</v>
      </c>
      <c r="BI87" s="101">
        <f>ROUND(IF((BH87)&gt;'[1]Exchange Rate'!$C$7,(BH87)*0.2-'[1]Exchange Rate'!$E$7,IF((BH87)&gt;'[1]Exchange Rate'!$C$6,(BH87)*0.15-'[1]Exchange Rate'!$E$6,IF((BH87)&gt;'[1]Exchange Rate'!$C$5,(BH87)*0.1-'[1]Exchange Rate'!$E$5,IF((BH87)&gt;'[1]Exchange Rate'!$C$4,(BH87)*0.05-'[1]Exchange Rate'!$E$4,0)))),2)</f>
        <v>0</v>
      </c>
      <c r="BJ87" s="99" t="e">
        <f>VLOOKUP(B87,'[1]List Bas &amp; Etra'!$B$5:$H$1048576,7,0)</f>
        <v>#N/A</v>
      </c>
      <c r="BK87" s="102">
        <f t="shared" si="280"/>
        <v>0</v>
      </c>
      <c r="BL87" s="103">
        <f>ROUND(IF((BF87)&gt;'[1]Exchange Rate'!$C$7,(BF87)*0.2-'[1]Exchange Rate'!$E$7,IF((BF87)&gt;'[1]Exchange Rate'!$C$6,(BF87)*0.15-'[1]Exchange Rate'!$E$6,IF((BF87)&gt;'[1]Exchange Rate'!$C$5,(BF87)*0.1-'[1]Exchange Rate'!$E$5,IF((BF87)&gt;'[1]Exchange Rate'!$C$4,(BF87)*0.05-'[1]Exchange Rate'!$E$4,0)))),2)</f>
        <v>0</v>
      </c>
    </row>
    <row r="88" spans="1:67" s="102" customFormat="1" ht="45.75" customHeight="1">
      <c r="A88" s="110"/>
      <c r="B88" s="139"/>
      <c r="C88" s="112"/>
      <c r="D88" s="112"/>
      <c r="E88" s="112"/>
      <c r="F88" s="112"/>
      <c r="G88" s="112"/>
      <c r="H88" s="110" t="s">
        <v>118</v>
      </c>
      <c r="I88" s="110"/>
      <c r="J88" s="112"/>
      <c r="K88" s="112"/>
      <c r="L88" s="112"/>
      <c r="M88" s="112"/>
      <c r="N88" s="112"/>
      <c r="O88" s="112"/>
      <c r="P88" s="112"/>
      <c r="Q88" s="112"/>
      <c r="R88" s="113"/>
      <c r="S88" s="168">
        <f t="shared" ref="S88:AS88" si="281">SUBTOTAL(9,S82:S87)</f>
        <v>0</v>
      </c>
      <c r="T88" s="168">
        <f t="shared" si="281"/>
        <v>0</v>
      </c>
      <c r="U88" s="168">
        <f t="shared" si="281"/>
        <v>0</v>
      </c>
      <c r="V88" s="168">
        <f t="shared" si="281"/>
        <v>0</v>
      </c>
      <c r="W88" s="168">
        <f t="shared" si="281"/>
        <v>0</v>
      </c>
      <c r="X88" s="168">
        <f t="shared" si="281"/>
        <v>0</v>
      </c>
      <c r="Y88" s="168">
        <f t="shared" si="281"/>
        <v>0</v>
      </c>
      <c r="Z88" s="168">
        <f t="shared" si="281"/>
        <v>0</v>
      </c>
      <c r="AA88" s="168">
        <f t="shared" si="281"/>
        <v>0</v>
      </c>
      <c r="AB88" s="168">
        <f t="shared" si="281"/>
        <v>269.02666278391092</v>
      </c>
      <c r="AC88" s="168">
        <f t="shared" si="281"/>
        <v>0</v>
      </c>
      <c r="AD88" s="168">
        <f t="shared" si="281"/>
        <v>0</v>
      </c>
      <c r="AE88" s="168">
        <f t="shared" si="281"/>
        <v>0</v>
      </c>
      <c r="AF88" s="168">
        <f t="shared" si="281"/>
        <v>0</v>
      </c>
      <c r="AG88" s="168">
        <f t="shared" si="281"/>
        <v>0</v>
      </c>
      <c r="AH88" s="168">
        <f t="shared" si="281"/>
        <v>0</v>
      </c>
      <c r="AI88" s="168">
        <f t="shared" si="281"/>
        <v>0</v>
      </c>
      <c r="AJ88" s="168">
        <f t="shared" si="281"/>
        <v>0</v>
      </c>
      <c r="AK88" s="168">
        <f t="shared" si="281"/>
        <v>263.64612952823273</v>
      </c>
      <c r="AL88" s="168">
        <f t="shared" si="281"/>
        <v>269.02666278391092</v>
      </c>
      <c r="AM88" s="168">
        <f t="shared" si="281"/>
        <v>0</v>
      </c>
      <c r="AN88" s="168">
        <f t="shared" si="281"/>
        <v>5.3805332556782188</v>
      </c>
      <c r="AO88" s="168">
        <f t="shared" si="281"/>
        <v>263.64612952823279</v>
      </c>
      <c r="AP88" s="168">
        <f t="shared" si="281"/>
        <v>0</v>
      </c>
      <c r="AQ88" s="168">
        <f t="shared" si="281"/>
        <v>1.1368683772161603E-13</v>
      </c>
      <c r="AR88" s="168">
        <f t="shared" si="281"/>
        <v>0</v>
      </c>
      <c r="AS88" s="168">
        <f t="shared" si="281"/>
        <v>0</v>
      </c>
      <c r="AT88" s="115"/>
      <c r="AU88" s="115"/>
      <c r="AV88" s="116">
        <f>SUBTOTAL(9,AV82:AV87)</f>
        <v>0</v>
      </c>
      <c r="AW88" s="116">
        <f>SUBTOTAL(9,AW82:AW87)</f>
        <v>0</v>
      </c>
      <c r="AX88" s="116">
        <f>SUBTOTAL(9,AX82:AX87)</f>
        <v>0</v>
      </c>
      <c r="AY88" s="99"/>
      <c r="AZ88" s="141">
        <f>SUBTOTAL(9,AZ71:AZ87)</f>
        <v>18557.893168644001</v>
      </c>
      <c r="BA88" s="99"/>
      <c r="BB88" s="99"/>
      <c r="BC88" s="99"/>
      <c r="BD88" s="99"/>
      <c r="BF88" s="99"/>
      <c r="BG88" s="99"/>
      <c r="BH88" s="99"/>
      <c r="BI88" s="99"/>
      <c r="BJ88" s="99"/>
    </row>
    <row r="89" spans="1:67" s="174" customFormat="1" ht="45.75" hidden="1" customHeight="1">
      <c r="A89" s="169"/>
      <c r="B89" s="119" t="s">
        <v>119</v>
      </c>
      <c r="C89" s="169"/>
      <c r="D89" s="170"/>
      <c r="E89" s="171"/>
      <c r="F89" s="171"/>
      <c r="G89" s="171"/>
      <c r="H89" s="171"/>
      <c r="I89" s="171"/>
      <c r="J89" s="171"/>
      <c r="K89" s="171"/>
      <c r="L89" s="171"/>
      <c r="M89" s="171"/>
      <c r="N89" s="169"/>
      <c r="O89" s="171"/>
      <c r="P89" s="172"/>
      <c r="Q89" s="171"/>
      <c r="R89" s="169"/>
      <c r="S89" s="170"/>
      <c r="T89" s="172"/>
      <c r="U89" s="171"/>
      <c r="V89" s="169"/>
      <c r="W89" s="170"/>
      <c r="X89" s="172" t="s">
        <v>120</v>
      </c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3"/>
      <c r="AM89" s="171"/>
      <c r="AN89" s="171"/>
      <c r="AO89" s="123" t="s">
        <v>121</v>
      </c>
      <c r="AP89" s="170"/>
      <c r="AS89" s="175"/>
      <c r="AT89" s="175"/>
      <c r="AU89" s="175"/>
      <c r="AV89" s="98" t="b">
        <f>AR88=AV88</f>
        <v>1</v>
      </c>
      <c r="AW89" s="98" t="b">
        <f>AS88=AW88</f>
        <v>1</v>
      </c>
      <c r="AX89" s="176"/>
      <c r="AY89" s="177"/>
      <c r="AZ89" s="176"/>
      <c r="BA89" s="177"/>
      <c r="BB89" s="177"/>
      <c r="BC89" s="177"/>
      <c r="BD89" s="177"/>
      <c r="BF89" s="177"/>
      <c r="BG89" s="177"/>
      <c r="BH89" s="177"/>
      <c r="BI89" s="177"/>
      <c r="BJ89" s="177"/>
    </row>
    <row r="90" spans="1:67" s="102" customFormat="1" ht="74.25" hidden="1" customHeight="1">
      <c r="A90" s="79"/>
      <c r="B90" s="158"/>
      <c r="C90" s="81"/>
      <c r="D90" s="82"/>
      <c r="E90" s="82"/>
      <c r="F90" s="82"/>
      <c r="G90" s="83"/>
      <c r="H90" s="82"/>
      <c r="I90" s="84"/>
      <c r="J90" s="84"/>
      <c r="K90" s="84"/>
      <c r="L90" s="82"/>
      <c r="M90" s="82"/>
      <c r="N90" s="82"/>
      <c r="O90" s="82"/>
      <c r="P90" s="82"/>
      <c r="Q90" s="82"/>
      <c r="R90" s="82"/>
      <c r="S90" s="84"/>
      <c r="T90" s="84"/>
      <c r="U90" s="85"/>
      <c r="V90" s="84"/>
      <c r="W90" s="85"/>
      <c r="X90" s="86"/>
      <c r="Y90" s="86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7"/>
      <c r="AM90" s="88"/>
      <c r="AN90" s="88"/>
      <c r="AO90" s="89"/>
      <c r="AP90" s="89"/>
      <c r="AQ90" s="91"/>
      <c r="AR90" s="92"/>
      <c r="AS90" s="93"/>
      <c r="AT90" s="94">
        <f t="shared" ref="AT90:AT95" si="282">B90</f>
        <v>0</v>
      </c>
      <c r="AU90" s="109"/>
      <c r="AV90" s="96">
        <f t="shared" ref="AV90:AV95" si="283">INT(AQ90)</f>
        <v>0</v>
      </c>
      <c r="AW90" s="97">
        <f t="shared" ref="AW90:AW95" si="284">PRODUCT(BD90+(-BA90+BC90)*BB90)</f>
        <v>0</v>
      </c>
      <c r="AX90" s="97">
        <f t="shared" ref="AX90:AX95" si="285">SUM(IF(AZ90&lt;=49.99,"0",IF(AZ90&lt;=149.99,"100",IF(AZ90&lt;=249.99,"200",IF(AZ90&lt;=349.99,"300",IF(AZ90&lt;=449.99,"400",IF(AZ90&lt;=549.99,"500",IF(AZ90&lt;=649.99,"600",IF(AZ90&lt;=749.99,"700",IF(AZ90&lt;=849.99,"800",IF(AZ90&lt;=949.99,"900",IF(AZ90&lt;=1049.99,"1000",IF(AZ90&lt;=1149.99,"1100",IF(AZ90&lt;=1249.99,"1200",IF(AZ90&lt;=1349.99,"1300",IF(AZ90&lt;=1449.99,"1400",IF(AZ90&lt;=1549.99,"1500",IF(AZ90&lt;=1649.99,"1600",IF(AZ90&lt;=1749.99,"1700",IF(AZ90&lt;=1849.99,"1800",IF(AZ90&lt;=1949.99,"1900",IF(AZ90&lt;=2049.99,"2000",IF(AZ90&lt;=2149.99,"2100",IF(AZ90&lt;=2249.99,"2200",IF(AZ90&lt;=2349.99,"2300",IF(AZ90&lt;=2449.99,"2400",IF(AZ90&lt;=2549.99,"2500",IF(AZ90&lt;=2649.99,"2600",IF(AZ90&lt;=2749.99,"2700",IF(AZ90&lt;=2849.99,"2800",IF(AZ90&lt;=2949.99,"2900",IF(AZ90&lt;=3049.99,"3000",IF(AZ90&lt;=3149.99,"3100",IF(AZ90&lt;=3249.99,"3200",IF(AZ90&lt;=3349.99,"3300",IF(AZ90&lt;=3449.99,"3400",IF(AZ90&lt;=3549.99,"3500",IF(AZ90&lt;=3649.99,"3600",IF(AZ90&lt;=3749.99,"3700",IF(AZ90&lt;=3849.99,"3800",IF(AZ90&lt;=3949.99,"3900",IF(AZ90&gt;3949.99,"4000"))))))))))))))))))))))))))))))))))))))))))</f>
        <v>0</v>
      </c>
      <c r="AY90" s="98">
        <f t="shared" ref="AY90:AY95" si="286">AQ90-AV90</f>
        <v>0</v>
      </c>
      <c r="AZ90" s="96">
        <f t="shared" ref="AZ90:AZ95" si="287">(AY90*4000)</f>
        <v>0</v>
      </c>
      <c r="BA90" s="98">
        <f t="shared" ref="BA90:BA95" si="288">MOD(AZ90,-100)</f>
        <v>0</v>
      </c>
      <c r="BB90" s="99" t="str">
        <f t="shared" ref="BB90:BB95" si="289">IF(BA90&gt;=-50,"1",IF(BA90&lt;-50,"0"))</f>
        <v>1</v>
      </c>
      <c r="BC90" s="98">
        <f t="shared" ref="BC90:BC95" si="290">100+BA90</f>
        <v>100</v>
      </c>
      <c r="BD90" s="98">
        <f t="shared" ref="BD90:BD95" si="291">AZ90-BC90</f>
        <v>-100</v>
      </c>
      <c r="BE90" s="100">
        <f>VLOOKUP(B90,[4]Name!C$6:M$4000,11,0)</f>
        <v>0</v>
      </c>
      <c r="BF90" s="98">
        <f t="shared" ref="BF90:BF95" si="292">AL90-Z90-AF90-AG90-AN90-AP90</f>
        <v>0</v>
      </c>
      <c r="BG90" s="98">
        <f>IF(BF90&lt;'[1]Exchange Rate'!$C$4,0,IF(BF90&gt;='[1]Exchange Rate'!$C$4,(BF90-(BJ90*'[1]Exchange Rate'!$G$4))))</f>
        <v>0</v>
      </c>
      <c r="BH90" s="98">
        <f>IF(BG90&lt;'[1]Exchange Rate'!$C$4,0,IF(BG90&gt;='[1]Exchange Rate'!$C$4,BG90,))</f>
        <v>0</v>
      </c>
      <c r="BI90" s="101">
        <f>ROUND(IF((BH90)&gt;'[1]Exchange Rate'!$C$7,(BH90)*0.2-'[1]Exchange Rate'!$E$7,IF((BH90)&gt;'[1]Exchange Rate'!$C$6,(BH90)*0.15-'[1]Exchange Rate'!$E$6,IF((BH90)&gt;'[1]Exchange Rate'!$C$5,(BH90)*0.1-'[1]Exchange Rate'!$E$5,IF((BH90)&gt;'[1]Exchange Rate'!$C$4,(BH90)*0.05-'[1]Exchange Rate'!$E$4,0)))),2)</f>
        <v>0</v>
      </c>
      <c r="BJ90" s="99" t="e">
        <f>VLOOKUP(B90,'[1]List Bas &amp; Etra'!$B$5:$H$1048576,7,0)</f>
        <v>#N/A</v>
      </c>
      <c r="BK90" s="102">
        <f t="shared" ref="BK90:BK95" si="293">BL90-BI90</f>
        <v>0</v>
      </c>
      <c r="BL90" s="103">
        <f>ROUND(IF((BF90)&gt;'[1]Exchange Rate'!$C$7,(BF90)*0.2-'[1]Exchange Rate'!$E$7,IF((BF90)&gt;'[1]Exchange Rate'!$C$6,(BF90)*0.15-'[1]Exchange Rate'!$E$6,IF((BF90)&gt;'[1]Exchange Rate'!$C$5,(BF90)*0.1-'[1]Exchange Rate'!$E$5,IF((BF90)&gt;'[1]Exchange Rate'!$C$4,(BF90)*0.05-'[1]Exchange Rate'!$E$4,0)))),2)</f>
        <v>0</v>
      </c>
    </row>
    <row r="91" spans="1:67" s="117" customFormat="1" ht="74.25" hidden="1" customHeight="1">
      <c r="A91" s="108"/>
      <c r="B91" s="158"/>
      <c r="C91" s="81"/>
      <c r="D91" s="82"/>
      <c r="E91" s="82"/>
      <c r="F91" s="82"/>
      <c r="G91" s="83"/>
      <c r="H91" s="82"/>
      <c r="I91" s="84"/>
      <c r="J91" s="84"/>
      <c r="K91" s="84"/>
      <c r="L91" s="82"/>
      <c r="M91" s="82"/>
      <c r="N91" s="82"/>
      <c r="O91" s="82"/>
      <c r="P91" s="82"/>
      <c r="Q91" s="82"/>
      <c r="R91" s="82"/>
      <c r="S91" s="84"/>
      <c r="T91" s="84"/>
      <c r="U91" s="85"/>
      <c r="V91" s="84"/>
      <c r="W91" s="85"/>
      <c r="X91" s="86"/>
      <c r="Y91" s="86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7"/>
      <c r="AM91" s="88"/>
      <c r="AN91" s="88"/>
      <c r="AO91" s="89"/>
      <c r="AP91" s="89"/>
      <c r="AQ91" s="91"/>
      <c r="AR91" s="92"/>
      <c r="AS91" s="93"/>
      <c r="AT91" s="94">
        <f t="shared" si="282"/>
        <v>0</v>
      </c>
      <c r="AU91" s="167"/>
      <c r="AV91" s="96">
        <f t="shared" si="283"/>
        <v>0</v>
      </c>
      <c r="AW91" s="97">
        <f t="shared" si="284"/>
        <v>0</v>
      </c>
      <c r="AX91" s="97">
        <f t="shared" si="285"/>
        <v>0</v>
      </c>
      <c r="AY91" s="98">
        <f t="shared" si="286"/>
        <v>0</v>
      </c>
      <c r="AZ91" s="96">
        <f t="shared" si="287"/>
        <v>0</v>
      </c>
      <c r="BA91" s="98">
        <f t="shared" si="288"/>
        <v>0</v>
      </c>
      <c r="BB91" s="99" t="str">
        <f t="shared" si="289"/>
        <v>1</v>
      </c>
      <c r="BC91" s="98">
        <f t="shared" si="290"/>
        <v>100</v>
      </c>
      <c r="BD91" s="98">
        <f t="shared" si="291"/>
        <v>-100</v>
      </c>
      <c r="BE91" s="100">
        <f>VLOOKUP(B91,[4]Name!C$6:M$4000,11,0)</f>
        <v>0</v>
      </c>
      <c r="BF91" s="98">
        <f t="shared" si="292"/>
        <v>0</v>
      </c>
      <c r="BG91" s="98">
        <f>IF(BF91&lt;'[1]Exchange Rate'!$C$4,0,IF(BF91&gt;='[1]Exchange Rate'!$C$4,(BF91-(BJ91*'[1]Exchange Rate'!$G$4))))</f>
        <v>0</v>
      </c>
      <c r="BH91" s="98">
        <f>IF(BG91&lt;'[1]Exchange Rate'!$C$4,0,IF(BG91&gt;='[1]Exchange Rate'!$C$4,BG91,))</f>
        <v>0</v>
      </c>
      <c r="BI91" s="101">
        <f>ROUND(IF((BH91)&gt;'[1]Exchange Rate'!$C$7,(BH91)*0.2-'[1]Exchange Rate'!$E$7,IF((BH91)&gt;'[1]Exchange Rate'!$C$6,(BH91)*0.15-'[1]Exchange Rate'!$E$6,IF((BH91)&gt;'[1]Exchange Rate'!$C$5,(BH91)*0.1-'[1]Exchange Rate'!$E$5,IF((BH91)&gt;'[1]Exchange Rate'!$C$4,(BH91)*0.05-'[1]Exchange Rate'!$E$4,0)))),2)</f>
        <v>0</v>
      </c>
      <c r="BJ91" s="99" t="e">
        <f>VLOOKUP(B91,'[1]List Bas &amp; Etra'!$B$5:$H$1048576,7,0)</f>
        <v>#N/A</v>
      </c>
      <c r="BK91" s="102">
        <f t="shared" si="293"/>
        <v>0</v>
      </c>
      <c r="BL91" s="103">
        <f>ROUND(IF((BF91)&gt;'[1]Exchange Rate'!$C$7,(BF91)*0.2-'[1]Exchange Rate'!$E$7,IF((BF91)&gt;'[1]Exchange Rate'!$C$6,(BF91)*0.15-'[1]Exchange Rate'!$E$6,IF((BF91)&gt;'[1]Exchange Rate'!$C$5,(BF91)*0.1-'[1]Exchange Rate'!$E$5,IF((BF91)&gt;'[1]Exchange Rate'!$C$4,(BF91)*0.05-'[1]Exchange Rate'!$E$4,0)))),2)</f>
        <v>0</v>
      </c>
      <c r="BM91" s="102"/>
      <c r="BN91" s="102"/>
      <c r="BO91" s="102"/>
    </row>
    <row r="92" spans="1:67" s="102" customFormat="1" ht="74.25" hidden="1" customHeight="1">
      <c r="A92" s="132"/>
      <c r="B92" s="139"/>
      <c r="C92" s="81"/>
      <c r="D92" s="82"/>
      <c r="E92" s="82"/>
      <c r="F92" s="82"/>
      <c r="G92" s="83"/>
      <c r="H92" s="82"/>
      <c r="I92" s="84"/>
      <c r="J92" s="84"/>
      <c r="K92" s="84"/>
      <c r="L92" s="82"/>
      <c r="M92" s="82"/>
      <c r="N92" s="82"/>
      <c r="O92" s="82"/>
      <c r="P92" s="82"/>
      <c r="Q92" s="82"/>
      <c r="R92" s="82"/>
      <c r="S92" s="84"/>
      <c r="T92" s="84"/>
      <c r="U92" s="85"/>
      <c r="V92" s="84"/>
      <c r="W92" s="85"/>
      <c r="X92" s="86"/>
      <c r="Y92" s="86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7"/>
      <c r="AM92" s="88"/>
      <c r="AN92" s="88"/>
      <c r="AO92" s="89"/>
      <c r="AP92" s="89"/>
      <c r="AQ92" s="91"/>
      <c r="AR92" s="136"/>
      <c r="AS92" s="137"/>
      <c r="AT92" s="94">
        <f t="shared" si="282"/>
        <v>0</v>
      </c>
      <c r="AU92" s="109"/>
      <c r="AV92" s="96">
        <f t="shared" si="283"/>
        <v>0</v>
      </c>
      <c r="AW92" s="97">
        <f t="shared" si="284"/>
        <v>0</v>
      </c>
      <c r="AX92" s="97">
        <f t="shared" si="285"/>
        <v>0</v>
      </c>
      <c r="AY92" s="98">
        <f t="shared" si="286"/>
        <v>0</v>
      </c>
      <c r="AZ92" s="96">
        <f t="shared" si="287"/>
        <v>0</v>
      </c>
      <c r="BA92" s="98">
        <f t="shared" si="288"/>
        <v>0</v>
      </c>
      <c r="BB92" s="99" t="str">
        <f t="shared" si="289"/>
        <v>1</v>
      </c>
      <c r="BC92" s="98">
        <f t="shared" si="290"/>
        <v>100</v>
      </c>
      <c r="BD92" s="98">
        <f t="shared" si="291"/>
        <v>-100</v>
      </c>
      <c r="BE92" s="100">
        <f>VLOOKUP(B92,[4]Name!C$6:M$4000,11,0)</f>
        <v>0</v>
      </c>
      <c r="BF92" s="98">
        <f t="shared" si="292"/>
        <v>0</v>
      </c>
      <c r="BG92" s="98">
        <f>IF(BF92&lt;'[1]Exchange Rate'!$C$4,0,IF(BF92&gt;='[1]Exchange Rate'!$C$4,(BF92-(BJ92*'[1]Exchange Rate'!$G$4))))</f>
        <v>0</v>
      </c>
      <c r="BH92" s="98">
        <f>IF(BG92&lt;'[1]Exchange Rate'!$C$4,0,IF(BG92&gt;='[1]Exchange Rate'!$C$4,BG92,))</f>
        <v>0</v>
      </c>
      <c r="BI92" s="101">
        <f>ROUND(IF((BH92)&gt;'[1]Exchange Rate'!$C$7,(BH92)*0.2-'[1]Exchange Rate'!$E$7,IF((BH92)&gt;'[1]Exchange Rate'!$C$6,(BH92)*0.15-'[1]Exchange Rate'!$E$6,IF((BH92)&gt;'[1]Exchange Rate'!$C$5,(BH92)*0.1-'[1]Exchange Rate'!$E$5,IF((BH92)&gt;'[1]Exchange Rate'!$C$4,(BH92)*0.05-'[1]Exchange Rate'!$E$4,0)))),2)</f>
        <v>0</v>
      </c>
      <c r="BJ92" s="99" t="e">
        <f>VLOOKUP(B92,'[1]List Bas &amp; Etra'!$B$5:$H$1048576,7,0)</f>
        <v>#N/A</v>
      </c>
      <c r="BK92" s="102">
        <f t="shared" si="293"/>
        <v>0</v>
      </c>
      <c r="BL92" s="103">
        <f>ROUND(IF((BF92)&gt;'[1]Exchange Rate'!$C$7,(BF92)*0.2-'[1]Exchange Rate'!$E$7,IF((BF92)&gt;'[1]Exchange Rate'!$C$6,(BF92)*0.15-'[1]Exchange Rate'!$E$6,IF((BF92)&gt;'[1]Exchange Rate'!$C$5,(BF92)*0.1-'[1]Exchange Rate'!$E$5,IF((BF92)&gt;'[1]Exchange Rate'!$C$4,(BF92)*0.05-'[1]Exchange Rate'!$E$4,0)))),2)</f>
        <v>0</v>
      </c>
    </row>
    <row r="93" spans="1:67" s="102" customFormat="1" ht="74.25" hidden="1" customHeight="1">
      <c r="A93" s="140"/>
      <c r="B93" s="139"/>
      <c r="C93" s="81"/>
      <c r="D93" s="82"/>
      <c r="E93" s="82"/>
      <c r="F93" s="82"/>
      <c r="G93" s="83"/>
      <c r="H93" s="82"/>
      <c r="I93" s="84"/>
      <c r="J93" s="84"/>
      <c r="K93" s="84"/>
      <c r="L93" s="82"/>
      <c r="M93" s="82"/>
      <c r="N93" s="82"/>
      <c r="O93" s="82"/>
      <c r="P93" s="82"/>
      <c r="Q93" s="82"/>
      <c r="R93" s="82"/>
      <c r="S93" s="84"/>
      <c r="T93" s="84"/>
      <c r="U93" s="85"/>
      <c r="V93" s="84"/>
      <c r="W93" s="85"/>
      <c r="X93" s="86"/>
      <c r="Y93" s="86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7"/>
      <c r="AM93" s="88"/>
      <c r="AN93" s="88"/>
      <c r="AO93" s="89"/>
      <c r="AP93" s="89"/>
      <c r="AQ93" s="91"/>
      <c r="AR93" s="136"/>
      <c r="AS93" s="137"/>
      <c r="AT93" s="148">
        <f t="shared" si="282"/>
        <v>0</v>
      </c>
      <c r="AU93" s="109"/>
      <c r="AV93" s="96">
        <f t="shared" si="283"/>
        <v>0</v>
      </c>
      <c r="AW93" s="97">
        <f t="shared" si="284"/>
        <v>0</v>
      </c>
      <c r="AX93" s="97">
        <f t="shared" si="285"/>
        <v>0</v>
      </c>
      <c r="AY93" s="98">
        <f t="shared" si="286"/>
        <v>0</v>
      </c>
      <c r="AZ93" s="96">
        <f t="shared" si="287"/>
        <v>0</v>
      </c>
      <c r="BA93" s="98">
        <f t="shared" si="288"/>
        <v>0</v>
      </c>
      <c r="BB93" s="99" t="str">
        <f t="shared" si="289"/>
        <v>1</v>
      </c>
      <c r="BC93" s="98">
        <f t="shared" si="290"/>
        <v>100</v>
      </c>
      <c r="BD93" s="98">
        <f t="shared" si="291"/>
        <v>-100</v>
      </c>
      <c r="BE93" s="100">
        <f>VLOOKUP(B93,[4]Name!C$6:M$2000,11,0)</f>
        <v>0</v>
      </c>
      <c r="BF93" s="98">
        <f t="shared" si="292"/>
        <v>0</v>
      </c>
      <c r="BG93" s="98">
        <f>IF(BF93&lt;'[1]Exchange Rate'!$C$4,0,IF(BF93&gt;='[1]Exchange Rate'!$C$4,(BF93-(BJ93*'[1]Exchange Rate'!$G$4))))</f>
        <v>0</v>
      </c>
      <c r="BH93" s="98">
        <f>IF(BG93&lt;'[1]Exchange Rate'!$C$4,0,IF(BG93&gt;='[1]Exchange Rate'!$C$4,BG93,))</f>
        <v>0</v>
      </c>
      <c r="BI93" s="101">
        <f>ROUND(IF((BH93)&gt;'[1]Exchange Rate'!$C$7,(BH93)*0.2-'[1]Exchange Rate'!$E$7,IF((BH93)&gt;'[1]Exchange Rate'!$C$6,(BH93)*0.15-'[1]Exchange Rate'!$E$6,IF((BH93)&gt;'[1]Exchange Rate'!$C$5,(BH93)*0.1-'[1]Exchange Rate'!$E$5,IF((BH93)&gt;'[1]Exchange Rate'!$C$4,(BH93)*0.05-'[1]Exchange Rate'!$E$4,0)))),2)</f>
        <v>0</v>
      </c>
      <c r="BJ93" s="99" t="e">
        <f>VLOOKUP(B93,'[1]List Bas &amp; Etra'!$B$5:$H$1048576,7,0)</f>
        <v>#N/A</v>
      </c>
      <c r="BK93" s="102">
        <f t="shared" si="293"/>
        <v>0</v>
      </c>
      <c r="BL93" s="103">
        <f>ROUND(IF((BF93)&gt;'[1]Exchange Rate'!$C$7,(BF93)*0.2-'[1]Exchange Rate'!$E$7,IF((BF93)&gt;'[1]Exchange Rate'!$C$6,(BF93)*0.15-'[1]Exchange Rate'!$E$6,IF((BF93)&gt;'[1]Exchange Rate'!$C$5,(BF93)*0.1-'[1]Exchange Rate'!$E$5,IF((BF93)&gt;'[1]Exchange Rate'!$C$4,(BF93)*0.05-'[1]Exchange Rate'!$E$4,0)))),2)</f>
        <v>0</v>
      </c>
    </row>
    <row r="94" spans="1:67" s="102" customFormat="1" ht="74.25" hidden="1" customHeight="1">
      <c r="A94" s="132"/>
      <c r="B94" s="139"/>
      <c r="C94" s="81"/>
      <c r="D94" s="82"/>
      <c r="E94" s="82"/>
      <c r="F94" s="82"/>
      <c r="G94" s="83"/>
      <c r="H94" s="82"/>
      <c r="I94" s="84"/>
      <c r="J94" s="84"/>
      <c r="K94" s="84"/>
      <c r="L94" s="82"/>
      <c r="M94" s="82"/>
      <c r="N94" s="82"/>
      <c r="O94" s="82"/>
      <c r="P94" s="82"/>
      <c r="Q94" s="82"/>
      <c r="R94" s="82"/>
      <c r="S94" s="84"/>
      <c r="T94" s="84"/>
      <c r="U94" s="85"/>
      <c r="V94" s="84"/>
      <c r="W94" s="85"/>
      <c r="X94" s="86"/>
      <c r="Y94" s="86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7"/>
      <c r="AM94" s="88"/>
      <c r="AN94" s="88"/>
      <c r="AO94" s="89"/>
      <c r="AP94" s="89"/>
      <c r="AQ94" s="91"/>
      <c r="AR94" s="136"/>
      <c r="AS94" s="137"/>
      <c r="AT94" s="148">
        <f t="shared" si="282"/>
        <v>0</v>
      </c>
      <c r="AU94" s="109"/>
      <c r="AV94" s="96">
        <f t="shared" si="283"/>
        <v>0</v>
      </c>
      <c r="AW94" s="97">
        <f t="shared" si="284"/>
        <v>0</v>
      </c>
      <c r="AX94" s="97">
        <f t="shared" si="285"/>
        <v>0</v>
      </c>
      <c r="AY94" s="98">
        <f t="shared" si="286"/>
        <v>0</v>
      </c>
      <c r="AZ94" s="96">
        <f t="shared" si="287"/>
        <v>0</v>
      </c>
      <c r="BA94" s="98">
        <f t="shared" si="288"/>
        <v>0</v>
      </c>
      <c r="BB94" s="99" t="str">
        <f t="shared" si="289"/>
        <v>1</v>
      </c>
      <c r="BC94" s="98">
        <f t="shared" si="290"/>
        <v>100</v>
      </c>
      <c r="BD94" s="98">
        <f t="shared" si="291"/>
        <v>-100</v>
      </c>
      <c r="BE94" s="100">
        <f>VLOOKUP(B94,[4]Name!C$6:M$2000,11,0)</f>
        <v>0</v>
      </c>
      <c r="BF94" s="98">
        <f t="shared" si="292"/>
        <v>0</v>
      </c>
      <c r="BG94" s="98">
        <f>IF(BF94&lt;'[1]Exchange Rate'!$C$4,0,IF(BF94&gt;='[1]Exchange Rate'!$C$4,(BF94-(BJ94*'[1]Exchange Rate'!$G$4))))</f>
        <v>0</v>
      </c>
      <c r="BH94" s="98">
        <f>IF(BG94&lt;'[1]Exchange Rate'!$C$4,0,IF(BG94&gt;='[1]Exchange Rate'!$C$4,BG94,))</f>
        <v>0</v>
      </c>
      <c r="BI94" s="101">
        <f>ROUND(IF((BH94)&gt;'[1]Exchange Rate'!$C$7,(BH94)*0.2-'[1]Exchange Rate'!$E$7,IF((BH94)&gt;'[1]Exchange Rate'!$C$6,(BH94)*0.15-'[1]Exchange Rate'!$E$6,IF((BH94)&gt;'[1]Exchange Rate'!$C$5,(BH94)*0.1-'[1]Exchange Rate'!$E$5,IF((BH94)&gt;'[1]Exchange Rate'!$C$4,(BH94)*0.05-'[1]Exchange Rate'!$E$4,0)))),2)</f>
        <v>0</v>
      </c>
      <c r="BJ94" s="99" t="e">
        <f>VLOOKUP(B94,'[1]List Bas &amp; Etra'!$B$5:$H$1048576,7,0)</f>
        <v>#N/A</v>
      </c>
      <c r="BK94" s="102">
        <f t="shared" si="293"/>
        <v>0</v>
      </c>
      <c r="BL94" s="103">
        <f>ROUND(IF((BF94)&gt;'[1]Exchange Rate'!$C$7,(BF94)*0.2-'[1]Exchange Rate'!$E$7,IF((BF94)&gt;'[1]Exchange Rate'!$C$6,(BF94)*0.15-'[1]Exchange Rate'!$E$6,IF((BF94)&gt;'[1]Exchange Rate'!$C$5,(BF94)*0.1-'[1]Exchange Rate'!$E$5,IF((BF94)&gt;'[1]Exchange Rate'!$C$4,(BF94)*0.05-'[1]Exchange Rate'!$E$4,0)))),2)</f>
        <v>0</v>
      </c>
    </row>
    <row r="95" spans="1:67" s="102" customFormat="1" ht="74.25" hidden="1" customHeight="1">
      <c r="A95" s="140"/>
      <c r="B95" s="139"/>
      <c r="C95" s="81"/>
      <c r="D95" s="82"/>
      <c r="E95" s="82"/>
      <c r="F95" s="82"/>
      <c r="G95" s="83"/>
      <c r="H95" s="82"/>
      <c r="I95" s="84"/>
      <c r="J95" s="84"/>
      <c r="K95" s="84"/>
      <c r="L95" s="82"/>
      <c r="M95" s="82"/>
      <c r="N95" s="82"/>
      <c r="O95" s="82"/>
      <c r="P95" s="82"/>
      <c r="Q95" s="82"/>
      <c r="R95" s="82"/>
      <c r="S95" s="84"/>
      <c r="T95" s="84"/>
      <c r="U95" s="85"/>
      <c r="V95" s="84"/>
      <c r="W95" s="85"/>
      <c r="X95" s="86"/>
      <c r="Y95" s="86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7"/>
      <c r="AM95" s="88"/>
      <c r="AN95" s="88"/>
      <c r="AO95" s="89"/>
      <c r="AP95" s="89"/>
      <c r="AQ95" s="91"/>
      <c r="AR95" s="136"/>
      <c r="AS95" s="137"/>
      <c r="AT95" s="148">
        <f t="shared" si="282"/>
        <v>0</v>
      </c>
      <c r="AU95" s="109"/>
      <c r="AV95" s="96">
        <f t="shared" si="283"/>
        <v>0</v>
      </c>
      <c r="AW95" s="97">
        <f t="shared" si="284"/>
        <v>0</v>
      </c>
      <c r="AX95" s="97">
        <f t="shared" si="285"/>
        <v>0</v>
      </c>
      <c r="AY95" s="98">
        <f t="shared" si="286"/>
        <v>0</v>
      </c>
      <c r="AZ95" s="96">
        <f t="shared" si="287"/>
        <v>0</v>
      </c>
      <c r="BA95" s="98">
        <f t="shared" si="288"/>
        <v>0</v>
      </c>
      <c r="BB95" s="99" t="str">
        <f t="shared" si="289"/>
        <v>1</v>
      </c>
      <c r="BC95" s="98">
        <f t="shared" si="290"/>
        <v>100</v>
      </c>
      <c r="BD95" s="98">
        <f t="shared" si="291"/>
        <v>-100</v>
      </c>
      <c r="BE95" s="100">
        <f>VLOOKUP(B95,[4]Name!C$6:M$2000,11,0)</f>
        <v>0</v>
      </c>
      <c r="BF95" s="98">
        <f t="shared" si="292"/>
        <v>0</v>
      </c>
      <c r="BG95" s="98">
        <f>IF(BF95&lt;'[1]Exchange Rate'!$C$4,0,IF(BF95&gt;='[1]Exchange Rate'!$C$4,(BF95-(BJ95*'[1]Exchange Rate'!$G$4))))</f>
        <v>0</v>
      </c>
      <c r="BH95" s="98">
        <f>IF(BG95&lt;'[1]Exchange Rate'!$C$4,0,IF(BG95&gt;='[1]Exchange Rate'!$C$4,BG95,))</f>
        <v>0</v>
      </c>
      <c r="BI95" s="101">
        <f>ROUND(IF((BH95)&gt;'[1]Exchange Rate'!$C$7,(BH95)*0.2-'[1]Exchange Rate'!$E$7,IF((BH95)&gt;'[1]Exchange Rate'!$C$6,(BH95)*0.15-'[1]Exchange Rate'!$E$6,IF((BH95)&gt;'[1]Exchange Rate'!$C$5,(BH95)*0.1-'[1]Exchange Rate'!$E$5,IF((BH95)&gt;'[1]Exchange Rate'!$C$4,(BH95)*0.05-'[1]Exchange Rate'!$E$4,0)))),2)</f>
        <v>0</v>
      </c>
      <c r="BJ95" s="99" t="e">
        <f>VLOOKUP(B95,'[1]List Bas &amp; Etra'!$B$5:$H$1048576,7,0)</f>
        <v>#N/A</v>
      </c>
      <c r="BK95" s="102">
        <f t="shared" si="293"/>
        <v>0</v>
      </c>
      <c r="BL95" s="103">
        <f>ROUND(IF((BF95)&gt;'[1]Exchange Rate'!$C$7,(BF95)*0.2-'[1]Exchange Rate'!$E$7,IF((BF95)&gt;'[1]Exchange Rate'!$C$6,(BF95)*0.15-'[1]Exchange Rate'!$E$6,IF((BF95)&gt;'[1]Exchange Rate'!$C$5,(BF95)*0.1-'[1]Exchange Rate'!$E$5,IF((BF95)&gt;'[1]Exchange Rate'!$C$4,(BF95)*0.05-'[1]Exchange Rate'!$E$4,0)))),2)</f>
        <v>0</v>
      </c>
    </row>
    <row r="96" spans="1:67" s="102" customFormat="1" ht="45.75" hidden="1" customHeight="1">
      <c r="A96" s="110"/>
      <c r="B96" s="139"/>
      <c r="C96" s="112"/>
      <c r="D96" s="112"/>
      <c r="E96" s="112"/>
      <c r="F96" s="112"/>
      <c r="G96" s="112"/>
      <c r="H96" s="110" t="s">
        <v>118</v>
      </c>
      <c r="I96" s="110"/>
      <c r="J96" s="112"/>
      <c r="K96" s="112"/>
      <c r="L96" s="112"/>
      <c r="M96" s="112"/>
      <c r="N96" s="112"/>
      <c r="O96" s="112"/>
      <c r="P96" s="112"/>
      <c r="Q96" s="112"/>
      <c r="R96" s="113"/>
      <c r="S96" s="168">
        <f t="shared" ref="S96:AS96" si="294">SUBTOTAL(9,S90:S95)</f>
        <v>0</v>
      </c>
      <c r="T96" s="168">
        <f t="shared" si="294"/>
        <v>0</v>
      </c>
      <c r="U96" s="168">
        <f t="shared" si="294"/>
        <v>0</v>
      </c>
      <c r="V96" s="168">
        <f t="shared" si="294"/>
        <v>0</v>
      </c>
      <c r="W96" s="168">
        <f t="shared" si="294"/>
        <v>0</v>
      </c>
      <c r="X96" s="168">
        <f t="shared" si="294"/>
        <v>0</v>
      </c>
      <c r="Y96" s="168">
        <f t="shared" si="294"/>
        <v>0</v>
      </c>
      <c r="Z96" s="168">
        <f t="shared" si="294"/>
        <v>0</v>
      </c>
      <c r="AA96" s="168">
        <f t="shared" si="294"/>
        <v>0</v>
      </c>
      <c r="AB96" s="168">
        <f t="shared" si="294"/>
        <v>0</v>
      </c>
      <c r="AC96" s="168">
        <f t="shared" si="294"/>
        <v>0</v>
      </c>
      <c r="AD96" s="168">
        <f t="shared" si="294"/>
        <v>0</v>
      </c>
      <c r="AE96" s="168">
        <f t="shared" si="294"/>
        <v>0</v>
      </c>
      <c r="AF96" s="168">
        <f t="shared" si="294"/>
        <v>0</v>
      </c>
      <c r="AG96" s="168">
        <f t="shared" si="294"/>
        <v>0</v>
      </c>
      <c r="AH96" s="168">
        <f t="shared" si="294"/>
        <v>0</v>
      </c>
      <c r="AI96" s="168">
        <f t="shared" si="294"/>
        <v>0</v>
      </c>
      <c r="AJ96" s="168">
        <f t="shared" si="294"/>
        <v>0</v>
      </c>
      <c r="AK96" s="168">
        <f t="shared" si="294"/>
        <v>0</v>
      </c>
      <c r="AL96" s="168">
        <f t="shared" si="294"/>
        <v>0</v>
      </c>
      <c r="AM96" s="168">
        <f t="shared" si="294"/>
        <v>0</v>
      </c>
      <c r="AN96" s="168">
        <f t="shared" si="294"/>
        <v>0</v>
      </c>
      <c r="AO96" s="168">
        <f t="shared" si="294"/>
        <v>0</v>
      </c>
      <c r="AP96" s="168">
        <f t="shared" si="294"/>
        <v>0</v>
      </c>
      <c r="AQ96" s="168">
        <f t="shared" si="294"/>
        <v>0</v>
      </c>
      <c r="AR96" s="168">
        <f t="shared" si="294"/>
        <v>0</v>
      </c>
      <c r="AS96" s="168">
        <f t="shared" si="294"/>
        <v>0</v>
      </c>
      <c r="AT96" s="115"/>
      <c r="AU96" s="115"/>
      <c r="AV96" s="116">
        <f>SUBTOTAL(9,AV90:AV95)</f>
        <v>0</v>
      </c>
      <c r="AW96" s="116">
        <f>SUBTOTAL(9,AW90:AW95)</f>
        <v>0</v>
      </c>
      <c r="AX96" s="116">
        <f>SUBTOTAL(9,AX90:AX95)</f>
        <v>0</v>
      </c>
      <c r="AY96" s="99"/>
      <c r="AZ96" s="141">
        <f>SUBTOTAL(9,AZ79:AZ95)</f>
        <v>3706.6666666670471</v>
      </c>
      <c r="BA96" s="99"/>
      <c r="BB96" s="99"/>
      <c r="BC96" s="99"/>
      <c r="BD96" s="99"/>
      <c r="BF96" s="99"/>
      <c r="BG96" s="99"/>
      <c r="BH96" s="99"/>
      <c r="BI96" s="99"/>
      <c r="BJ96" s="99"/>
    </row>
    <row r="97" spans="1:67" s="174" customFormat="1" ht="33.75" hidden="1" customHeight="1">
      <c r="A97" s="169"/>
      <c r="B97" s="119" t="s">
        <v>119</v>
      </c>
      <c r="C97" s="169"/>
      <c r="D97" s="170"/>
      <c r="E97" s="171"/>
      <c r="F97" s="171"/>
      <c r="G97" s="171"/>
      <c r="H97" s="171"/>
      <c r="I97" s="171"/>
      <c r="J97" s="171"/>
      <c r="K97" s="171"/>
      <c r="L97" s="171"/>
      <c r="M97" s="171"/>
      <c r="N97" s="169"/>
      <c r="O97" s="171"/>
      <c r="P97" s="172"/>
      <c r="Q97" s="171"/>
      <c r="R97" s="169"/>
      <c r="S97" s="170"/>
      <c r="T97" s="172"/>
      <c r="U97" s="171"/>
      <c r="V97" s="169"/>
      <c r="W97" s="170"/>
      <c r="X97" s="172" t="s">
        <v>120</v>
      </c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3"/>
      <c r="AM97" s="171"/>
      <c r="AN97" s="171"/>
      <c r="AO97" s="123" t="s">
        <v>121</v>
      </c>
      <c r="AP97" s="170"/>
      <c r="AS97" s="175"/>
      <c r="AT97" s="175"/>
      <c r="AU97" s="175"/>
      <c r="AV97" s="98" t="b">
        <f>AR96=AV96</f>
        <v>1</v>
      </c>
      <c r="AW97" s="98" t="b">
        <f>AS96=AW96</f>
        <v>1</v>
      </c>
      <c r="AX97" s="176"/>
      <c r="AY97" s="177"/>
      <c r="AZ97" s="176"/>
      <c r="BA97" s="177"/>
      <c r="BB97" s="177"/>
      <c r="BC97" s="177"/>
      <c r="BD97" s="177"/>
      <c r="BF97" s="177"/>
      <c r="BG97" s="177"/>
      <c r="BH97" s="177"/>
      <c r="BI97" s="177"/>
      <c r="BJ97" s="177"/>
    </row>
    <row r="98" spans="1:67" s="174" customFormat="1" ht="6" hidden="1" customHeight="1">
      <c r="A98" s="169"/>
      <c r="B98" s="139"/>
      <c r="C98" s="169"/>
      <c r="D98" s="170"/>
      <c r="E98" s="171"/>
      <c r="F98" s="171"/>
      <c r="G98" s="171"/>
      <c r="H98" s="171"/>
      <c r="I98" s="171"/>
      <c r="J98" s="171"/>
      <c r="K98" s="171"/>
      <c r="L98" s="171"/>
      <c r="M98" s="171"/>
      <c r="N98" s="169"/>
      <c r="O98" s="171"/>
      <c r="P98" s="172"/>
      <c r="Q98" s="171"/>
      <c r="R98" s="169"/>
      <c r="S98" s="170"/>
      <c r="T98" s="172"/>
      <c r="U98" s="171"/>
      <c r="V98" s="169"/>
      <c r="W98" s="170"/>
      <c r="X98" s="172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3"/>
      <c r="AM98" s="171"/>
      <c r="AN98" s="171"/>
      <c r="AO98" s="173"/>
      <c r="AP98" s="170"/>
      <c r="AS98" s="175"/>
      <c r="AT98" s="175"/>
      <c r="AU98" s="175"/>
      <c r="AV98" s="186"/>
      <c r="AW98" s="187"/>
      <c r="AX98" s="176"/>
      <c r="AY98" s="177"/>
      <c r="AZ98" s="176"/>
      <c r="BA98" s="177"/>
      <c r="BB98" s="177"/>
      <c r="BC98" s="177"/>
      <c r="BD98" s="177"/>
      <c r="BF98" s="177"/>
      <c r="BG98" s="177"/>
      <c r="BH98" s="177"/>
      <c r="BI98" s="177"/>
      <c r="BJ98" s="177"/>
    </row>
    <row r="99" spans="1:67" s="102" customFormat="1" ht="81.75" hidden="1" customHeight="1">
      <c r="A99" s="132"/>
      <c r="B99" s="139"/>
      <c r="C99" s="81"/>
      <c r="D99" s="82"/>
      <c r="E99" s="82"/>
      <c r="F99" s="82"/>
      <c r="G99" s="83"/>
      <c r="H99" s="82"/>
      <c r="I99" s="84"/>
      <c r="J99" s="84"/>
      <c r="K99" s="84"/>
      <c r="L99" s="82"/>
      <c r="M99" s="82"/>
      <c r="N99" s="82"/>
      <c r="O99" s="82"/>
      <c r="P99" s="82"/>
      <c r="Q99" s="82"/>
      <c r="R99" s="82"/>
      <c r="S99" s="84"/>
      <c r="T99" s="84"/>
      <c r="U99" s="85"/>
      <c r="V99" s="84"/>
      <c r="W99" s="85"/>
      <c r="X99" s="86"/>
      <c r="Y99" s="86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7"/>
      <c r="AM99" s="88"/>
      <c r="AN99" s="88"/>
      <c r="AO99" s="89"/>
      <c r="AP99" s="89"/>
      <c r="AQ99" s="91"/>
      <c r="AR99" s="136"/>
      <c r="AS99" s="137"/>
      <c r="AT99" s="148">
        <f t="shared" ref="AT99:AT104" si="295">B99</f>
        <v>0</v>
      </c>
      <c r="AU99" s="109"/>
      <c r="AV99" s="96">
        <f t="shared" ref="AV99:AV104" si="296">INT(AQ99)</f>
        <v>0</v>
      </c>
      <c r="AW99" s="97">
        <f t="shared" ref="AW99:AW104" si="297">PRODUCT(BD99+(-BA99+BC99)*BB99)</f>
        <v>0</v>
      </c>
      <c r="AX99" s="97">
        <f t="shared" ref="AX99:AX104" si="298">SUM(IF(AZ99&lt;=49.99,"0",IF(AZ99&lt;=149.99,"100",IF(AZ99&lt;=249.99,"200",IF(AZ99&lt;=349.99,"300",IF(AZ99&lt;=449.99,"400",IF(AZ99&lt;=549.99,"500",IF(AZ99&lt;=649.99,"600",IF(AZ99&lt;=749.99,"700",IF(AZ99&lt;=849.99,"800",IF(AZ99&lt;=949.99,"900",IF(AZ99&lt;=1049.99,"1000",IF(AZ99&lt;=1149.99,"1100",IF(AZ99&lt;=1249.99,"1200",IF(AZ99&lt;=1349.99,"1300",IF(AZ99&lt;=1449.99,"1400",IF(AZ99&lt;=1549.99,"1500",IF(AZ99&lt;=1649.99,"1600",IF(AZ99&lt;=1749.99,"1700",IF(AZ99&lt;=1849.99,"1800",IF(AZ99&lt;=1949.99,"1900",IF(AZ99&lt;=2049.99,"2000",IF(AZ99&lt;=2149.99,"2100",IF(AZ99&lt;=2249.99,"2200",IF(AZ99&lt;=2349.99,"2300",IF(AZ99&lt;=2449.99,"2400",IF(AZ99&lt;=2549.99,"2500",IF(AZ99&lt;=2649.99,"2600",IF(AZ99&lt;=2749.99,"2700",IF(AZ99&lt;=2849.99,"2800",IF(AZ99&lt;=2949.99,"2900",IF(AZ99&lt;=3049.99,"3000",IF(AZ99&lt;=3149.99,"3100",IF(AZ99&lt;=3249.99,"3200",IF(AZ99&lt;=3349.99,"3300",IF(AZ99&lt;=3449.99,"3400",IF(AZ99&lt;=3549.99,"3500",IF(AZ99&lt;=3649.99,"3600",IF(AZ99&lt;=3749.99,"3700",IF(AZ99&lt;=3849.99,"3800",IF(AZ99&lt;=3949.99,"3900",IF(AZ99&gt;3949.99,"4000"))))))))))))))))))))))))))))))))))))))))))</f>
        <v>0</v>
      </c>
      <c r="AY99" s="98">
        <f t="shared" ref="AY99:AY104" si="299">AQ99-AV99</f>
        <v>0</v>
      </c>
      <c r="AZ99" s="96">
        <f t="shared" ref="AZ99:AZ104" si="300">(AY99*4000)</f>
        <v>0</v>
      </c>
      <c r="BA99" s="98">
        <f t="shared" ref="BA99:BA104" si="301">MOD(AZ99,-100)</f>
        <v>0</v>
      </c>
      <c r="BB99" s="99" t="str">
        <f t="shared" ref="BB99:BB104" si="302">IF(BA99&gt;=-50,"1",IF(BA99&lt;-50,"0"))</f>
        <v>1</v>
      </c>
      <c r="BC99" s="98">
        <f t="shared" ref="BC99:BC104" si="303">100+BA99</f>
        <v>100</v>
      </c>
      <c r="BD99" s="98">
        <f t="shared" ref="BD99:BD104" si="304">AZ99-BC99</f>
        <v>-100</v>
      </c>
      <c r="BE99" s="100">
        <f>VLOOKUP(B99,[4]Name!C$6:M$2000,11,0)</f>
        <v>0</v>
      </c>
      <c r="BF99" s="98">
        <f t="shared" ref="BF99:BF104" si="305">AL99-Z99-AF99-AG99-AN99-AP99</f>
        <v>0</v>
      </c>
      <c r="BG99" s="98">
        <f>IF(BF99&lt;'[1]Exchange Rate'!$C$4,0,IF(BF99&gt;='[1]Exchange Rate'!$C$4,(BF99-(BJ99*'[1]Exchange Rate'!$G$4))))</f>
        <v>0</v>
      </c>
      <c r="BH99" s="98">
        <f>IF(BG99&lt;'[1]Exchange Rate'!$C$4,0,IF(BG99&gt;='[1]Exchange Rate'!$C$4,BG99,))</f>
        <v>0</v>
      </c>
      <c r="BI99" s="101">
        <f>ROUND(IF((BH99)&gt;'[1]Exchange Rate'!$C$7,(BH99)*0.2-'[1]Exchange Rate'!$E$7,IF((BH99)&gt;'[1]Exchange Rate'!$C$6,(BH99)*0.15-'[1]Exchange Rate'!$E$6,IF((BH99)&gt;'[1]Exchange Rate'!$C$5,(BH99)*0.1-'[1]Exchange Rate'!$E$5,IF((BH99)&gt;'[1]Exchange Rate'!$C$4,(BH99)*0.05-'[1]Exchange Rate'!$E$4,0)))),2)</f>
        <v>0</v>
      </c>
      <c r="BJ99" s="99" t="e">
        <f>VLOOKUP(B99,'[1]List Bas &amp; Etra'!$B$5:$H$1048576,7,0)</f>
        <v>#N/A</v>
      </c>
      <c r="BK99" s="102">
        <f t="shared" ref="BK99:BK104" si="306">BL99-BI99</f>
        <v>0</v>
      </c>
      <c r="BL99" s="103">
        <f>ROUND(IF((BF99)&gt;'[1]Exchange Rate'!$C$7,(BF99)*0.2-'[1]Exchange Rate'!$E$7,IF((BF99)&gt;'[1]Exchange Rate'!$C$6,(BF99)*0.15-'[1]Exchange Rate'!$E$6,IF((BF99)&gt;'[1]Exchange Rate'!$C$5,(BF99)*0.1-'[1]Exchange Rate'!$E$5,IF((BF99)&gt;'[1]Exchange Rate'!$C$4,(BF99)*0.05-'[1]Exchange Rate'!$E$4,0)))),2)</f>
        <v>0</v>
      </c>
    </row>
    <row r="100" spans="1:67" s="102" customFormat="1" ht="81.75" hidden="1" customHeight="1">
      <c r="A100" s="132"/>
      <c r="B100" s="139"/>
      <c r="C100" s="81"/>
      <c r="D100" s="82"/>
      <c r="E100" s="82"/>
      <c r="F100" s="82"/>
      <c r="G100" s="83"/>
      <c r="H100" s="82"/>
      <c r="I100" s="84"/>
      <c r="J100" s="84"/>
      <c r="K100" s="84"/>
      <c r="L100" s="82"/>
      <c r="M100" s="82"/>
      <c r="N100" s="82"/>
      <c r="O100" s="82"/>
      <c r="P100" s="82"/>
      <c r="Q100" s="82"/>
      <c r="R100" s="82"/>
      <c r="S100" s="84"/>
      <c r="T100" s="84"/>
      <c r="U100" s="85"/>
      <c r="V100" s="84"/>
      <c r="W100" s="85"/>
      <c r="X100" s="86"/>
      <c r="Y100" s="86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7"/>
      <c r="AM100" s="88"/>
      <c r="AN100" s="88"/>
      <c r="AO100" s="89"/>
      <c r="AP100" s="89"/>
      <c r="AQ100" s="91"/>
      <c r="AR100" s="136"/>
      <c r="AS100" s="137"/>
      <c r="AT100" s="148">
        <f t="shared" si="295"/>
        <v>0</v>
      </c>
      <c r="AU100" s="109"/>
      <c r="AV100" s="96">
        <f t="shared" si="296"/>
        <v>0</v>
      </c>
      <c r="AW100" s="97">
        <f t="shared" si="297"/>
        <v>0</v>
      </c>
      <c r="AX100" s="97">
        <f t="shared" si="298"/>
        <v>0</v>
      </c>
      <c r="AY100" s="98">
        <f t="shared" si="299"/>
        <v>0</v>
      </c>
      <c r="AZ100" s="96">
        <f t="shared" si="300"/>
        <v>0</v>
      </c>
      <c r="BA100" s="98">
        <f t="shared" si="301"/>
        <v>0</v>
      </c>
      <c r="BB100" s="99" t="str">
        <f t="shared" si="302"/>
        <v>1</v>
      </c>
      <c r="BC100" s="98">
        <f t="shared" si="303"/>
        <v>100</v>
      </c>
      <c r="BD100" s="98">
        <f t="shared" si="304"/>
        <v>-100</v>
      </c>
      <c r="BE100" s="100">
        <f>VLOOKUP(B100,[4]Name!C$6:M$2000,11,0)</f>
        <v>0</v>
      </c>
      <c r="BF100" s="98">
        <f t="shared" si="305"/>
        <v>0</v>
      </c>
      <c r="BG100" s="98">
        <f>IF(BF100&lt;'[1]Exchange Rate'!$C$4,0,IF(BF100&gt;='[1]Exchange Rate'!$C$4,(BF100-(BJ100*'[1]Exchange Rate'!$G$4))))</f>
        <v>0</v>
      </c>
      <c r="BH100" s="98">
        <f>IF(BG100&lt;'[1]Exchange Rate'!$C$4,0,IF(BG100&gt;='[1]Exchange Rate'!$C$4,BG100,))</f>
        <v>0</v>
      </c>
      <c r="BI100" s="101">
        <f>ROUND(IF((BH100)&gt;'[1]Exchange Rate'!$C$7,(BH100)*0.2-'[1]Exchange Rate'!$E$7,IF((BH100)&gt;'[1]Exchange Rate'!$C$6,(BH100)*0.15-'[1]Exchange Rate'!$E$6,IF((BH100)&gt;'[1]Exchange Rate'!$C$5,(BH100)*0.1-'[1]Exchange Rate'!$E$5,IF((BH100)&gt;'[1]Exchange Rate'!$C$4,(BH100)*0.05-'[1]Exchange Rate'!$E$4,0)))),2)</f>
        <v>0</v>
      </c>
      <c r="BJ100" s="99" t="e">
        <f>VLOOKUP(B100,'[1]List Bas &amp; Etra'!$B$5:$H$1048576,7,0)</f>
        <v>#N/A</v>
      </c>
      <c r="BK100" s="102">
        <f t="shared" si="306"/>
        <v>0</v>
      </c>
      <c r="BL100" s="103">
        <f>ROUND(IF((BF100)&gt;'[1]Exchange Rate'!$C$7,(BF100)*0.2-'[1]Exchange Rate'!$E$7,IF((BF100)&gt;'[1]Exchange Rate'!$C$6,(BF100)*0.15-'[1]Exchange Rate'!$E$6,IF((BF100)&gt;'[1]Exchange Rate'!$C$5,(BF100)*0.1-'[1]Exchange Rate'!$E$5,IF((BF100)&gt;'[1]Exchange Rate'!$C$4,(BF100)*0.05-'[1]Exchange Rate'!$E$4,0)))),2)</f>
        <v>0</v>
      </c>
    </row>
    <row r="101" spans="1:67" s="102" customFormat="1" ht="81.75" hidden="1" customHeight="1">
      <c r="A101" s="132"/>
      <c r="B101" s="139"/>
      <c r="C101" s="81"/>
      <c r="D101" s="82"/>
      <c r="E101" s="82"/>
      <c r="F101" s="82"/>
      <c r="G101" s="83"/>
      <c r="H101" s="82"/>
      <c r="I101" s="84"/>
      <c r="J101" s="84"/>
      <c r="K101" s="84"/>
      <c r="L101" s="82"/>
      <c r="M101" s="82"/>
      <c r="N101" s="82"/>
      <c r="O101" s="82"/>
      <c r="P101" s="82"/>
      <c r="Q101" s="82"/>
      <c r="R101" s="82"/>
      <c r="S101" s="84"/>
      <c r="T101" s="84"/>
      <c r="U101" s="85"/>
      <c r="V101" s="84"/>
      <c r="W101" s="85"/>
      <c r="X101" s="86"/>
      <c r="Y101" s="86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7"/>
      <c r="AM101" s="88"/>
      <c r="AN101" s="88"/>
      <c r="AO101" s="89"/>
      <c r="AP101" s="89"/>
      <c r="AQ101" s="91"/>
      <c r="AR101" s="136"/>
      <c r="AS101" s="137"/>
      <c r="AT101" s="148">
        <f t="shared" si="295"/>
        <v>0</v>
      </c>
      <c r="AU101" s="109"/>
      <c r="AV101" s="96">
        <f t="shared" si="296"/>
        <v>0</v>
      </c>
      <c r="AW101" s="97">
        <f t="shared" si="297"/>
        <v>0</v>
      </c>
      <c r="AX101" s="97">
        <f t="shared" si="298"/>
        <v>0</v>
      </c>
      <c r="AY101" s="98">
        <f t="shared" si="299"/>
        <v>0</v>
      </c>
      <c r="AZ101" s="96">
        <f t="shared" si="300"/>
        <v>0</v>
      </c>
      <c r="BA101" s="98">
        <f t="shared" si="301"/>
        <v>0</v>
      </c>
      <c r="BB101" s="99" t="str">
        <f t="shared" si="302"/>
        <v>1</v>
      </c>
      <c r="BC101" s="98">
        <f t="shared" si="303"/>
        <v>100</v>
      </c>
      <c r="BD101" s="98">
        <f t="shared" si="304"/>
        <v>-100</v>
      </c>
      <c r="BE101" s="100">
        <f>VLOOKUP(B101,[4]Name!C$6:M$2000,11,0)</f>
        <v>0</v>
      </c>
      <c r="BF101" s="98">
        <f t="shared" si="305"/>
        <v>0</v>
      </c>
      <c r="BG101" s="98">
        <f>IF(BF101&lt;'[1]Exchange Rate'!$C$4,0,IF(BF101&gt;='[1]Exchange Rate'!$C$4,(BF101-(BJ101*'[1]Exchange Rate'!$G$4))))</f>
        <v>0</v>
      </c>
      <c r="BH101" s="98">
        <f>IF(BG101&lt;'[1]Exchange Rate'!$C$4,0,IF(BG101&gt;='[1]Exchange Rate'!$C$4,BG101,))</f>
        <v>0</v>
      </c>
      <c r="BI101" s="101">
        <f>ROUND(IF((BH101)&gt;'[1]Exchange Rate'!$C$7,(BH101)*0.2-'[1]Exchange Rate'!$E$7,IF((BH101)&gt;'[1]Exchange Rate'!$C$6,(BH101)*0.15-'[1]Exchange Rate'!$E$6,IF((BH101)&gt;'[1]Exchange Rate'!$C$5,(BH101)*0.1-'[1]Exchange Rate'!$E$5,IF((BH101)&gt;'[1]Exchange Rate'!$C$4,(BH101)*0.05-'[1]Exchange Rate'!$E$4,0)))),2)</f>
        <v>0</v>
      </c>
      <c r="BJ101" s="99" t="e">
        <f>VLOOKUP(B101,'[1]List Bas &amp; Etra'!$B$5:$H$1048576,7,0)</f>
        <v>#N/A</v>
      </c>
      <c r="BK101" s="102">
        <f t="shared" si="306"/>
        <v>0</v>
      </c>
      <c r="BL101" s="103">
        <f>ROUND(IF((BF101)&gt;'[1]Exchange Rate'!$C$7,(BF101)*0.2-'[1]Exchange Rate'!$E$7,IF((BF101)&gt;'[1]Exchange Rate'!$C$6,(BF101)*0.15-'[1]Exchange Rate'!$E$6,IF((BF101)&gt;'[1]Exchange Rate'!$C$5,(BF101)*0.1-'[1]Exchange Rate'!$E$5,IF((BF101)&gt;'[1]Exchange Rate'!$C$4,(BF101)*0.05-'[1]Exchange Rate'!$E$4,0)))),2)</f>
        <v>0</v>
      </c>
    </row>
    <row r="102" spans="1:67" s="102" customFormat="1" ht="81.75" hidden="1" customHeight="1">
      <c r="A102" s="132"/>
      <c r="B102" s="139"/>
      <c r="C102" s="81"/>
      <c r="D102" s="82"/>
      <c r="E102" s="82"/>
      <c r="F102" s="82"/>
      <c r="G102" s="83"/>
      <c r="H102" s="82"/>
      <c r="I102" s="84"/>
      <c r="J102" s="84"/>
      <c r="K102" s="84"/>
      <c r="L102" s="82"/>
      <c r="M102" s="82"/>
      <c r="N102" s="82"/>
      <c r="O102" s="82"/>
      <c r="P102" s="82"/>
      <c r="Q102" s="82"/>
      <c r="R102" s="82"/>
      <c r="S102" s="84"/>
      <c r="T102" s="84"/>
      <c r="U102" s="85"/>
      <c r="V102" s="84"/>
      <c r="W102" s="85"/>
      <c r="X102" s="86"/>
      <c r="Y102" s="86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7"/>
      <c r="AM102" s="88"/>
      <c r="AN102" s="88"/>
      <c r="AO102" s="89"/>
      <c r="AP102" s="89"/>
      <c r="AQ102" s="91"/>
      <c r="AR102" s="136"/>
      <c r="AS102" s="137"/>
      <c r="AT102" s="148">
        <f t="shared" si="295"/>
        <v>0</v>
      </c>
      <c r="AU102" s="109"/>
      <c r="AV102" s="96">
        <f t="shared" si="296"/>
        <v>0</v>
      </c>
      <c r="AW102" s="97">
        <f t="shared" si="297"/>
        <v>0</v>
      </c>
      <c r="AX102" s="97">
        <f t="shared" si="298"/>
        <v>0</v>
      </c>
      <c r="AY102" s="98">
        <f t="shared" si="299"/>
        <v>0</v>
      </c>
      <c r="AZ102" s="96">
        <f t="shared" si="300"/>
        <v>0</v>
      </c>
      <c r="BA102" s="98">
        <f t="shared" si="301"/>
        <v>0</v>
      </c>
      <c r="BB102" s="99" t="str">
        <f t="shared" si="302"/>
        <v>1</v>
      </c>
      <c r="BC102" s="98">
        <f t="shared" si="303"/>
        <v>100</v>
      </c>
      <c r="BD102" s="98">
        <f t="shared" si="304"/>
        <v>-100</v>
      </c>
      <c r="BE102" s="100">
        <f>VLOOKUP(B102,[4]Name!C$6:M$2000,11,0)</f>
        <v>0</v>
      </c>
      <c r="BF102" s="98">
        <f t="shared" si="305"/>
        <v>0</v>
      </c>
      <c r="BG102" s="98">
        <f>IF(BF102&lt;'[1]Exchange Rate'!$C$4,0,IF(BF102&gt;='[1]Exchange Rate'!$C$4,(BF102-(BJ102*'[1]Exchange Rate'!$G$4))))</f>
        <v>0</v>
      </c>
      <c r="BH102" s="98">
        <f>IF(BG102&lt;'[1]Exchange Rate'!$C$4,0,IF(BG102&gt;='[1]Exchange Rate'!$C$4,BG102,))</f>
        <v>0</v>
      </c>
      <c r="BI102" s="101">
        <f>ROUND(IF((BH102)&gt;'[1]Exchange Rate'!$C$7,(BH102)*0.2-'[1]Exchange Rate'!$E$7,IF((BH102)&gt;'[1]Exchange Rate'!$C$6,(BH102)*0.15-'[1]Exchange Rate'!$E$6,IF((BH102)&gt;'[1]Exchange Rate'!$C$5,(BH102)*0.1-'[1]Exchange Rate'!$E$5,IF((BH102)&gt;'[1]Exchange Rate'!$C$4,(BH102)*0.05-'[1]Exchange Rate'!$E$4,0)))),2)</f>
        <v>0</v>
      </c>
      <c r="BJ102" s="99" t="e">
        <f>VLOOKUP(B102,'[1]List Bas &amp; Etra'!$B$5:$H$1048576,7,0)</f>
        <v>#N/A</v>
      </c>
      <c r="BK102" s="102">
        <f t="shared" si="306"/>
        <v>0</v>
      </c>
      <c r="BL102" s="103">
        <f>ROUND(IF((BF102)&gt;'[1]Exchange Rate'!$C$7,(BF102)*0.2-'[1]Exchange Rate'!$E$7,IF((BF102)&gt;'[1]Exchange Rate'!$C$6,(BF102)*0.15-'[1]Exchange Rate'!$E$6,IF((BF102)&gt;'[1]Exchange Rate'!$C$5,(BF102)*0.1-'[1]Exchange Rate'!$E$5,IF((BF102)&gt;'[1]Exchange Rate'!$C$4,(BF102)*0.05-'[1]Exchange Rate'!$E$4,0)))),2)</f>
        <v>0</v>
      </c>
    </row>
    <row r="103" spans="1:67" s="102" customFormat="1" ht="81.75" hidden="1" customHeight="1">
      <c r="A103" s="132"/>
      <c r="B103" s="139"/>
      <c r="C103" s="81"/>
      <c r="D103" s="82"/>
      <c r="E103" s="82"/>
      <c r="F103" s="82"/>
      <c r="G103" s="83"/>
      <c r="H103" s="82"/>
      <c r="I103" s="84"/>
      <c r="J103" s="84"/>
      <c r="K103" s="84"/>
      <c r="L103" s="82"/>
      <c r="M103" s="82"/>
      <c r="N103" s="82"/>
      <c r="O103" s="82"/>
      <c r="P103" s="82"/>
      <c r="Q103" s="82"/>
      <c r="R103" s="82"/>
      <c r="S103" s="84"/>
      <c r="T103" s="84"/>
      <c r="U103" s="85"/>
      <c r="V103" s="84"/>
      <c r="W103" s="85"/>
      <c r="X103" s="86"/>
      <c r="Y103" s="86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7"/>
      <c r="AM103" s="88"/>
      <c r="AN103" s="88"/>
      <c r="AO103" s="89"/>
      <c r="AP103" s="89"/>
      <c r="AQ103" s="91"/>
      <c r="AR103" s="136"/>
      <c r="AS103" s="137"/>
      <c r="AT103" s="148">
        <f t="shared" si="295"/>
        <v>0</v>
      </c>
      <c r="AU103" s="109"/>
      <c r="AV103" s="96">
        <f t="shared" si="296"/>
        <v>0</v>
      </c>
      <c r="AW103" s="97">
        <f t="shared" si="297"/>
        <v>0</v>
      </c>
      <c r="AX103" s="97">
        <f t="shared" si="298"/>
        <v>0</v>
      </c>
      <c r="AY103" s="98">
        <f t="shared" si="299"/>
        <v>0</v>
      </c>
      <c r="AZ103" s="96">
        <f t="shared" si="300"/>
        <v>0</v>
      </c>
      <c r="BA103" s="98">
        <f t="shared" si="301"/>
        <v>0</v>
      </c>
      <c r="BB103" s="99" t="str">
        <f t="shared" si="302"/>
        <v>1</v>
      </c>
      <c r="BC103" s="98">
        <f t="shared" si="303"/>
        <v>100</v>
      </c>
      <c r="BD103" s="98">
        <f t="shared" si="304"/>
        <v>-100</v>
      </c>
      <c r="BE103" s="100">
        <f>VLOOKUP(B103,[4]Name!C$6:M$2000,11,0)</f>
        <v>0</v>
      </c>
      <c r="BF103" s="98">
        <f t="shared" si="305"/>
        <v>0</v>
      </c>
      <c r="BG103" s="98">
        <f>IF(BF103&lt;'[1]Exchange Rate'!$C$4,0,IF(BF103&gt;='[1]Exchange Rate'!$C$4,(BF103-(BJ103*'[1]Exchange Rate'!$G$4))))</f>
        <v>0</v>
      </c>
      <c r="BH103" s="98">
        <f>IF(BG103&lt;'[1]Exchange Rate'!$C$4,0,IF(BG103&gt;='[1]Exchange Rate'!$C$4,BG103,))</f>
        <v>0</v>
      </c>
      <c r="BI103" s="101">
        <f>ROUND(IF((BH103)&gt;'[1]Exchange Rate'!$C$7,(BH103)*0.2-'[1]Exchange Rate'!$E$7,IF((BH103)&gt;'[1]Exchange Rate'!$C$6,(BH103)*0.15-'[1]Exchange Rate'!$E$6,IF((BH103)&gt;'[1]Exchange Rate'!$C$5,(BH103)*0.1-'[1]Exchange Rate'!$E$5,IF((BH103)&gt;'[1]Exchange Rate'!$C$4,(BH103)*0.05-'[1]Exchange Rate'!$E$4,0)))),2)</f>
        <v>0</v>
      </c>
      <c r="BJ103" s="99" t="e">
        <f>VLOOKUP(B103,'[1]List Bas &amp; Etra'!$B$5:$H$1048576,7,0)</f>
        <v>#N/A</v>
      </c>
      <c r="BK103" s="102">
        <f t="shared" si="306"/>
        <v>0</v>
      </c>
      <c r="BL103" s="103">
        <f>ROUND(IF((BF103)&gt;'[1]Exchange Rate'!$C$7,(BF103)*0.2-'[1]Exchange Rate'!$E$7,IF((BF103)&gt;'[1]Exchange Rate'!$C$6,(BF103)*0.15-'[1]Exchange Rate'!$E$6,IF((BF103)&gt;'[1]Exchange Rate'!$C$5,(BF103)*0.1-'[1]Exchange Rate'!$E$5,IF((BF103)&gt;'[1]Exchange Rate'!$C$4,(BF103)*0.05-'[1]Exchange Rate'!$E$4,0)))),2)</f>
        <v>0</v>
      </c>
    </row>
    <row r="104" spans="1:67" s="117" customFormat="1" ht="81.75" hidden="1" customHeight="1">
      <c r="A104" s="132"/>
      <c r="B104" s="139"/>
      <c r="C104" s="81"/>
      <c r="D104" s="82"/>
      <c r="E104" s="82"/>
      <c r="F104" s="82"/>
      <c r="G104" s="83"/>
      <c r="H104" s="82"/>
      <c r="I104" s="84"/>
      <c r="J104" s="84"/>
      <c r="K104" s="84"/>
      <c r="L104" s="82"/>
      <c r="M104" s="82"/>
      <c r="N104" s="82"/>
      <c r="O104" s="82"/>
      <c r="P104" s="82"/>
      <c r="Q104" s="82"/>
      <c r="R104" s="82"/>
      <c r="S104" s="84"/>
      <c r="T104" s="84"/>
      <c r="U104" s="85"/>
      <c r="V104" s="84"/>
      <c r="W104" s="85"/>
      <c r="X104" s="86"/>
      <c r="Y104" s="86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7"/>
      <c r="AM104" s="88"/>
      <c r="AN104" s="88"/>
      <c r="AO104" s="89"/>
      <c r="AP104" s="89"/>
      <c r="AQ104" s="91"/>
      <c r="AR104" s="136"/>
      <c r="AS104" s="137"/>
      <c r="AT104" s="148">
        <f t="shared" si="295"/>
        <v>0</v>
      </c>
      <c r="AU104" s="109"/>
      <c r="AV104" s="96">
        <f t="shared" si="296"/>
        <v>0</v>
      </c>
      <c r="AW104" s="97">
        <f t="shared" si="297"/>
        <v>0</v>
      </c>
      <c r="AX104" s="97">
        <f t="shared" si="298"/>
        <v>0</v>
      </c>
      <c r="AY104" s="98">
        <f t="shared" si="299"/>
        <v>0</v>
      </c>
      <c r="AZ104" s="96">
        <f t="shared" si="300"/>
        <v>0</v>
      </c>
      <c r="BA104" s="98">
        <f t="shared" si="301"/>
        <v>0</v>
      </c>
      <c r="BB104" s="99" t="str">
        <f t="shared" si="302"/>
        <v>1</v>
      </c>
      <c r="BC104" s="98">
        <f t="shared" si="303"/>
        <v>100</v>
      </c>
      <c r="BD104" s="98">
        <f t="shared" si="304"/>
        <v>-100</v>
      </c>
      <c r="BE104" s="100">
        <f>VLOOKUP(B104,[4]Name!C$6:M$305,11,0)</f>
        <v>0</v>
      </c>
      <c r="BF104" s="98">
        <f t="shared" si="305"/>
        <v>0</v>
      </c>
      <c r="BG104" s="98">
        <f>IF(BF104&lt;'[1]Exchange Rate'!$C$4,0,IF(BF104&gt;='[1]Exchange Rate'!$C$4,(BF104-(BJ104*'[1]Exchange Rate'!$G$4))))</f>
        <v>0</v>
      </c>
      <c r="BH104" s="98">
        <f>IF(BG104&lt;'[1]Exchange Rate'!$C$4,0,IF(BG104&gt;='[1]Exchange Rate'!$C$4,BG104,))</f>
        <v>0</v>
      </c>
      <c r="BI104" s="101">
        <f>ROUND(IF((BH104)&gt;'[1]Exchange Rate'!$C$7,(BH104)*0.2-'[1]Exchange Rate'!$E$7,IF((BH104)&gt;'[1]Exchange Rate'!$C$6,(BH104)*0.15-'[1]Exchange Rate'!$E$6,IF((BH104)&gt;'[1]Exchange Rate'!$C$5,(BH104)*0.1-'[1]Exchange Rate'!$E$5,IF((BH104)&gt;'[1]Exchange Rate'!$C$4,(BH104)*0.05-'[1]Exchange Rate'!$E$4,0)))),2)</f>
        <v>0</v>
      </c>
      <c r="BJ104" s="99" t="e">
        <f>VLOOKUP(B104,'[1]List Bas &amp; Etra'!$B$5:$H$1048576,7,0)</f>
        <v>#N/A</v>
      </c>
      <c r="BK104" s="102">
        <f t="shared" si="306"/>
        <v>0</v>
      </c>
      <c r="BL104" s="103">
        <f>ROUND(IF((BF104)&gt;'[1]Exchange Rate'!$C$7,(BF104)*0.2-'[1]Exchange Rate'!$E$7,IF((BF104)&gt;'[1]Exchange Rate'!$C$6,(BF104)*0.15-'[1]Exchange Rate'!$E$6,IF((BF104)&gt;'[1]Exchange Rate'!$C$5,(BF104)*0.1-'[1]Exchange Rate'!$E$5,IF((BF104)&gt;'[1]Exchange Rate'!$C$4,(BF104)*0.05-'[1]Exchange Rate'!$E$4,0)))),2)</f>
        <v>0</v>
      </c>
      <c r="BM104" s="102"/>
      <c r="BN104" s="102"/>
      <c r="BO104" s="102"/>
    </row>
    <row r="105" spans="1:67" s="102" customFormat="1" ht="45.15" hidden="1" customHeight="1">
      <c r="A105" s="110"/>
      <c r="B105" s="139"/>
      <c r="C105" s="112"/>
      <c r="D105" s="112"/>
      <c r="E105" s="112"/>
      <c r="F105" s="112"/>
      <c r="G105" s="112"/>
      <c r="H105" s="110" t="s">
        <v>118</v>
      </c>
      <c r="I105" s="110"/>
      <c r="J105" s="112"/>
      <c r="K105" s="112"/>
      <c r="L105" s="112"/>
      <c r="M105" s="112"/>
      <c r="N105" s="112"/>
      <c r="O105" s="112"/>
      <c r="P105" s="112"/>
      <c r="Q105" s="112"/>
      <c r="R105" s="113"/>
      <c r="S105" s="168">
        <f t="shared" ref="S105:AS105" si="307">SUBTOTAL(9,S99:S104)</f>
        <v>0</v>
      </c>
      <c r="T105" s="168">
        <f t="shared" si="307"/>
        <v>0</v>
      </c>
      <c r="U105" s="168">
        <f t="shared" si="307"/>
        <v>0</v>
      </c>
      <c r="V105" s="168">
        <f t="shared" si="307"/>
        <v>0</v>
      </c>
      <c r="W105" s="168">
        <f t="shared" si="307"/>
        <v>0</v>
      </c>
      <c r="X105" s="168">
        <f t="shared" si="307"/>
        <v>0</v>
      </c>
      <c r="Y105" s="168">
        <f t="shared" si="307"/>
        <v>0</v>
      </c>
      <c r="Z105" s="168">
        <f t="shared" si="307"/>
        <v>0</v>
      </c>
      <c r="AA105" s="168">
        <f t="shared" si="307"/>
        <v>0</v>
      </c>
      <c r="AB105" s="168">
        <f t="shared" si="307"/>
        <v>0</v>
      </c>
      <c r="AC105" s="168">
        <f t="shared" si="307"/>
        <v>0</v>
      </c>
      <c r="AD105" s="168">
        <f t="shared" si="307"/>
        <v>0</v>
      </c>
      <c r="AE105" s="168">
        <f t="shared" si="307"/>
        <v>0</v>
      </c>
      <c r="AF105" s="168">
        <f t="shared" si="307"/>
        <v>0</v>
      </c>
      <c r="AG105" s="168">
        <f t="shared" si="307"/>
        <v>0</v>
      </c>
      <c r="AH105" s="168">
        <f t="shared" si="307"/>
        <v>0</v>
      </c>
      <c r="AI105" s="168">
        <f t="shared" si="307"/>
        <v>0</v>
      </c>
      <c r="AJ105" s="168">
        <f t="shared" si="307"/>
        <v>0</v>
      </c>
      <c r="AK105" s="168">
        <f t="shared" si="307"/>
        <v>0</v>
      </c>
      <c r="AL105" s="168">
        <f t="shared" si="307"/>
        <v>0</v>
      </c>
      <c r="AM105" s="168">
        <f t="shared" si="307"/>
        <v>0</v>
      </c>
      <c r="AN105" s="168">
        <f t="shared" si="307"/>
        <v>0</v>
      </c>
      <c r="AO105" s="168">
        <f t="shared" si="307"/>
        <v>0</v>
      </c>
      <c r="AP105" s="168">
        <f t="shared" si="307"/>
        <v>0</v>
      </c>
      <c r="AQ105" s="168">
        <f t="shared" si="307"/>
        <v>0</v>
      </c>
      <c r="AR105" s="168">
        <f t="shared" si="307"/>
        <v>0</v>
      </c>
      <c r="AS105" s="168">
        <f t="shared" si="307"/>
        <v>0</v>
      </c>
      <c r="AT105" s="115"/>
      <c r="AU105" s="115"/>
      <c r="AV105" s="116">
        <f>SUBTOTAL(9,AV99:AV104)</f>
        <v>0</v>
      </c>
      <c r="AW105" s="116">
        <f>SUBTOTAL(9,AW99:AW104)</f>
        <v>0</v>
      </c>
      <c r="AX105" s="116">
        <f>SUBTOTAL(9,AX99:AX104)</f>
        <v>0</v>
      </c>
      <c r="AY105" s="99"/>
      <c r="AZ105" s="141">
        <f>SUBTOTAL(9,AZ79:AZ104)</f>
        <v>3706.6666666670471</v>
      </c>
      <c r="BA105" s="99"/>
      <c r="BB105" s="99"/>
      <c r="BC105" s="99"/>
      <c r="BD105" s="99"/>
      <c r="BF105" s="99"/>
      <c r="BG105" s="99"/>
      <c r="BH105" s="99"/>
      <c r="BI105" s="99"/>
      <c r="BJ105" s="99"/>
    </row>
    <row r="106" spans="1:67" s="174" customFormat="1" ht="44.25" hidden="1" customHeight="1">
      <c r="A106" s="169"/>
      <c r="B106" s="119" t="s">
        <v>119</v>
      </c>
      <c r="C106" s="169"/>
      <c r="D106" s="170"/>
      <c r="E106" s="171"/>
      <c r="F106" s="171"/>
      <c r="G106" s="171"/>
      <c r="H106" s="171"/>
      <c r="I106" s="171"/>
      <c r="J106" s="171"/>
      <c r="K106" s="171"/>
      <c r="L106" s="171"/>
      <c r="M106" s="171"/>
      <c r="N106" s="169"/>
      <c r="O106" s="171"/>
      <c r="P106" s="172"/>
      <c r="Q106" s="171"/>
      <c r="R106" s="169"/>
      <c r="S106" s="170"/>
      <c r="T106" s="172"/>
      <c r="U106" s="171"/>
      <c r="V106" s="169"/>
      <c r="W106" s="170"/>
      <c r="X106" s="172" t="s">
        <v>120</v>
      </c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3"/>
      <c r="AM106" s="171"/>
      <c r="AN106" s="171"/>
      <c r="AO106" s="123" t="s">
        <v>121</v>
      </c>
      <c r="AP106" s="170"/>
      <c r="AS106" s="175"/>
      <c r="AT106" s="175"/>
      <c r="AU106" s="175"/>
      <c r="AV106" s="98" t="b">
        <f>AR105=AV105</f>
        <v>1</v>
      </c>
      <c r="AW106" s="98" t="b">
        <f>AS105=AW105</f>
        <v>1</v>
      </c>
      <c r="AX106" s="176"/>
      <c r="AY106" s="177"/>
      <c r="AZ106" s="176"/>
      <c r="BA106" s="177"/>
      <c r="BB106" s="177"/>
      <c r="BC106" s="177"/>
      <c r="BD106" s="177"/>
      <c r="BF106" s="177"/>
      <c r="BG106" s="177"/>
      <c r="BH106" s="177"/>
      <c r="BI106" s="177"/>
      <c r="BJ106" s="177"/>
    </row>
    <row r="107" spans="1:67" s="102" customFormat="1" ht="74.25" hidden="1" customHeight="1">
      <c r="A107" s="132"/>
      <c r="B107" s="139"/>
      <c r="C107" s="81"/>
      <c r="D107" s="82"/>
      <c r="E107" s="82"/>
      <c r="F107" s="82"/>
      <c r="G107" s="83"/>
      <c r="H107" s="82"/>
      <c r="I107" s="84"/>
      <c r="J107" s="84"/>
      <c r="K107" s="84"/>
      <c r="L107" s="82"/>
      <c r="M107" s="82"/>
      <c r="N107" s="82"/>
      <c r="O107" s="82"/>
      <c r="P107" s="82"/>
      <c r="Q107" s="82"/>
      <c r="R107" s="82"/>
      <c r="S107" s="84"/>
      <c r="T107" s="84"/>
      <c r="U107" s="85"/>
      <c r="V107" s="84"/>
      <c r="W107" s="85"/>
      <c r="X107" s="86"/>
      <c r="Y107" s="86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7"/>
      <c r="AM107" s="88"/>
      <c r="AN107" s="88"/>
      <c r="AO107" s="89"/>
      <c r="AP107" s="89"/>
      <c r="AQ107" s="91"/>
      <c r="AR107" s="136"/>
      <c r="AS107" s="137"/>
      <c r="AT107" s="148">
        <f t="shared" ref="AT107:AT109" si="308">B107</f>
        <v>0</v>
      </c>
      <c r="AU107" s="109"/>
      <c r="AV107" s="96">
        <f t="shared" ref="AV107:AV112" si="309">INT(AQ107)</f>
        <v>0</v>
      </c>
      <c r="AW107" s="97">
        <f t="shared" ref="AW107:AW112" si="310">PRODUCT(BD107+(-BA107+BC107)*BB107)</f>
        <v>0</v>
      </c>
      <c r="AX107" s="97">
        <f t="shared" ref="AX107:AX112" si="311">SUM(IF(AZ107&lt;=49.99,"0",IF(AZ107&lt;=149.99,"100",IF(AZ107&lt;=249.99,"200",IF(AZ107&lt;=349.99,"300",IF(AZ107&lt;=449.99,"400",IF(AZ107&lt;=549.99,"500",IF(AZ107&lt;=649.99,"600",IF(AZ107&lt;=749.99,"700",IF(AZ107&lt;=849.99,"800",IF(AZ107&lt;=949.99,"900",IF(AZ107&lt;=1049.99,"1000",IF(AZ107&lt;=1149.99,"1100",IF(AZ107&lt;=1249.99,"1200",IF(AZ107&lt;=1349.99,"1300",IF(AZ107&lt;=1449.99,"1400",IF(AZ107&lt;=1549.99,"1500",IF(AZ107&lt;=1649.99,"1600",IF(AZ107&lt;=1749.99,"1700",IF(AZ107&lt;=1849.99,"1800",IF(AZ107&lt;=1949.99,"1900",IF(AZ107&lt;=2049.99,"2000",IF(AZ107&lt;=2149.99,"2100",IF(AZ107&lt;=2249.99,"2200",IF(AZ107&lt;=2349.99,"2300",IF(AZ107&lt;=2449.99,"2400",IF(AZ107&lt;=2549.99,"2500",IF(AZ107&lt;=2649.99,"2600",IF(AZ107&lt;=2749.99,"2700",IF(AZ107&lt;=2849.99,"2800",IF(AZ107&lt;=2949.99,"2900",IF(AZ107&lt;=3049.99,"3000",IF(AZ107&lt;=3149.99,"3100",IF(AZ107&lt;=3249.99,"3200",IF(AZ107&lt;=3349.99,"3300",IF(AZ107&lt;=3449.99,"3400",IF(AZ107&lt;=3549.99,"3500",IF(AZ107&lt;=3649.99,"3600",IF(AZ107&lt;=3749.99,"3700",IF(AZ107&lt;=3849.99,"3800",IF(AZ107&lt;=3949.99,"3900",IF(AZ107&gt;3949.99,"4000"))))))))))))))))))))))))))))))))))))))))))</f>
        <v>0</v>
      </c>
      <c r="AY107" s="98">
        <f t="shared" ref="AY107:AY112" si="312">AQ107-AV107</f>
        <v>0</v>
      </c>
      <c r="AZ107" s="96">
        <f t="shared" ref="AZ107:AZ112" si="313">(AY107*4000)</f>
        <v>0</v>
      </c>
      <c r="BA107" s="98">
        <f t="shared" ref="BA107:BA112" si="314">MOD(AZ107,-100)</f>
        <v>0</v>
      </c>
      <c r="BB107" s="99" t="str">
        <f t="shared" ref="BB107:BB112" si="315">IF(BA107&gt;=-50,"1",IF(BA107&lt;-50,"0"))</f>
        <v>1</v>
      </c>
      <c r="BC107" s="98">
        <f t="shared" ref="BC107:BC112" si="316">100+BA107</f>
        <v>100</v>
      </c>
      <c r="BD107" s="98">
        <f t="shared" ref="BD107:BD112" si="317">AZ107-BC107</f>
        <v>-100</v>
      </c>
      <c r="BE107" s="138">
        <f>VLOOKUP(B107,[4]Name!C$6:M$305,11,0)</f>
        <v>0</v>
      </c>
      <c r="BF107" s="98">
        <f t="shared" ref="BF107:BF112" si="318">AL107-Z107-AF107-AG107-AN107-AP107</f>
        <v>0</v>
      </c>
      <c r="BG107" s="98">
        <f>IF(BF107&lt;'[1]Exchange Rate'!$C$4,0,IF(BF107&gt;='[1]Exchange Rate'!$C$4,(BF107-(BJ107*'[1]Exchange Rate'!$G$4))))</f>
        <v>0</v>
      </c>
      <c r="BH107" s="98">
        <f>IF(BG107&lt;'[1]Exchange Rate'!$C$4,0,IF(BG107&gt;='[1]Exchange Rate'!$C$4,BG107,))</f>
        <v>0</v>
      </c>
      <c r="BI107" s="101">
        <f>ROUND(IF((BH107)&gt;'[1]Exchange Rate'!$C$7,(BH107)*0.2-'[1]Exchange Rate'!$E$7,IF((BH107)&gt;'[1]Exchange Rate'!$C$6,(BH107)*0.15-'[1]Exchange Rate'!$E$6,IF((BH107)&gt;'[1]Exchange Rate'!$C$5,(BH107)*0.1-'[1]Exchange Rate'!$E$5,IF((BH107)&gt;'[1]Exchange Rate'!$C$4,(BH107)*0.05-'[1]Exchange Rate'!$E$4,0)))),2)</f>
        <v>0</v>
      </c>
      <c r="BJ107" s="99" t="e">
        <f>VLOOKUP(B107,'[1]List Bas &amp; Etra'!$B$5:$H$1048576,7,0)</f>
        <v>#N/A</v>
      </c>
      <c r="BK107" s="102">
        <f t="shared" ref="BK107:BK112" si="319">BL107-BI107</f>
        <v>0</v>
      </c>
      <c r="BL107" s="103">
        <f>ROUND(IF((BF107)&gt;'[1]Exchange Rate'!$C$7,(BF107)*0.2-'[1]Exchange Rate'!$E$7,IF((BF107)&gt;'[1]Exchange Rate'!$C$6,(BF107)*0.15-'[1]Exchange Rate'!$E$6,IF((BF107)&gt;'[1]Exchange Rate'!$C$5,(BF107)*0.1-'[1]Exchange Rate'!$E$5,IF((BF107)&gt;'[1]Exchange Rate'!$C$4,(BF107)*0.05-'[1]Exchange Rate'!$E$4,0)))),2)</f>
        <v>0</v>
      </c>
    </row>
    <row r="108" spans="1:67" s="117" customFormat="1" ht="74.25" hidden="1" customHeight="1">
      <c r="A108" s="140"/>
      <c r="B108" s="139"/>
      <c r="C108" s="81"/>
      <c r="D108" s="82"/>
      <c r="E108" s="82"/>
      <c r="F108" s="82"/>
      <c r="G108" s="83"/>
      <c r="H108" s="82"/>
      <c r="I108" s="84"/>
      <c r="J108" s="84"/>
      <c r="K108" s="84"/>
      <c r="L108" s="82"/>
      <c r="M108" s="82"/>
      <c r="N108" s="82"/>
      <c r="O108" s="82"/>
      <c r="P108" s="82"/>
      <c r="Q108" s="82"/>
      <c r="R108" s="82"/>
      <c r="S108" s="84"/>
      <c r="T108" s="84"/>
      <c r="U108" s="85"/>
      <c r="V108" s="84"/>
      <c r="W108" s="85"/>
      <c r="X108" s="86"/>
      <c r="Y108" s="86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7"/>
      <c r="AM108" s="88"/>
      <c r="AN108" s="88"/>
      <c r="AO108" s="89"/>
      <c r="AP108" s="89"/>
      <c r="AQ108" s="91"/>
      <c r="AR108" s="136"/>
      <c r="AS108" s="137"/>
      <c r="AT108" s="148">
        <f t="shared" si="308"/>
        <v>0</v>
      </c>
      <c r="AU108" s="167"/>
      <c r="AV108" s="96">
        <f t="shared" si="309"/>
        <v>0</v>
      </c>
      <c r="AW108" s="97">
        <f t="shared" si="310"/>
        <v>0</v>
      </c>
      <c r="AX108" s="97">
        <f t="shared" si="311"/>
        <v>0</v>
      </c>
      <c r="AY108" s="98">
        <f t="shared" si="312"/>
        <v>0</v>
      </c>
      <c r="AZ108" s="96">
        <f t="shared" si="313"/>
        <v>0</v>
      </c>
      <c r="BA108" s="98">
        <f t="shared" si="314"/>
        <v>0</v>
      </c>
      <c r="BB108" s="99" t="str">
        <f t="shared" si="315"/>
        <v>1</v>
      </c>
      <c r="BC108" s="98">
        <f t="shared" si="316"/>
        <v>100</v>
      </c>
      <c r="BD108" s="98">
        <f t="shared" si="317"/>
        <v>-100</v>
      </c>
      <c r="BE108" s="138">
        <f>VLOOKUP(B108,[4]Name!C$6:M$305,11,0)</f>
        <v>0</v>
      </c>
      <c r="BF108" s="98">
        <f t="shared" si="318"/>
        <v>0</v>
      </c>
      <c r="BG108" s="98">
        <f>IF(BF108&lt;'[1]Exchange Rate'!$C$4,0,IF(BF108&gt;='[1]Exchange Rate'!$C$4,(BF108-(BJ108*'[1]Exchange Rate'!$G$4))))</f>
        <v>0</v>
      </c>
      <c r="BH108" s="98">
        <f>IF(BG108&lt;'[1]Exchange Rate'!$C$4,0,IF(BG108&gt;='[1]Exchange Rate'!$C$4,BG108,))</f>
        <v>0</v>
      </c>
      <c r="BI108" s="101">
        <f>ROUND(IF((BH108)&gt;'[1]Exchange Rate'!$C$7,(BH108)*0.2-'[1]Exchange Rate'!$E$7,IF((BH108)&gt;'[1]Exchange Rate'!$C$6,(BH108)*0.15-'[1]Exchange Rate'!$E$6,IF((BH108)&gt;'[1]Exchange Rate'!$C$5,(BH108)*0.1-'[1]Exchange Rate'!$E$5,IF((BH108)&gt;'[1]Exchange Rate'!$C$4,(BH108)*0.05-'[1]Exchange Rate'!$E$4,0)))),2)</f>
        <v>0</v>
      </c>
      <c r="BJ108" s="99" t="e">
        <f>VLOOKUP(B108,'[1]List Bas &amp; Etra'!$B$5:$H$1048576,7,0)</f>
        <v>#N/A</v>
      </c>
      <c r="BK108" s="102">
        <f t="shared" si="319"/>
        <v>0</v>
      </c>
      <c r="BL108" s="103">
        <f>ROUND(IF((BF108)&gt;'[1]Exchange Rate'!$C$7,(BF108)*0.2-'[1]Exchange Rate'!$E$7,IF((BF108)&gt;'[1]Exchange Rate'!$C$6,(BF108)*0.15-'[1]Exchange Rate'!$E$6,IF((BF108)&gt;'[1]Exchange Rate'!$C$5,(BF108)*0.1-'[1]Exchange Rate'!$E$5,IF((BF108)&gt;'[1]Exchange Rate'!$C$4,(BF108)*0.05-'[1]Exchange Rate'!$E$4,0)))),2)</f>
        <v>0</v>
      </c>
      <c r="BM108" s="102"/>
      <c r="BN108" s="102"/>
      <c r="BO108" s="102"/>
    </row>
    <row r="109" spans="1:67" s="102" customFormat="1" ht="74.25" hidden="1" customHeight="1">
      <c r="A109" s="132"/>
      <c r="B109" s="139"/>
      <c r="C109" s="81"/>
      <c r="D109" s="82"/>
      <c r="E109" s="82"/>
      <c r="F109" s="82"/>
      <c r="G109" s="83"/>
      <c r="H109" s="82"/>
      <c r="I109" s="84"/>
      <c r="J109" s="84"/>
      <c r="K109" s="84"/>
      <c r="L109" s="82"/>
      <c r="M109" s="82"/>
      <c r="N109" s="82"/>
      <c r="O109" s="82"/>
      <c r="P109" s="82"/>
      <c r="Q109" s="82"/>
      <c r="R109" s="82"/>
      <c r="S109" s="84"/>
      <c r="T109" s="84"/>
      <c r="U109" s="85"/>
      <c r="V109" s="84"/>
      <c r="W109" s="85"/>
      <c r="X109" s="86"/>
      <c r="Y109" s="86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7"/>
      <c r="AM109" s="88"/>
      <c r="AN109" s="88"/>
      <c r="AO109" s="89"/>
      <c r="AP109" s="89"/>
      <c r="AQ109" s="91"/>
      <c r="AR109" s="136"/>
      <c r="AS109" s="137"/>
      <c r="AT109" s="148">
        <f t="shared" si="308"/>
        <v>0</v>
      </c>
      <c r="AU109" s="109"/>
      <c r="AV109" s="96">
        <f t="shared" si="309"/>
        <v>0</v>
      </c>
      <c r="AW109" s="97">
        <f t="shared" si="310"/>
        <v>0</v>
      </c>
      <c r="AX109" s="97">
        <f t="shared" si="311"/>
        <v>0</v>
      </c>
      <c r="AY109" s="98">
        <f t="shared" si="312"/>
        <v>0</v>
      </c>
      <c r="AZ109" s="96">
        <f t="shared" si="313"/>
        <v>0</v>
      </c>
      <c r="BA109" s="98">
        <f t="shared" si="314"/>
        <v>0</v>
      </c>
      <c r="BB109" s="99" t="str">
        <f t="shared" si="315"/>
        <v>1</v>
      </c>
      <c r="BC109" s="98">
        <f t="shared" si="316"/>
        <v>100</v>
      </c>
      <c r="BD109" s="98">
        <f t="shared" si="317"/>
        <v>-100</v>
      </c>
      <c r="BE109" s="138">
        <f>VLOOKUP(B109,[4]Name!C$6:M$305,11,0)</f>
        <v>0</v>
      </c>
      <c r="BF109" s="98">
        <f t="shared" si="318"/>
        <v>0</v>
      </c>
      <c r="BG109" s="98">
        <f>IF(BF109&lt;'[1]Exchange Rate'!$C$4,0,IF(BF109&gt;='[1]Exchange Rate'!$C$4,(BF109-(BJ109*'[1]Exchange Rate'!$G$4))))</f>
        <v>0</v>
      </c>
      <c r="BH109" s="98">
        <f>IF(BG109&lt;'[1]Exchange Rate'!$C$4,0,IF(BG109&gt;='[1]Exchange Rate'!$C$4,BG109,))</f>
        <v>0</v>
      </c>
      <c r="BI109" s="101">
        <f>ROUND(IF((BH109)&gt;'[1]Exchange Rate'!$C$7,(BH109)*0.2-'[1]Exchange Rate'!$E$7,IF((BH109)&gt;'[1]Exchange Rate'!$C$6,(BH109)*0.15-'[1]Exchange Rate'!$E$6,IF((BH109)&gt;'[1]Exchange Rate'!$C$5,(BH109)*0.1-'[1]Exchange Rate'!$E$5,IF((BH109)&gt;'[1]Exchange Rate'!$C$4,(BH109)*0.05-'[1]Exchange Rate'!$E$4,0)))),2)</f>
        <v>0</v>
      </c>
      <c r="BJ109" s="99" t="e">
        <f>VLOOKUP(B109,'[1]List Bas &amp; Etra'!$B$5:$H$1048576,7,0)</f>
        <v>#N/A</v>
      </c>
      <c r="BK109" s="102">
        <f t="shared" si="319"/>
        <v>0</v>
      </c>
      <c r="BL109" s="103">
        <f>ROUND(IF((BF109)&gt;'[1]Exchange Rate'!$C$7,(BF109)*0.2-'[1]Exchange Rate'!$E$7,IF((BF109)&gt;'[1]Exchange Rate'!$C$6,(BF109)*0.15-'[1]Exchange Rate'!$E$6,IF((BF109)&gt;'[1]Exchange Rate'!$C$5,(BF109)*0.1-'[1]Exchange Rate'!$E$5,IF((BF109)&gt;'[1]Exchange Rate'!$C$4,(BF109)*0.05-'[1]Exchange Rate'!$E$4,0)))),2)</f>
        <v>0</v>
      </c>
    </row>
    <row r="110" spans="1:67" s="102" customFormat="1" ht="74.25" hidden="1" customHeight="1">
      <c r="A110" s="140"/>
      <c r="B110" s="139"/>
      <c r="C110" s="81"/>
      <c r="D110" s="82"/>
      <c r="E110" s="82"/>
      <c r="F110" s="82"/>
      <c r="G110" s="83"/>
      <c r="H110" s="82"/>
      <c r="I110" s="84"/>
      <c r="J110" s="84"/>
      <c r="K110" s="84"/>
      <c r="L110" s="82"/>
      <c r="M110" s="82"/>
      <c r="N110" s="82"/>
      <c r="O110" s="82"/>
      <c r="P110" s="82"/>
      <c r="Q110" s="82"/>
      <c r="R110" s="82"/>
      <c r="S110" s="84"/>
      <c r="T110" s="84"/>
      <c r="U110" s="85"/>
      <c r="V110" s="84"/>
      <c r="W110" s="85"/>
      <c r="X110" s="86"/>
      <c r="Y110" s="86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7"/>
      <c r="AM110" s="88"/>
      <c r="AN110" s="88"/>
      <c r="AO110" s="89"/>
      <c r="AP110" s="89"/>
      <c r="AQ110" s="91"/>
      <c r="AR110" s="136"/>
      <c r="AS110" s="137"/>
      <c r="AT110" s="148"/>
      <c r="AU110" s="109"/>
      <c r="AV110" s="96">
        <f t="shared" si="309"/>
        <v>0</v>
      </c>
      <c r="AW110" s="97">
        <f t="shared" si="310"/>
        <v>0</v>
      </c>
      <c r="AX110" s="97">
        <f t="shared" si="311"/>
        <v>0</v>
      </c>
      <c r="AY110" s="98">
        <f t="shared" si="312"/>
        <v>0</v>
      </c>
      <c r="AZ110" s="96">
        <f t="shared" si="313"/>
        <v>0</v>
      </c>
      <c r="BA110" s="98">
        <f t="shared" si="314"/>
        <v>0</v>
      </c>
      <c r="BB110" s="99" t="str">
        <f t="shared" si="315"/>
        <v>1</v>
      </c>
      <c r="BC110" s="98">
        <f t="shared" si="316"/>
        <v>100</v>
      </c>
      <c r="BD110" s="98">
        <f t="shared" si="317"/>
        <v>-100</v>
      </c>
      <c r="BE110" s="138">
        <f>VLOOKUP(B110,[4]Name!C$6:M$305,11,0)</f>
        <v>0</v>
      </c>
      <c r="BF110" s="98">
        <f t="shared" si="318"/>
        <v>0</v>
      </c>
      <c r="BG110" s="98">
        <f>IF(BF110&lt;'[1]Exchange Rate'!$C$4,0,IF(BF110&gt;='[1]Exchange Rate'!$C$4,(BF110-(BJ110*'[1]Exchange Rate'!$G$4))))</f>
        <v>0</v>
      </c>
      <c r="BH110" s="98">
        <f>IF(BG110&lt;'[1]Exchange Rate'!$C$4,0,IF(BG110&gt;='[1]Exchange Rate'!$C$4,BG110,))</f>
        <v>0</v>
      </c>
      <c r="BI110" s="101">
        <f>ROUND(IF((BH110)&gt;'[1]Exchange Rate'!$C$7,(BH110)*0.2-'[1]Exchange Rate'!$E$7,IF((BH110)&gt;'[1]Exchange Rate'!$C$6,(BH110)*0.15-'[1]Exchange Rate'!$E$6,IF((BH110)&gt;'[1]Exchange Rate'!$C$5,(BH110)*0.1-'[1]Exchange Rate'!$E$5,IF((BH110)&gt;'[1]Exchange Rate'!$C$4,(BH110)*0.05-'[1]Exchange Rate'!$E$4,0)))),2)</f>
        <v>0</v>
      </c>
      <c r="BJ110" s="99" t="e">
        <f>VLOOKUP(B110,'[1]List Bas &amp; Etra'!$B$5:$H$1048576,7,0)</f>
        <v>#N/A</v>
      </c>
      <c r="BK110" s="102">
        <f t="shared" si="319"/>
        <v>0</v>
      </c>
      <c r="BL110" s="103">
        <f>ROUND(IF((BF110)&gt;'[1]Exchange Rate'!$C$7,(BF110)*0.2-'[1]Exchange Rate'!$E$7,IF((BF110)&gt;'[1]Exchange Rate'!$C$6,(BF110)*0.15-'[1]Exchange Rate'!$E$6,IF((BF110)&gt;'[1]Exchange Rate'!$C$5,(BF110)*0.1-'[1]Exchange Rate'!$E$5,IF((BF110)&gt;'[1]Exchange Rate'!$C$4,(BF110)*0.05-'[1]Exchange Rate'!$E$4,0)))),2)</f>
        <v>0</v>
      </c>
    </row>
    <row r="111" spans="1:67" s="102" customFormat="1" ht="74.25" hidden="1" customHeight="1">
      <c r="A111" s="132"/>
      <c r="B111" s="139"/>
      <c r="C111" s="81"/>
      <c r="D111" s="82"/>
      <c r="E111" s="82"/>
      <c r="F111" s="82"/>
      <c r="G111" s="83"/>
      <c r="H111" s="82"/>
      <c r="I111" s="84"/>
      <c r="J111" s="84"/>
      <c r="K111" s="84"/>
      <c r="L111" s="82"/>
      <c r="M111" s="82"/>
      <c r="N111" s="82"/>
      <c r="O111" s="82"/>
      <c r="P111" s="82"/>
      <c r="Q111" s="82"/>
      <c r="R111" s="82"/>
      <c r="S111" s="84"/>
      <c r="T111" s="84"/>
      <c r="U111" s="85"/>
      <c r="V111" s="84"/>
      <c r="W111" s="85"/>
      <c r="X111" s="86"/>
      <c r="Y111" s="86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7"/>
      <c r="AM111" s="88"/>
      <c r="AN111" s="88"/>
      <c r="AO111" s="89"/>
      <c r="AP111" s="89"/>
      <c r="AQ111" s="91"/>
      <c r="AR111" s="136"/>
      <c r="AS111" s="137"/>
      <c r="AT111" s="148"/>
      <c r="AU111" s="109"/>
      <c r="AV111" s="96">
        <f t="shared" si="309"/>
        <v>0</v>
      </c>
      <c r="AW111" s="97">
        <f t="shared" si="310"/>
        <v>0</v>
      </c>
      <c r="AX111" s="97">
        <f t="shared" si="311"/>
        <v>0</v>
      </c>
      <c r="AY111" s="98">
        <f t="shared" si="312"/>
        <v>0</v>
      </c>
      <c r="AZ111" s="96">
        <f t="shared" si="313"/>
        <v>0</v>
      </c>
      <c r="BA111" s="98">
        <f t="shared" si="314"/>
        <v>0</v>
      </c>
      <c r="BB111" s="99" t="str">
        <f t="shared" si="315"/>
        <v>1</v>
      </c>
      <c r="BC111" s="98">
        <f t="shared" si="316"/>
        <v>100</v>
      </c>
      <c r="BD111" s="98">
        <f t="shared" si="317"/>
        <v>-100</v>
      </c>
      <c r="BE111" s="138">
        <f>VLOOKUP(B111,[4]Name!C$6:M$305,11,0)</f>
        <v>0</v>
      </c>
      <c r="BF111" s="98">
        <f t="shared" si="318"/>
        <v>0</v>
      </c>
      <c r="BG111" s="98">
        <f>IF(BF111&lt;'[1]Exchange Rate'!$C$4,0,IF(BF111&gt;='[1]Exchange Rate'!$C$4,(BF111-(BJ111*'[1]Exchange Rate'!$G$4))))</f>
        <v>0</v>
      </c>
      <c r="BH111" s="98">
        <f>IF(BG111&lt;'[1]Exchange Rate'!$C$4,0,IF(BG111&gt;='[1]Exchange Rate'!$C$4,BG111,))</f>
        <v>0</v>
      </c>
      <c r="BI111" s="101">
        <f>ROUND(IF((BH111)&gt;'[1]Exchange Rate'!$C$7,(BH111)*0.2-'[1]Exchange Rate'!$E$7,IF((BH111)&gt;'[1]Exchange Rate'!$C$6,(BH111)*0.15-'[1]Exchange Rate'!$E$6,IF((BH111)&gt;'[1]Exchange Rate'!$C$5,(BH111)*0.1-'[1]Exchange Rate'!$E$5,IF((BH111)&gt;'[1]Exchange Rate'!$C$4,(BH111)*0.05-'[1]Exchange Rate'!$E$4,0)))),2)</f>
        <v>0</v>
      </c>
      <c r="BJ111" s="99" t="e">
        <f>VLOOKUP(B111,'[1]List Bas &amp; Etra'!$B$5:$H$1048576,7,0)</f>
        <v>#N/A</v>
      </c>
      <c r="BK111" s="102">
        <f t="shared" si="319"/>
        <v>0</v>
      </c>
      <c r="BL111" s="103">
        <f>ROUND(IF((BF111)&gt;'[1]Exchange Rate'!$C$7,(BF111)*0.2-'[1]Exchange Rate'!$E$7,IF((BF111)&gt;'[1]Exchange Rate'!$C$6,(BF111)*0.15-'[1]Exchange Rate'!$E$6,IF((BF111)&gt;'[1]Exchange Rate'!$C$5,(BF111)*0.1-'[1]Exchange Rate'!$E$5,IF((BF111)&gt;'[1]Exchange Rate'!$C$4,(BF111)*0.05-'[1]Exchange Rate'!$E$4,0)))),2)</f>
        <v>0</v>
      </c>
    </row>
    <row r="112" spans="1:67" s="102" customFormat="1" ht="74.25" hidden="1" customHeight="1">
      <c r="A112" s="140"/>
      <c r="B112" s="139"/>
      <c r="C112" s="81"/>
      <c r="D112" s="82"/>
      <c r="E112" s="82"/>
      <c r="F112" s="82"/>
      <c r="G112" s="83"/>
      <c r="H112" s="82"/>
      <c r="I112" s="84"/>
      <c r="J112" s="84"/>
      <c r="K112" s="84"/>
      <c r="L112" s="82"/>
      <c r="M112" s="82"/>
      <c r="N112" s="82"/>
      <c r="O112" s="82"/>
      <c r="P112" s="82"/>
      <c r="Q112" s="82"/>
      <c r="R112" s="82"/>
      <c r="S112" s="84"/>
      <c r="T112" s="84"/>
      <c r="U112" s="85"/>
      <c r="V112" s="84"/>
      <c r="W112" s="85"/>
      <c r="X112" s="86"/>
      <c r="Y112" s="86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7"/>
      <c r="AM112" s="88"/>
      <c r="AN112" s="88"/>
      <c r="AO112" s="89"/>
      <c r="AP112" s="89"/>
      <c r="AQ112" s="91"/>
      <c r="AR112" s="136"/>
      <c r="AS112" s="137"/>
      <c r="AT112" s="148"/>
      <c r="AU112" s="109"/>
      <c r="AV112" s="96">
        <f t="shared" si="309"/>
        <v>0</v>
      </c>
      <c r="AW112" s="97">
        <f t="shared" si="310"/>
        <v>0</v>
      </c>
      <c r="AX112" s="97">
        <f t="shared" si="311"/>
        <v>0</v>
      </c>
      <c r="AY112" s="98">
        <f t="shared" si="312"/>
        <v>0</v>
      </c>
      <c r="AZ112" s="96">
        <f t="shared" si="313"/>
        <v>0</v>
      </c>
      <c r="BA112" s="98">
        <f t="shared" si="314"/>
        <v>0</v>
      </c>
      <c r="BB112" s="99" t="str">
        <f t="shared" si="315"/>
        <v>1</v>
      </c>
      <c r="BC112" s="98">
        <f t="shared" si="316"/>
        <v>100</v>
      </c>
      <c r="BD112" s="98">
        <f t="shared" si="317"/>
        <v>-100</v>
      </c>
      <c r="BE112" s="138">
        <f>VLOOKUP(B112,[4]Name!C$6:M$305,11,0)</f>
        <v>0</v>
      </c>
      <c r="BF112" s="98">
        <f t="shared" si="318"/>
        <v>0</v>
      </c>
      <c r="BG112" s="98">
        <f>IF(BF112&lt;'[1]Exchange Rate'!$C$4,0,IF(BF112&gt;='[1]Exchange Rate'!$C$4,(BF112-(BJ112*'[1]Exchange Rate'!$G$4))))</f>
        <v>0</v>
      </c>
      <c r="BH112" s="98">
        <f>IF(BG112&lt;'[1]Exchange Rate'!$C$4,0,IF(BG112&gt;='[1]Exchange Rate'!$C$4,BG112,))</f>
        <v>0</v>
      </c>
      <c r="BI112" s="101">
        <f>ROUND(IF((BH112)&gt;'[1]Exchange Rate'!$C$7,(BH112)*0.2-'[1]Exchange Rate'!$E$7,IF((BH112)&gt;'[1]Exchange Rate'!$C$6,(BH112)*0.15-'[1]Exchange Rate'!$E$6,IF((BH112)&gt;'[1]Exchange Rate'!$C$5,(BH112)*0.1-'[1]Exchange Rate'!$E$5,IF((BH112)&gt;'[1]Exchange Rate'!$C$4,(BH112)*0.05-'[1]Exchange Rate'!$E$4,0)))),2)</f>
        <v>0</v>
      </c>
      <c r="BJ112" s="99" t="e">
        <f>VLOOKUP(B112,'[1]List Bas &amp; Etra'!$B$5:$H$1048576,7,0)</f>
        <v>#N/A</v>
      </c>
      <c r="BK112" s="102">
        <f t="shared" si="319"/>
        <v>0</v>
      </c>
      <c r="BL112" s="103">
        <f>ROUND(IF((BF112)&gt;'[1]Exchange Rate'!$C$7,(BF112)*0.2-'[1]Exchange Rate'!$E$7,IF((BF112)&gt;'[1]Exchange Rate'!$C$6,(BF112)*0.15-'[1]Exchange Rate'!$E$6,IF((BF112)&gt;'[1]Exchange Rate'!$C$5,(BF112)*0.1-'[1]Exchange Rate'!$E$5,IF((BF112)&gt;'[1]Exchange Rate'!$C$4,(BF112)*0.05-'[1]Exchange Rate'!$E$4,0)))),2)</f>
        <v>0</v>
      </c>
    </row>
    <row r="113" spans="1:67" s="102" customFormat="1" ht="45.75" hidden="1" customHeight="1">
      <c r="A113" s="110"/>
      <c r="B113" s="139"/>
      <c r="C113" s="112"/>
      <c r="D113" s="112"/>
      <c r="E113" s="112"/>
      <c r="F113" s="112"/>
      <c r="G113" s="112"/>
      <c r="H113" s="110" t="s">
        <v>118</v>
      </c>
      <c r="I113" s="110"/>
      <c r="J113" s="112"/>
      <c r="K113" s="112"/>
      <c r="L113" s="112"/>
      <c r="M113" s="112"/>
      <c r="N113" s="112"/>
      <c r="O113" s="112"/>
      <c r="P113" s="112"/>
      <c r="Q113" s="112"/>
      <c r="R113" s="113"/>
      <c r="S113" s="168">
        <f t="shared" ref="S113:AS113" si="320">SUBTOTAL(9,S107:S112)</f>
        <v>0</v>
      </c>
      <c r="T113" s="168">
        <f t="shared" si="320"/>
        <v>0</v>
      </c>
      <c r="U113" s="168">
        <f t="shared" si="320"/>
        <v>0</v>
      </c>
      <c r="V113" s="168">
        <f t="shared" si="320"/>
        <v>0</v>
      </c>
      <c r="W113" s="168">
        <f t="shared" si="320"/>
        <v>0</v>
      </c>
      <c r="X113" s="168">
        <f t="shared" si="320"/>
        <v>0</v>
      </c>
      <c r="Y113" s="168">
        <f t="shared" si="320"/>
        <v>0</v>
      </c>
      <c r="Z113" s="168">
        <f t="shared" si="320"/>
        <v>0</v>
      </c>
      <c r="AA113" s="168">
        <f t="shared" si="320"/>
        <v>0</v>
      </c>
      <c r="AB113" s="168">
        <f t="shared" si="320"/>
        <v>0</v>
      </c>
      <c r="AC113" s="168">
        <f t="shared" si="320"/>
        <v>0</v>
      </c>
      <c r="AD113" s="168">
        <f t="shared" si="320"/>
        <v>0</v>
      </c>
      <c r="AE113" s="168">
        <f t="shared" si="320"/>
        <v>0</v>
      </c>
      <c r="AF113" s="168">
        <f t="shared" si="320"/>
        <v>0</v>
      </c>
      <c r="AG113" s="168">
        <f t="shared" si="320"/>
        <v>0</v>
      </c>
      <c r="AH113" s="168">
        <f t="shared" si="320"/>
        <v>0</v>
      </c>
      <c r="AI113" s="168">
        <f t="shared" si="320"/>
        <v>0</v>
      </c>
      <c r="AJ113" s="168">
        <f t="shared" si="320"/>
        <v>0</v>
      </c>
      <c r="AK113" s="168">
        <f t="shared" si="320"/>
        <v>0</v>
      </c>
      <c r="AL113" s="168">
        <f t="shared" si="320"/>
        <v>0</v>
      </c>
      <c r="AM113" s="168">
        <f t="shared" si="320"/>
        <v>0</v>
      </c>
      <c r="AN113" s="168">
        <f t="shared" si="320"/>
        <v>0</v>
      </c>
      <c r="AO113" s="168">
        <f t="shared" si="320"/>
        <v>0</v>
      </c>
      <c r="AP113" s="168">
        <f t="shared" si="320"/>
        <v>0</v>
      </c>
      <c r="AQ113" s="168">
        <f t="shared" si="320"/>
        <v>0</v>
      </c>
      <c r="AR113" s="168">
        <f t="shared" si="320"/>
        <v>0</v>
      </c>
      <c r="AS113" s="168">
        <f t="shared" si="320"/>
        <v>0</v>
      </c>
      <c r="AT113" s="115"/>
      <c r="AU113" s="115"/>
      <c r="AV113" s="116">
        <f>SUBTOTAL(9,AV107:AV112)</f>
        <v>0</v>
      </c>
      <c r="AW113" s="116">
        <f>SUBTOTAL(9,AW107:AW112)</f>
        <v>0</v>
      </c>
      <c r="AX113" s="116">
        <f>SUBTOTAL(9,AX107:AX112)</f>
        <v>0</v>
      </c>
      <c r="AY113" s="99"/>
      <c r="AZ113" s="141">
        <f>SUBTOTAL(9,AZ97:AZ112)</f>
        <v>0</v>
      </c>
      <c r="BA113" s="99"/>
      <c r="BB113" s="99"/>
      <c r="BC113" s="99"/>
      <c r="BD113" s="99"/>
      <c r="BF113" s="99"/>
      <c r="BG113" s="99"/>
      <c r="BH113" s="99"/>
      <c r="BI113" s="99"/>
      <c r="BJ113" s="99"/>
    </row>
    <row r="114" spans="1:67" s="174" customFormat="1" ht="33.75" hidden="1" customHeight="1">
      <c r="A114" s="169"/>
      <c r="B114" s="119" t="s">
        <v>119</v>
      </c>
      <c r="C114" s="169"/>
      <c r="D114" s="170"/>
      <c r="E114" s="171"/>
      <c r="F114" s="171"/>
      <c r="G114" s="171"/>
      <c r="H114" s="171"/>
      <c r="I114" s="171"/>
      <c r="J114" s="171"/>
      <c r="K114" s="171"/>
      <c r="L114" s="171"/>
      <c r="M114" s="171"/>
      <c r="N114" s="169"/>
      <c r="O114" s="171"/>
      <c r="P114" s="172"/>
      <c r="Q114" s="171"/>
      <c r="R114" s="169"/>
      <c r="S114" s="170"/>
      <c r="T114" s="172"/>
      <c r="U114" s="171"/>
      <c r="V114" s="169"/>
      <c r="W114" s="170"/>
      <c r="X114" s="172" t="s">
        <v>120</v>
      </c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3"/>
      <c r="AM114" s="171"/>
      <c r="AN114" s="171"/>
      <c r="AO114" s="123" t="s">
        <v>121</v>
      </c>
      <c r="AP114" s="170"/>
      <c r="AS114" s="175"/>
      <c r="AT114" s="175"/>
      <c r="AU114" s="175"/>
      <c r="AV114" s="98" t="b">
        <f>AR113=AV113</f>
        <v>1</v>
      </c>
      <c r="AW114" s="98" t="b">
        <f>AS113=AW113</f>
        <v>1</v>
      </c>
      <c r="AX114" s="176"/>
      <c r="AY114" s="177"/>
      <c r="AZ114" s="176"/>
      <c r="BA114" s="177"/>
      <c r="BB114" s="177"/>
      <c r="BC114" s="177"/>
      <c r="BD114" s="177"/>
      <c r="BF114" s="177"/>
      <c r="BG114" s="177"/>
      <c r="BH114" s="177"/>
      <c r="BI114" s="177"/>
      <c r="BJ114" s="177"/>
    </row>
    <row r="115" spans="1:67" s="102" customFormat="1" ht="81.150000000000006" hidden="1" customHeight="1">
      <c r="A115" s="132"/>
      <c r="B115" s="139"/>
      <c r="C115" s="81"/>
      <c r="D115" s="82"/>
      <c r="E115" s="82"/>
      <c r="F115" s="82"/>
      <c r="G115" s="83"/>
      <c r="H115" s="82"/>
      <c r="I115" s="84"/>
      <c r="J115" s="84"/>
      <c r="K115" s="84"/>
      <c r="L115" s="82"/>
      <c r="M115" s="82"/>
      <c r="N115" s="82"/>
      <c r="O115" s="82"/>
      <c r="P115" s="82"/>
      <c r="Q115" s="82"/>
      <c r="R115" s="82"/>
      <c r="S115" s="84"/>
      <c r="T115" s="126"/>
      <c r="U115" s="90"/>
      <c r="V115" s="90"/>
      <c r="W115" s="90"/>
      <c r="X115" s="127"/>
      <c r="Y115" s="86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7"/>
      <c r="AM115" s="88"/>
      <c r="AN115" s="88"/>
      <c r="AO115" s="89"/>
      <c r="AP115" s="89"/>
      <c r="AQ115" s="166"/>
      <c r="AR115" s="89"/>
      <c r="AS115" s="133"/>
      <c r="AT115" s="188"/>
      <c r="AU115" s="109"/>
      <c r="AV115" s="96">
        <f t="shared" ref="AV115:AV120" si="321">INT(AQ115)</f>
        <v>0</v>
      </c>
      <c r="AW115" s="97">
        <f t="shared" ref="AW115:AW120" si="322">PRODUCT(BD115+(-BA115+BC115)*BB115)</f>
        <v>0</v>
      </c>
      <c r="AX115" s="97">
        <f t="shared" ref="AX115:AX120" si="323">SUM(IF(AZ115&lt;=49.99,"0",IF(AZ115&lt;=149.99,"100",IF(AZ115&lt;=249.99,"200",IF(AZ115&lt;=349.99,"300",IF(AZ115&lt;=449.99,"400",IF(AZ115&lt;=549.99,"500",IF(AZ115&lt;=649.99,"600",IF(AZ115&lt;=749.99,"700",IF(AZ115&lt;=849.99,"800",IF(AZ115&lt;=949.99,"900",IF(AZ115&lt;=1049.99,"1000",IF(AZ115&lt;=1149.99,"1100",IF(AZ115&lt;=1249.99,"1200",IF(AZ115&lt;=1349.99,"1300",IF(AZ115&lt;=1449.99,"1400",IF(AZ115&lt;=1549.99,"1500",IF(AZ115&lt;=1649.99,"1600",IF(AZ115&lt;=1749.99,"1700",IF(AZ115&lt;=1849.99,"1800",IF(AZ115&lt;=1949.99,"1900",IF(AZ115&lt;=2049.99,"2000",IF(AZ115&lt;=2149.99,"2100",IF(AZ115&lt;=2249.99,"2200",IF(AZ115&lt;=2349.99,"2300",IF(AZ115&lt;=2449.99,"2400",IF(AZ115&lt;=2549.99,"2500",IF(AZ115&lt;=2649.99,"2600",IF(AZ115&lt;=2749.99,"2700",IF(AZ115&lt;=2849.99,"2800",IF(AZ115&lt;=2949.99,"2900",IF(AZ115&lt;=3049.99,"3000",IF(AZ115&lt;=3149.99,"3100",IF(AZ115&lt;=3249.99,"3200",IF(AZ115&lt;=3349.99,"3300",IF(AZ115&lt;=3449.99,"3400",IF(AZ115&lt;=3549.99,"3500",IF(AZ115&lt;=3649.99,"3600",IF(AZ115&lt;=3749.99,"3700",IF(AZ115&lt;=3849.99,"3800",IF(AZ115&lt;=3949.99,"3900",IF(AZ115&gt;3949.99,"4000"))))))))))))))))))))))))))))))))))))))))))</f>
        <v>0</v>
      </c>
      <c r="AY115" s="98">
        <f t="shared" ref="AY115:AY120" si="324">AQ115-AV115</f>
        <v>0</v>
      </c>
      <c r="AZ115" s="96">
        <f t="shared" ref="AZ115:AZ120" si="325">(AY115*4000)</f>
        <v>0</v>
      </c>
      <c r="BA115" s="98">
        <f t="shared" ref="BA115:BA120" si="326">MOD(AZ115,-100)</f>
        <v>0</v>
      </c>
      <c r="BB115" s="99" t="str">
        <f t="shared" ref="BB115:BB120" si="327">IF(BA115&gt;=-50,"1",IF(BA115&lt;-50,"0"))</f>
        <v>1</v>
      </c>
      <c r="BC115" s="98">
        <f t="shared" ref="BC115:BC120" si="328">100+BA115</f>
        <v>100</v>
      </c>
      <c r="BD115" s="98">
        <f t="shared" ref="BD115:BD120" si="329">AZ115-BC115</f>
        <v>-100</v>
      </c>
      <c r="BE115" s="138">
        <f>VLOOKUP(B115,[4]Name!C$6:M$305,11,0)</f>
        <v>0</v>
      </c>
      <c r="BF115" s="98">
        <f t="shared" ref="BF115:BF120" si="330">AL115-Z115-AF115-AG115-AN115-AP115</f>
        <v>0</v>
      </c>
      <c r="BG115" s="98">
        <f>IF(BF115&lt;'[1]Exchange Rate'!$C$4,0,IF(BF115&gt;='[1]Exchange Rate'!$C$4,(BF115-(BJ115*'[1]Exchange Rate'!$G$4))))</f>
        <v>0</v>
      </c>
      <c r="BH115" s="98">
        <f>IF(BG115&lt;'[1]Exchange Rate'!$C$4,0,IF(BG115&gt;='[1]Exchange Rate'!$C$4,BG115,))</f>
        <v>0</v>
      </c>
      <c r="BI115" s="101">
        <f>ROUND(IF((BH115)&gt;'[1]Exchange Rate'!$C$7,(BH115)*0.2-'[1]Exchange Rate'!$E$7,IF((BH115)&gt;'[1]Exchange Rate'!$C$6,(BH115)*0.15-'[1]Exchange Rate'!$E$6,IF((BH115)&gt;'[1]Exchange Rate'!$C$5,(BH115)*0.1-'[1]Exchange Rate'!$E$5,IF((BH115)&gt;'[1]Exchange Rate'!$C$4,(BH115)*0.05-'[1]Exchange Rate'!$E$4,0)))),2)</f>
        <v>0</v>
      </c>
      <c r="BJ115" s="99" t="e">
        <f>VLOOKUP(B115,'[1]List Bas &amp; Etra'!$B$5:$H$1048576,7,0)</f>
        <v>#N/A</v>
      </c>
      <c r="BK115" s="102">
        <f t="shared" ref="BK115:BK120" si="331">BL115-BI115</f>
        <v>0</v>
      </c>
      <c r="BL115" s="103">
        <f>ROUND(IF((BF115)&gt;'[1]Exchange Rate'!$C$7,(BF115)*0.2-'[1]Exchange Rate'!$E$7,IF((BF115)&gt;'[1]Exchange Rate'!$C$6,(BF115)*0.15-'[1]Exchange Rate'!$E$6,IF((BF115)&gt;'[1]Exchange Rate'!$C$5,(BF115)*0.1-'[1]Exchange Rate'!$E$5,IF((BF115)&gt;'[1]Exchange Rate'!$C$4,(BF115)*0.05-'[1]Exchange Rate'!$E$4,0)))),2)</f>
        <v>0</v>
      </c>
    </row>
    <row r="116" spans="1:67" s="102" customFormat="1" ht="81.150000000000006" hidden="1" customHeight="1">
      <c r="A116" s="132"/>
      <c r="B116" s="139"/>
      <c r="C116" s="81"/>
      <c r="D116" s="82"/>
      <c r="E116" s="82"/>
      <c r="F116" s="82"/>
      <c r="G116" s="83"/>
      <c r="H116" s="82"/>
      <c r="I116" s="84"/>
      <c r="J116" s="84"/>
      <c r="K116" s="84"/>
      <c r="L116" s="82"/>
      <c r="M116" s="82"/>
      <c r="N116" s="82"/>
      <c r="O116" s="82"/>
      <c r="P116" s="82"/>
      <c r="Q116" s="82"/>
      <c r="R116" s="82"/>
      <c r="S116" s="84"/>
      <c r="T116" s="84"/>
      <c r="U116" s="85"/>
      <c r="V116" s="85"/>
      <c r="W116" s="85"/>
      <c r="X116" s="86"/>
      <c r="Y116" s="86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7"/>
      <c r="AM116" s="88"/>
      <c r="AN116" s="88"/>
      <c r="AO116" s="89"/>
      <c r="AP116" s="89"/>
      <c r="AQ116" s="91"/>
      <c r="AR116" s="136"/>
      <c r="AS116" s="137"/>
      <c r="AT116" s="148"/>
      <c r="AU116" s="109"/>
      <c r="AV116" s="96">
        <f t="shared" si="321"/>
        <v>0</v>
      </c>
      <c r="AW116" s="97">
        <f t="shared" si="322"/>
        <v>0</v>
      </c>
      <c r="AX116" s="97">
        <f t="shared" si="323"/>
        <v>0</v>
      </c>
      <c r="AY116" s="98">
        <f t="shared" si="324"/>
        <v>0</v>
      </c>
      <c r="AZ116" s="96">
        <f t="shared" si="325"/>
        <v>0</v>
      </c>
      <c r="BA116" s="98">
        <f t="shared" si="326"/>
        <v>0</v>
      </c>
      <c r="BB116" s="99" t="str">
        <f t="shared" si="327"/>
        <v>1</v>
      </c>
      <c r="BC116" s="98">
        <f t="shared" si="328"/>
        <v>100</v>
      </c>
      <c r="BD116" s="98">
        <f t="shared" si="329"/>
        <v>-100</v>
      </c>
      <c r="BE116" s="138">
        <f>VLOOKUP(B116,[4]Name!C$6:M$305,11,0)</f>
        <v>0</v>
      </c>
      <c r="BF116" s="98">
        <f t="shared" si="330"/>
        <v>0</v>
      </c>
      <c r="BG116" s="98">
        <f>IF(BF116&lt;'[1]Exchange Rate'!$C$4,0,IF(BF116&gt;='[1]Exchange Rate'!$C$4,(BF116-(BJ116*'[1]Exchange Rate'!$G$4))))</f>
        <v>0</v>
      </c>
      <c r="BH116" s="98">
        <f>IF(BG116&lt;'[1]Exchange Rate'!$C$4,0,IF(BG116&gt;='[1]Exchange Rate'!$C$4,BG116,))</f>
        <v>0</v>
      </c>
      <c r="BI116" s="101">
        <f>ROUND(IF((BH116)&gt;'[1]Exchange Rate'!$C$7,(BH116)*0.2-'[1]Exchange Rate'!$E$7,IF((BH116)&gt;'[1]Exchange Rate'!$C$6,(BH116)*0.15-'[1]Exchange Rate'!$E$6,IF((BH116)&gt;'[1]Exchange Rate'!$C$5,(BH116)*0.1-'[1]Exchange Rate'!$E$5,IF((BH116)&gt;'[1]Exchange Rate'!$C$4,(BH116)*0.05-'[1]Exchange Rate'!$E$4,0)))),2)</f>
        <v>0</v>
      </c>
      <c r="BJ116" s="99" t="e">
        <f>VLOOKUP(B116,'[1]List Bas &amp; Etra'!$B$5:$H$1048576,7,0)</f>
        <v>#N/A</v>
      </c>
      <c r="BK116" s="102">
        <f t="shared" si="331"/>
        <v>0</v>
      </c>
      <c r="BL116" s="103">
        <f>ROUND(IF((BF116)&gt;'[1]Exchange Rate'!$C$7,(BF116)*0.2-'[1]Exchange Rate'!$E$7,IF((BF116)&gt;'[1]Exchange Rate'!$C$6,(BF116)*0.15-'[1]Exchange Rate'!$E$6,IF((BF116)&gt;'[1]Exchange Rate'!$C$5,(BF116)*0.1-'[1]Exchange Rate'!$E$5,IF((BF116)&gt;'[1]Exchange Rate'!$C$4,(BF116)*0.05-'[1]Exchange Rate'!$E$4,0)))),2)</f>
        <v>0</v>
      </c>
    </row>
    <row r="117" spans="1:67" s="102" customFormat="1" ht="81.150000000000006" hidden="1" customHeight="1">
      <c r="A117" s="132"/>
      <c r="B117" s="139"/>
      <c r="C117" s="81"/>
      <c r="D117" s="82"/>
      <c r="E117" s="82"/>
      <c r="F117" s="82"/>
      <c r="G117" s="83"/>
      <c r="H117" s="82"/>
      <c r="I117" s="84"/>
      <c r="J117" s="84"/>
      <c r="K117" s="84"/>
      <c r="L117" s="82"/>
      <c r="M117" s="82"/>
      <c r="N117" s="82"/>
      <c r="O117" s="82"/>
      <c r="P117" s="82"/>
      <c r="Q117" s="82"/>
      <c r="R117" s="82"/>
      <c r="S117" s="84"/>
      <c r="T117" s="84"/>
      <c r="U117" s="85"/>
      <c r="V117" s="84"/>
      <c r="W117" s="85"/>
      <c r="X117" s="86"/>
      <c r="Y117" s="86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7"/>
      <c r="AM117" s="88"/>
      <c r="AN117" s="88"/>
      <c r="AO117" s="89"/>
      <c r="AP117" s="89"/>
      <c r="AQ117" s="91"/>
      <c r="AR117" s="136"/>
      <c r="AS117" s="137"/>
      <c r="AT117" s="148"/>
      <c r="AU117" s="109"/>
      <c r="AV117" s="96">
        <f t="shared" si="321"/>
        <v>0</v>
      </c>
      <c r="AW117" s="97">
        <f t="shared" si="322"/>
        <v>0</v>
      </c>
      <c r="AX117" s="97">
        <f t="shared" si="323"/>
        <v>0</v>
      </c>
      <c r="AY117" s="98">
        <f t="shared" si="324"/>
        <v>0</v>
      </c>
      <c r="AZ117" s="96">
        <f t="shared" si="325"/>
        <v>0</v>
      </c>
      <c r="BA117" s="98">
        <f t="shared" si="326"/>
        <v>0</v>
      </c>
      <c r="BB117" s="99" t="str">
        <f t="shared" si="327"/>
        <v>1</v>
      </c>
      <c r="BC117" s="98">
        <f t="shared" si="328"/>
        <v>100</v>
      </c>
      <c r="BD117" s="98">
        <f t="shared" si="329"/>
        <v>-100</v>
      </c>
      <c r="BE117" s="138">
        <f>VLOOKUP(B117,[4]Name!C$6:M$305,11,0)</f>
        <v>0</v>
      </c>
      <c r="BF117" s="98">
        <f t="shared" si="330"/>
        <v>0</v>
      </c>
      <c r="BG117" s="98">
        <f>IF(BF117&lt;'[1]Exchange Rate'!$C$4,0,IF(BF117&gt;='[1]Exchange Rate'!$C$4,(BF117-(BJ117*'[1]Exchange Rate'!$G$4))))</f>
        <v>0</v>
      </c>
      <c r="BH117" s="98">
        <f>IF(BG117&lt;'[1]Exchange Rate'!$C$4,0,IF(BG117&gt;='[1]Exchange Rate'!$C$4,BG117,))</f>
        <v>0</v>
      </c>
      <c r="BI117" s="101">
        <f>ROUND(IF((BH117)&gt;'[1]Exchange Rate'!$C$7,(BH117)*0.2-'[1]Exchange Rate'!$E$7,IF((BH117)&gt;'[1]Exchange Rate'!$C$6,(BH117)*0.15-'[1]Exchange Rate'!$E$6,IF((BH117)&gt;'[1]Exchange Rate'!$C$5,(BH117)*0.1-'[1]Exchange Rate'!$E$5,IF((BH117)&gt;'[1]Exchange Rate'!$C$4,(BH117)*0.05-'[1]Exchange Rate'!$E$4,0)))),2)</f>
        <v>0</v>
      </c>
      <c r="BJ117" s="99" t="e">
        <f>VLOOKUP(B117,'[1]List Bas &amp; Etra'!$B$5:$H$1048576,7,0)</f>
        <v>#N/A</v>
      </c>
      <c r="BK117" s="102">
        <f t="shared" si="331"/>
        <v>0</v>
      </c>
      <c r="BL117" s="103">
        <f>ROUND(IF((BF117)&gt;'[1]Exchange Rate'!$C$7,(BF117)*0.2-'[1]Exchange Rate'!$E$7,IF((BF117)&gt;'[1]Exchange Rate'!$C$6,(BF117)*0.15-'[1]Exchange Rate'!$E$6,IF((BF117)&gt;'[1]Exchange Rate'!$C$5,(BF117)*0.1-'[1]Exchange Rate'!$E$5,IF((BF117)&gt;'[1]Exchange Rate'!$C$4,(BF117)*0.05-'[1]Exchange Rate'!$E$4,0)))),2)</f>
        <v>0</v>
      </c>
    </row>
    <row r="118" spans="1:67" s="117" customFormat="1" ht="81.150000000000006" hidden="1" customHeight="1">
      <c r="A118" s="132"/>
      <c r="B118" s="139"/>
      <c r="C118" s="81"/>
      <c r="D118" s="82"/>
      <c r="E118" s="82"/>
      <c r="F118" s="82"/>
      <c r="G118" s="83"/>
      <c r="H118" s="82"/>
      <c r="I118" s="84"/>
      <c r="J118" s="84"/>
      <c r="K118" s="84"/>
      <c r="L118" s="82"/>
      <c r="M118" s="82"/>
      <c r="N118" s="82"/>
      <c r="O118" s="82"/>
      <c r="P118" s="82"/>
      <c r="Q118" s="82"/>
      <c r="R118" s="82"/>
      <c r="S118" s="84"/>
      <c r="T118" s="84"/>
      <c r="U118" s="85"/>
      <c r="V118" s="84"/>
      <c r="W118" s="85"/>
      <c r="X118" s="86"/>
      <c r="Y118" s="86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7"/>
      <c r="AM118" s="88"/>
      <c r="AN118" s="88"/>
      <c r="AO118" s="89"/>
      <c r="AP118" s="89"/>
      <c r="AQ118" s="91"/>
      <c r="AR118" s="136"/>
      <c r="AS118" s="137"/>
      <c r="AT118" s="148"/>
      <c r="AU118" s="109"/>
      <c r="AV118" s="96">
        <f t="shared" si="321"/>
        <v>0</v>
      </c>
      <c r="AW118" s="97">
        <f t="shared" si="322"/>
        <v>0</v>
      </c>
      <c r="AX118" s="97">
        <f t="shared" si="323"/>
        <v>0</v>
      </c>
      <c r="AY118" s="98">
        <f t="shared" si="324"/>
        <v>0</v>
      </c>
      <c r="AZ118" s="96">
        <f t="shared" si="325"/>
        <v>0</v>
      </c>
      <c r="BA118" s="98">
        <f t="shared" si="326"/>
        <v>0</v>
      </c>
      <c r="BB118" s="99" t="str">
        <f t="shared" si="327"/>
        <v>1</v>
      </c>
      <c r="BC118" s="98">
        <f t="shared" si="328"/>
        <v>100</v>
      </c>
      <c r="BD118" s="98">
        <f t="shared" si="329"/>
        <v>-100</v>
      </c>
      <c r="BE118" s="138">
        <f>VLOOKUP(B118,[4]Name!C$6:M$305,11,0)</f>
        <v>0</v>
      </c>
      <c r="BF118" s="98">
        <f t="shared" si="330"/>
        <v>0</v>
      </c>
      <c r="BG118" s="98">
        <f>IF(BF118&lt;'[1]Exchange Rate'!$C$4,0,IF(BF118&gt;='[1]Exchange Rate'!$C$4,(BF118-(BJ118*'[1]Exchange Rate'!$G$4))))</f>
        <v>0</v>
      </c>
      <c r="BH118" s="98">
        <f>IF(BG118&lt;'[1]Exchange Rate'!$C$4,0,IF(BG118&gt;='[1]Exchange Rate'!$C$4,BG118,))</f>
        <v>0</v>
      </c>
      <c r="BI118" s="101">
        <f>ROUND(IF((BH118)&gt;'[1]Exchange Rate'!$C$7,(BH118)*0.2-'[1]Exchange Rate'!$E$7,IF((BH118)&gt;'[1]Exchange Rate'!$C$6,(BH118)*0.15-'[1]Exchange Rate'!$E$6,IF((BH118)&gt;'[1]Exchange Rate'!$C$5,(BH118)*0.1-'[1]Exchange Rate'!$E$5,IF((BH118)&gt;'[1]Exchange Rate'!$C$4,(BH118)*0.05-'[1]Exchange Rate'!$E$4,0)))),2)</f>
        <v>0</v>
      </c>
      <c r="BJ118" s="99" t="e">
        <f>VLOOKUP(B118,'[1]List Bas &amp; Etra'!$B$5:$H$1048576,7,0)</f>
        <v>#N/A</v>
      </c>
      <c r="BK118" s="102">
        <f t="shared" si="331"/>
        <v>0</v>
      </c>
      <c r="BL118" s="103">
        <f>ROUND(IF((BF118)&gt;'[1]Exchange Rate'!$C$7,(BF118)*0.2-'[1]Exchange Rate'!$E$7,IF((BF118)&gt;'[1]Exchange Rate'!$C$6,(BF118)*0.15-'[1]Exchange Rate'!$E$6,IF((BF118)&gt;'[1]Exchange Rate'!$C$5,(BF118)*0.1-'[1]Exchange Rate'!$E$5,IF((BF118)&gt;'[1]Exchange Rate'!$C$4,(BF118)*0.05-'[1]Exchange Rate'!$E$4,0)))),2)</f>
        <v>0</v>
      </c>
      <c r="BM118" s="102"/>
      <c r="BN118" s="102"/>
      <c r="BO118" s="102"/>
    </row>
    <row r="119" spans="1:67" s="102" customFormat="1" ht="81.150000000000006" hidden="1" customHeight="1">
      <c r="A119" s="132"/>
      <c r="B119" s="139"/>
      <c r="C119" s="81"/>
      <c r="D119" s="82"/>
      <c r="E119" s="82"/>
      <c r="F119" s="82"/>
      <c r="G119" s="83"/>
      <c r="H119" s="82"/>
      <c r="I119" s="84"/>
      <c r="J119" s="84"/>
      <c r="K119" s="84"/>
      <c r="L119" s="82"/>
      <c r="M119" s="82"/>
      <c r="N119" s="82"/>
      <c r="O119" s="82"/>
      <c r="P119" s="82"/>
      <c r="Q119" s="82"/>
      <c r="R119" s="82"/>
      <c r="S119" s="84"/>
      <c r="T119" s="84"/>
      <c r="U119" s="85"/>
      <c r="V119" s="84"/>
      <c r="W119" s="85"/>
      <c r="X119" s="86"/>
      <c r="Y119" s="86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7"/>
      <c r="AM119" s="88"/>
      <c r="AN119" s="88"/>
      <c r="AO119" s="89"/>
      <c r="AP119" s="89"/>
      <c r="AQ119" s="91"/>
      <c r="AR119" s="136"/>
      <c r="AS119" s="137"/>
      <c r="AT119" s="148"/>
      <c r="AU119" s="131"/>
      <c r="AV119" s="96">
        <f t="shared" si="321"/>
        <v>0</v>
      </c>
      <c r="AW119" s="97">
        <f t="shared" si="322"/>
        <v>0</v>
      </c>
      <c r="AX119" s="97">
        <f t="shared" si="323"/>
        <v>0</v>
      </c>
      <c r="AY119" s="98">
        <f t="shared" si="324"/>
        <v>0</v>
      </c>
      <c r="AZ119" s="96">
        <f t="shared" si="325"/>
        <v>0</v>
      </c>
      <c r="BA119" s="98">
        <f t="shared" si="326"/>
        <v>0</v>
      </c>
      <c r="BB119" s="99" t="str">
        <f t="shared" si="327"/>
        <v>1</v>
      </c>
      <c r="BC119" s="98">
        <f t="shared" si="328"/>
        <v>100</v>
      </c>
      <c r="BD119" s="98">
        <f t="shared" si="329"/>
        <v>-100</v>
      </c>
      <c r="BE119" s="138">
        <f>VLOOKUP(B119,[4]Name!C$6:M$305,11,0)</f>
        <v>0</v>
      </c>
      <c r="BF119" s="98">
        <f t="shared" si="330"/>
        <v>0</v>
      </c>
      <c r="BG119" s="98">
        <f>IF(BF119&lt;'[1]Exchange Rate'!$C$4,0,IF(BF119&gt;='[1]Exchange Rate'!$C$4,(BF119-(BJ119*'[1]Exchange Rate'!$G$4))))</f>
        <v>0</v>
      </c>
      <c r="BH119" s="98">
        <f>IF(BG119&lt;'[1]Exchange Rate'!$C$4,0,IF(BG119&gt;='[1]Exchange Rate'!$C$4,BG119,))</f>
        <v>0</v>
      </c>
      <c r="BI119" s="101">
        <f>ROUND(IF((BH119)&gt;'[1]Exchange Rate'!$C$7,(BH119)*0.2-'[1]Exchange Rate'!$E$7,IF((BH119)&gt;'[1]Exchange Rate'!$C$6,(BH119)*0.15-'[1]Exchange Rate'!$E$6,IF((BH119)&gt;'[1]Exchange Rate'!$C$5,(BH119)*0.1-'[1]Exchange Rate'!$E$5,IF((BH119)&gt;'[1]Exchange Rate'!$C$4,(BH119)*0.05-'[1]Exchange Rate'!$E$4,0)))),2)</f>
        <v>0</v>
      </c>
      <c r="BJ119" s="99" t="e">
        <f>VLOOKUP(B119,'[1]List Bas &amp; Etra'!$B$5:$H$1048576,7,0)</f>
        <v>#N/A</v>
      </c>
      <c r="BK119" s="102">
        <f t="shared" si="331"/>
        <v>0</v>
      </c>
      <c r="BL119" s="103">
        <f>ROUND(IF((BF119)&gt;'[1]Exchange Rate'!$C$7,(BF119)*0.2-'[1]Exchange Rate'!$E$7,IF((BF119)&gt;'[1]Exchange Rate'!$C$6,(BF119)*0.15-'[1]Exchange Rate'!$E$6,IF((BF119)&gt;'[1]Exchange Rate'!$C$5,(BF119)*0.1-'[1]Exchange Rate'!$E$5,IF((BF119)&gt;'[1]Exchange Rate'!$C$4,(BF119)*0.05-'[1]Exchange Rate'!$E$4,0)))),2)</f>
        <v>0</v>
      </c>
    </row>
    <row r="120" spans="1:67" s="102" customFormat="1" ht="81.150000000000006" hidden="1" customHeight="1">
      <c r="A120" s="132"/>
      <c r="B120" s="139"/>
      <c r="C120" s="81"/>
      <c r="D120" s="82"/>
      <c r="E120" s="82"/>
      <c r="F120" s="82"/>
      <c r="G120" s="83"/>
      <c r="H120" s="82"/>
      <c r="I120" s="84"/>
      <c r="J120" s="84"/>
      <c r="K120" s="84"/>
      <c r="L120" s="82"/>
      <c r="M120" s="82"/>
      <c r="N120" s="82"/>
      <c r="O120" s="82"/>
      <c r="P120" s="82"/>
      <c r="Q120" s="82"/>
      <c r="R120" s="82"/>
      <c r="S120" s="84"/>
      <c r="T120" s="84"/>
      <c r="U120" s="85"/>
      <c r="V120" s="84"/>
      <c r="W120" s="85"/>
      <c r="X120" s="86"/>
      <c r="Y120" s="86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7"/>
      <c r="AM120" s="88"/>
      <c r="AN120" s="88"/>
      <c r="AO120" s="89"/>
      <c r="AP120" s="89"/>
      <c r="AQ120" s="91"/>
      <c r="AR120" s="136"/>
      <c r="AS120" s="137"/>
      <c r="AT120" s="148"/>
      <c r="AU120" s="131"/>
      <c r="AV120" s="96">
        <f t="shared" si="321"/>
        <v>0</v>
      </c>
      <c r="AW120" s="97">
        <f t="shared" si="322"/>
        <v>0</v>
      </c>
      <c r="AX120" s="97">
        <f t="shared" si="323"/>
        <v>0</v>
      </c>
      <c r="AY120" s="98">
        <f t="shared" si="324"/>
        <v>0</v>
      </c>
      <c r="AZ120" s="96">
        <f t="shared" si="325"/>
        <v>0</v>
      </c>
      <c r="BA120" s="98">
        <f t="shared" si="326"/>
        <v>0</v>
      </c>
      <c r="BB120" s="99" t="str">
        <f t="shared" si="327"/>
        <v>1</v>
      </c>
      <c r="BC120" s="98">
        <f t="shared" si="328"/>
        <v>100</v>
      </c>
      <c r="BD120" s="98">
        <f t="shared" si="329"/>
        <v>-100</v>
      </c>
      <c r="BE120" s="138">
        <f>VLOOKUP(B120,[4]Name!C$6:M$305,11,0)</f>
        <v>0</v>
      </c>
      <c r="BF120" s="98">
        <f t="shared" si="330"/>
        <v>0</v>
      </c>
      <c r="BG120" s="98">
        <f>IF(BF120&lt;'[1]Exchange Rate'!$C$4,0,IF(BF120&gt;='[1]Exchange Rate'!$C$4,(BF120-(BJ120*'[1]Exchange Rate'!$G$4))))</f>
        <v>0</v>
      </c>
      <c r="BH120" s="98">
        <f>IF(BG120&lt;'[1]Exchange Rate'!$C$4,0,IF(BG120&gt;='[1]Exchange Rate'!$C$4,BG120,))</f>
        <v>0</v>
      </c>
      <c r="BI120" s="101">
        <f>ROUND(IF((BH120)&gt;'[1]Exchange Rate'!$C$7,(BH120)*0.2-'[1]Exchange Rate'!$E$7,IF((BH120)&gt;'[1]Exchange Rate'!$C$6,(BH120)*0.15-'[1]Exchange Rate'!$E$6,IF((BH120)&gt;'[1]Exchange Rate'!$C$5,(BH120)*0.1-'[1]Exchange Rate'!$E$5,IF((BH120)&gt;'[1]Exchange Rate'!$C$4,(BH120)*0.05-'[1]Exchange Rate'!$E$4,0)))),2)</f>
        <v>0</v>
      </c>
      <c r="BJ120" s="99" t="e">
        <f>VLOOKUP(B120,'[1]List Bas &amp; Etra'!$B$5:$H$1048576,7,0)</f>
        <v>#N/A</v>
      </c>
      <c r="BK120" s="102">
        <f t="shared" si="331"/>
        <v>0</v>
      </c>
      <c r="BL120" s="103">
        <f>ROUND(IF((BF120)&gt;'[1]Exchange Rate'!$C$7,(BF120)*0.2-'[1]Exchange Rate'!$E$7,IF((BF120)&gt;'[1]Exchange Rate'!$C$6,(BF120)*0.15-'[1]Exchange Rate'!$E$6,IF((BF120)&gt;'[1]Exchange Rate'!$C$5,(BF120)*0.1-'[1]Exchange Rate'!$E$5,IF((BF120)&gt;'[1]Exchange Rate'!$C$4,(BF120)*0.05-'[1]Exchange Rate'!$E$4,0)))),2)</f>
        <v>0</v>
      </c>
    </row>
    <row r="121" spans="1:67" s="102" customFormat="1" ht="45.75" hidden="1" customHeight="1">
      <c r="A121" s="110"/>
      <c r="B121" s="139"/>
      <c r="C121" s="112"/>
      <c r="D121" s="112"/>
      <c r="E121" s="112"/>
      <c r="F121" s="112"/>
      <c r="G121" s="112"/>
      <c r="H121" s="110" t="s">
        <v>118</v>
      </c>
      <c r="I121" s="110"/>
      <c r="J121" s="112"/>
      <c r="K121" s="112"/>
      <c r="L121" s="112"/>
      <c r="M121" s="112"/>
      <c r="N121" s="112"/>
      <c r="O121" s="112"/>
      <c r="P121" s="112"/>
      <c r="Q121" s="112"/>
      <c r="R121" s="113"/>
      <c r="S121" s="168">
        <f t="shared" ref="S121:AS121" si="332">SUBTOTAL(9,S115:S120)</f>
        <v>0</v>
      </c>
      <c r="T121" s="168">
        <f t="shared" si="332"/>
        <v>0</v>
      </c>
      <c r="U121" s="168">
        <f t="shared" si="332"/>
        <v>0</v>
      </c>
      <c r="V121" s="168">
        <f t="shared" si="332"/>
        <v>0</v>
      </c>
      <c r="W121" s="168">
        <f t="shared" si="332"/>
        <v>0</v>
      </c>
      <c r="X121" s="168">
        <f t="shared" si="332"/>
        <v>0</v>
      </c>
      <c r="Y121" s="168">
        <f t="shared" si="332"/>
        <v>0</v>
      </c>
      <c r="Z121" s="168">
        <f t="shared" si="332"/>
        <v>0</v>
      </c>
      <c r="AA121" s="168">
        <f t="shared" si="332"/>
        <v>0</v>
      </c>
      <c r="AB121" s="168">
        <f t="shared" si="332"/>
        <v>0</v>
      </c>
      <c r="AC121" s="168">
        <f t="shared" si="332"/>
        <v>0</v>
      </c>
      <c r="AD121" s="168">
        <f t="shared" si="332"/>
        <v>0</v>
      </c>
      <c r="AE121" s="168">
        <f t="shared" si="332"/>
        <v>0</v>
      </c>
      <c r="AF121" s="168">
        <f t="shared" si="332"/>
        <v>0</v>
      </c>
      <c r="AG121" s="168">
        <f t="shared" si="332"/>
        <v>0</v>
      </c>
      <c r="AH121" s="168">
        <f t="shared" si="332"/>
        <v>0</v>
      </c>
      <c r="AI121" s="168">
        <f t="shared" si="332"/>
        <v>0</v>
      </c>
      <c r="AJ121" s="168">
        <f t="shared" si="332"/>
        <v>0</v>
      </c>
      <c r="AK121" s="168">
        <f t="shared" si="332"/>
        <v>0</v>
      </c>
      <c r="AL121" s="168">
        <f t="shared" si="332"/>
        <v>0</v>
      </c>
      <c r="AM121" s="168">
        <f t="shared" si="332"/>
        <v>0</v>
      </c>
      <c r="AN121" s="168">
        <f t="shared" si="332"/>
        <v>0</v>
      </c>
      <c r="AO121" s="168">
        <f t="shared" si="332"/>
        <v>0</v>
      </c>
      <c r="AP121" s="168">
        <f t="shared" si="332"/>
        <v>0</v>
      </c>
      <c r="AQ121" s="168">
        <f t="shared" si="332"/>
        <v>0</v>
      </c>
      <c r="AR121" s="168">
        <f t="shared" si="332"/>
        <v>0</v>
      </c>
      <c r="AS121" s="168">
        <f t="shared" si="332"/>
        <v>0</v>
      </c>
      <c r="AT121" s="115"/>
      <c r="AU121" s="115"/>
      <c r="AV121" s="116">
        <f>SUBTOTAL(9,AV115:AV120)</f>
        <v>0</v>
      </c>
      <c r="AW121" s="116">
        <f>SUBTOTAL(9,AW115:AW120)</f>
        <v>0</v>
      </c>
      <c r="AX121" s="116">
        <f>SUBTOTAL(9,AX115:AX120)</f>
        <v>0</v>
      </c>
      <c r="AY121" s="99"/>
      <c r="AZ121" s="141">
        <f>SUBTOTAL(9,AZ105:AZ120)</f>
        <v>0</v>
      </c>
      <c r="BA121" s="99"/>
      <c r="BB121" s="99"/>
      <c r="BC121" s="99"/>
      <c r="BD121" s="99"/>
      <c r="BF121" s="99"/>
      <c r="BG121" s="99"/>
      <c r="BH121" s="99"/>
      <c r="BI121" s="99"/>
      <c r="BJ121" s="99"/>
    </row>
    <row r="122" spans="1:67" s="174" customFormat="1" ht="33.75" hidden="1" customHeight="1">
      <c r="A122" s="169"/>
      <c r="B122" s="119" t="s">
        <v>119</v>
      </c>
      <c r="C122" s="169"/>
      <c r="D122" s="170"/>
      <c r="E122" s="171"/>
      <c r="F122" s="171"/>
      <c r="G122" s="171"/>
      <c r="H122" s="171"/>
      <c r="I122" s="171"/>
      <c r="J122" s="171"/>
      <c r="K122" s="171"/>
      <c r="L122" s="171"/>
      <c r="M122" s="171"/>
      <c r="N122" s="169"/>
      <c r="O122" s="171"/>
      <c r="P122" s="172"/>
      <c r="Q122" s="171"/>
      <c r="R122" s="169"/>
      <c r="S122" s="170"/>
      <c r="T122" s="172"/>
      <c r="U122" s="171"/>
      <c r="V122" s="169"/>
      <c r="W122" s="170"/>
      <c r="X122" s="172" t="s">
        <v>120</v>
      </c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3"/>
      <c r="AM122" s="171"/>
      <c r="AN122" s="171"/>
      <c r="AO122" s="123" t="s">
        <v>121</v>
      </c>
      <c r="AP122" s="170"/>
      <c r="AS122" s="175"/>
      <c r="AT122" s="175"/>
      <c r="AU122" s="175"/>
      <c r="AV122" s="98" t="b">
        <f>AR121=AV121</f>
        <v>1</v>
      </c>
      <c r="AW122" s="98" t="b">
        <f>AS121=AW121</f>
        <v>1</v>
      </c>
      <c r="AX122" s="176"/>
      <c r="AY122" s="177"/>
      <c r="AZ122" s="176"/>
      <c r="BA122" s="177"/>
      <c r="BB122" s="177"/>
      <c r="BC122" s="177"/>
      <c r="BD122" s="177"/>
      <c r="BF122" s="177"/>
      <c r="BG122" s="177"/>
      <c r="BH122" s="177"/>
      <c r="BI122" s="177"/>
      <c r="BJ122" s="177"/>
    </row>
    <row r="123" spans="1:67" s="102" customFormat="1" ht="74.25" hidden="1" customHeight="1">
      <c r="A123" s="132"/>
      <c r="B123" s="139"/>
      <c r="C123" s="81"/>
      <c r="D123" s="82"/>
      <c r="E123" s="82"/>
      <c r="F123" s="82"/>
      <c r="G123" s="83"/>
      <c r="H123" s="82"/>
      <c r="I123" s="84"/>
      <c r="J123" s="84"/>
      <c r="K123" s="84"/>
      <c r="L123" s="82"/>
      <c r="M123" s="82"/>
      <c r="N123" s="82"/>
      <c r="O123" s="82"/>
      <c r="P123" s="82"/>
      <c r="Q123" s="82"/>
      <c r="R123" s="82"/>
      <c r="S123" s="84"/>
      <c r="T123" s="126"/>
      <c r="U123" s="90"/>
      <c r="V123" s="90"/>
      <c r="W123" s="90"/>
      <c r="X123" s="127"/>
      <c r="Y123" s="86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7"/>
      <c r="AM123" s="88"/>
      <c r="AN123" s="88"/>
      <c r="AO123" s="89"/>
      <c r="AP123" s="89"/>
      <c r="AQ123" s="166"/>
      <c r="AR123" s="89"/>
      <c r="AS123" s="133"/>
      <c r="AT123" s="188"/>
      <c r="AU123" s="109"/>
      <c r="AV123" s="96">
        <f t="shared" ref="AV123:AV128" si="333">INT(AQ123)</f>
        <v>0</v>
      </c>
      <c r="AW123" s="97">
        <f t="shared" ref="AW123:AW128" si="334">PRODUCT(BD123+(-BA123+BC123)*BB123)</f>
        <v>0</v>
      </c>
      <c r="AX123" s="97">
        <f t="shared" ref="AX123:AX128" si="335">SUM(IF(AZ123&lt;=49.99,"0",IF(AZ123&lt;=149.99,"100",IF(AZ123&lt;=249.99,"200",IF(AZ123&lt;=349.99,"300",IF(AZ123&lt;=449.99,"400",IF(AZ123&lt;=549.99,"500",IF(AZ123&lt;=649.99,"600",IF(AZ123&lt;=749.99,"700",IF(AZ123&lt;=849.99,"800",IF(AZ123&lt;=949.99,"900",IF(AZ123&lt;=1049.99,"1000",IF(AZ123&lt;=1149.99,"1100",IF(AZ123&lt;=1249.99,"1200",IF(AZ123&lt;=1349.99,"1300",IF(AZ123&lt;=1449.99,"1400",IF(AZ123&lt;=1549.99,"1500",IF(AZ123&lt;=1649.99,"1600",IF(AZ123&lt;=1749.99,"1700",IF(AZ123&lt;=1849.99,"1800",IF(AZ123&lt;=1949.99,"1900",IF(AZ123&lt;=2049.99,"2000",IF(AZ123&lt;=2149.99,"2100",IF(AZ123&lt;=2249.99,"2200",IF(AZ123&lt;=2349.99,"2300",IF(AZ123&lt;=2449.99,"2400",IF(AZ123&lt;=2549.99,"2500",IF(AZ123&lt;=2649.99,"2600",IF(AZ123&lt;=2749.99,"2700",IF(AZ123&lt;=2849.99,"2800",IF(AZ123&lt;=2949.99,"2900",IF(AZ123&lt;=3049.99,"3000",IF(AZ123&lt;=3149.99,"3100",IF(AZ123&lt;=3249.99,"3200",IF(AZ123&lt;=3349.99,"3300",IF(AZ123&lt;=3449.99,"3400",IF(AZ123&lt;=3549.99,"3500",IF(AZ123&lt;=3649.99,"3600",IF(AZ123&lt;=3749.99,"3700",IF(AZ123&lt;=3849.99,"3800",IF(AZ123&lt;=3949.99,"3900",IF(AZ123&gt;3949.99,"4000"))))))))))))))))))))))))))))))))))))))))))</f>
        <v>0</v>
      </c>
      <c r="AY123" s="98">
        <f t="shared" ref="AY123:AY128" si="336">AQ123-AV123</f>
        <v>0</v>
      </c>
      <c r="AZ123" s="96">
        <f t="shared" ref="AZ123:AZ128" si="337">(AY123*4000)</f>
        <v>0</v>
      </c>
      <c r="BA123" s="98">
        <f t="shared" ref="BA123:BA128" si="338">MOD(AZ123,-100)</f>
        <v>0</v>
      </c>
      <c r="BB123" s="99" t="str">
        <f t="shared" ref="BB123:BB128" si="339">IF(BA123&gt;=-50,"1",IF(BA123&lt;-50,"0"))</f>
        <v>1</v>
      </c>
      <c r="BC123" s="98">
        <f t="shared" ref="BC123:BC128" si="340">100+BA123</f>
        <v>100</v>
      </c>
      <c r="BD123" s="98">
        <f t="shared" ref="BD123:BD128" si="341">AZ123-BC123</f>
        <v>-100</v>
      </c>
      <c r="BE123" s="138">
        <f>VLOOKUP(B123,[4]Name!C$6:M$305,11,0)</f>
        <v>0</v>
      </c>
      <c r="BF123" s="98">
        <f t="shared" ref="BF123:BF128" si="342">AL123-Z123-AF123-AG123-AN123-AP123</f>
        <v>0</v>
      </c>
      <c r="BG123" s="98">
        <f>IF(BF123&lt;'[1]Exchange Rate'!$C$4,0,IF(BF123&gt;='[1]Exchange Rate'!$C$4,(BF123-(BJ123*'[1]Exchange Rate'!$G$4))))</f>
        <v>0</v>
      </c>
      <c r="BH123" s="98">
        <f>IF(BG123&lt;'[1]Exchange Rate'!$C$4,0,IF(BG123&gt;='[1]Exchange Rate'!$C$4,BG123,))</f>
        <v>0</v>
      </c>
      <c r="BI123" s="101">
        <f>ROUND(IF((BH123)&gt;'[1]Exchange Rate'!$C$7,(BH123)*0.2-'[1]Exchange Rate'!$E$7,IF((BH123)&gt;'[1]Exchange Rate'!$C$6,(BH123)*0.15-'[1]Exchange Rate'!$E$6,IF((BH123)&gt;'[1]Exchange Rate'!$C$5,(BH123)*0.1-'[1]Exchange Rate'!$E$5,IF((BH123)&gt;'[1]Exchange Rate'!$C$4,(BH123)*0.05-'[1]Exchange Rate'!$E$4,0)))),2)</f>
        <v>0</v>
      </c>
      <c r="BJ123" s="99" t="e">
        <f>VLOOKUP(B123,'[1]List Bas &amp; Etra'!$B$5:$H$1048576,7,0)</f>
        <v>#N/A</v>
      </c>
      <c r="BK123" s="102">
        <f t="shared" ref="BK123:BK128" si="343">BL123-BI123</f>
        <v>0</v>
      </c>
      <c r="BL123" s="103">
        <f>ROUND(IF((BF123)&gt;'[1]Exchange Rate'!$C$7,(BF123)*0.2-'[1]Exchange Rate'!$E$7,IF((BF123)&gt;'[1]Exchange Rate'!$C$6,(BF123)*0.15-'[1]Exchange Rate'!$E$6,IF((BF123)&gt;'[1]Exchange Rate'!$C$5,(BF123)*0.1-'[1]Exchange Rate'!$E$5,IF((BF123)&gt;'[1]Exchange Rate'!$C$4,(BF123)*0.05-'[1]Exchange Rate'!$E$4,0)))),2)</f>
        <v>0</v>
      </c>
    </row>
    <row r="124" spans="1:67" s="117" customFormat="1" ht="74.25" hidden="1" customHeight="1">
      <c r="A124" s="140"/>
      <c r="B124" s="139"/>
      <c r="C124" s="81"/>
      <c r="D124" s="82"/>
      <c r="E124" s="82"/>
      <c r="F124" s="82"/>
      <c r="G124" s="83"/>
      <c r="H124" s="82"/>
      <c r="I124" s="84"/>
      <c r="J124" s="84"/>
      <c r="K124" s="84"/>
      <c r="L124" s="82"/>
      <c r="M124" s="82"/>
      <c r="N124" s="82"/>
      <c r="O124" s="82"/>
      <c r="P124" s="82"/>
      <c r="Q124" s="82"/>
      <c r="R124" s="82"/>
      <c r="S124" s="84"/>
      <c r="T124" s="84"/>
      <c r="U124" s="85"/>
      <c r="V124" s="85"/>
      <c r="W124" s="85"/>
      <c r="X124" s="86"/>
      <c r="Y124" s="86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7"/>
      <c r="AM124" s="88"/>
      <c r="AN124" s="88"/>
      <c r="AO124" s="89"/>
      <c r="AP124" s="89"/>
      <c r="AQ124" s="91"/>
      <c r="AR124" s="136"/>
      <c r="AS124" s="137"/>
      <c r="AT124" s="148"/>
      <c r="AU124" s="167"/>
      <c r="AV124" s="96">
        <f t="shared" si="333"/>
        <v>0</v>
      </c>
      <c r="AW124" s="97">
        <f t="shared" si="334"/>
        <v>0</v>
      </c>
      <c r="AX124" s="97">
        <f t="shared" si="335"/>
        <v>0</v>
      </c>
      <c r="AY124" s="98">
        <f t="shared" si="336"/>
        <v>0</v>
      </c>
      <c r="AZ124" s="96">
        <f t="shared" si="337"/>
        <v>0</v>
      </c>
      <c r="BA124" s="98">
        <f t="shared" si="338"/>
        <v>0</v>
      </c>
      <c r="BB124" s="99" t="str">
        <f t="shared" si="339"/>
        <v>1</v>
      </c>
      <c r="BC124" s="98">
        <f t="shared" si="340"/>
        <v>100</v>
      </c>
      <c r="BD124" s="98">
        <f t="shared" si="341"/>
        <v>-100</v>
      </c>
      <c r="BE124" s="138">
        <f>VLOOKUP(B124,[4]Name!C$6:M$305,11,0)</f>
        <v>0</v>
      </c>
      <c r="BF124" s="98">
        <f t="shared" si="342"/>
        <v>0</v>
      </c>
      <c r="BG124" s="98">
        <f>IF(BF124&lt;'[1]Exchange Rate'!$C$4,0,IF(BF124&gt;='[1]Exchange Rate'!$C$4,(BF124-(BJ124*'[1]Exchange Rate'!$G$4))))</f>
        <v>0</v>
      </c>
      <c r="BH124" s="98">
        <f>IF(BG124&lt;'[1]Exchange Rate'!$C$4,0,IF(BG124&gt;='[1]Exchange Rate'!$C$4,BG124,))</f>
        <v>0</v>
      </c>
      <c r="BI124" s="101">
        <f>ROUND(IF((BH124)&gt;'[1]Exchange Rate'!$C$7,(BH124)*0.2-'[1]Exchange Rate'!$E$7,IF((BH124)&gt;'[1]Exchange Rate'!$C$6,(BH124)*0.15-'[1]Exchange Rate'!$E$6,IF((BH124)&gt;'[1]Exchange Rate'!$C$5,(BH124)*0.1-'[1]Exchange Rate'!$E$5,IF((BH124)&gt;'[1]Exchange Rate'!$C$4,(BH124)*0.05-'[1]Exchange Rate'!$E$4,0)))),2)</f>
        <v>0</v>
      </c>
      <c r="BJ124" s="99" t="e">
        <f>VLOOKUP(B124,'[1]List Bas &amp; Etra'!$B$5:$H$1048576,7,0)</f>
        <v>#N/A</v>
      </c>
      <c r="BK124" s="102">
        <f t="shared" si="343"/>
        <v>0</v>
      </c>
      <c r="BL124" s="103">
        <f>ROUND(IF((BF124)&gt;'[1]Exchange Rate'!$C$7,(BF124)*0.2-'[1]Exchange Rate'!$E$7,IF((BF124)&gt;'[1]Exchange Rate'!$C$6,(BF124)*0.15-'[1]Exchange Rate'!$E$6,IF((BF124)&gt;'[1]Exchange Rate'!$C$5,(BF124)*0.1-'[1]Exchange Rate'!$E$5,IF((BF124)&gt;'[1]Exchange Rate'!$C$4,(BF124)*0.05-'[1]Exchange Rate'!$E$4,0)))),2)</f>
        <v>0</v>
      </c>
      <c r="BM124" s="102"/>
      <c r="BN124" s="102"/>
      <c r="BO124" s="102"/>
    </row>
    <row r="125" spans="1:67" s="102" customFormat="1" ht="74.25" hidden="1" customHeight="1">
      <c r="A125" s="132"/>
      <c r="B125" s="139"/>
      <c r="C125" s="81"/>
      <c r="D125" s="82"/>
      <c r="E125" s="82"/>
      <c r="F125" s="82"/>
      <c r="G125" s="83"/>
      <c r="H125" s="82"/>
      <c r="I125" s="84"/>
      <c r="J125" s="84"/>
      <c r="K125" s="84"/>
      <c r="L125" s="82"/>
      <c r="M125" s="82"/>
      <c r="N125" s="82"/>
      <c r="O125" s="82"/>
      <c r="P125" s="82"/>
      <c r="Q125" s="82"/>
      <c r="R125" s="82"/>
      <c r="S125" s="84"/>
      <c r="T125" s="84"/>
      <c r="U125" s="85"/>
      <c r="V125" s="84"/>
      <c r="W125" s="85"/>
      <c r="X125" s="86"/>
      <c r="Y125" s="86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7"/>
      <c r="AM125" s="88"/>
      <c r="AN125" s="88"/>
      <c r="AO125" s="89"/>
      <c r="AP125" s="89"/>
      <c r="AQ125" s="91"/>
      <c r="AR125" s="136"/>
      <c r="AS125" s="137"/>
      <c r="AT125" s="148"/>
      <c r="AU125" s="109"/>
      <c r="AV125" s="96">
        <f t="shared" si="333"/>
        <v>0</v>
      </c>
      <c r="AW125" s="97">
        <f t="shared" si="334"/>
        <v>0</v>
      </c>
      <c r="AX125" s="97">
        <f t="shared" si="335"/>
        <v>0</v>
      </c>
      <c r="AY125" s="98">
        <f t="shared" si="336"/>
        <v>0</v>
      </c>
      <c r="AZ125" s="96">
        <f t="shared" si="337"/>
        <v>0</v>
      </c>
      <c r="BA125" s="98">
        <f t="shared" si="338"/>
        <v>0</v>
      </c>
      <c r="BB125" s="99" t="str">
        <f t="shared" si="339"/>
        <v>1</v>
      </c>
      <c r="BC125" s="98">
        <f t="shared" si="340"/>
        <v>100</v>
      </c>
      <c r="BD125" s="98">
        <f t="shared" si="341"/>
        <v>-100</v>
      </c>
      <c r="BE125" s="138">
        <f>VLOOKUP(B125,[4]Name!C$6:M$305,11,0)</f>
        <v>0</v>
      </c>
      <c r="BF125" s="98">
        <f t="shared" si="342"/>
        <v>0</v>
      </c>
      <c r="BG125" s="98">
        <f>IF(BF125&lt;'[1]Exchange Rate'!$C$4,0,IF(BF125&gt;='[1]Exchange Rate'!$C$4,(BF125-(BJ125*'[1]Exchange Rate'!$G$4))))</f>
        <v>0</v>
      </c>
      <c r="BH125" s="98">
        <f>IF(BG125&lt;'[1]Exchange Rate'!$C$4,0,IF(BG125&gt;='[1]Exchange Rate'!$C$4,BG125,))</f>
        <v>0</v>
      </c>
      <c r="BI125" s="101">
        <f>ROUND(IF((BH125)&gt;'[1]Exchange Rate'!$C$7,(BH125)*0.2-'[1]Exchange Rate'!$E$7,IF((BH125)&gt;'[1]Exchange Rate'!$C$6,(BH125)*0.15-'[1]Exchange Rate'!$E$6,IF((BH125)&gt;'[1]Exchange Rate'!$C$5,(BH125)*0.1-'[1]Exchange Rate'!$E$5,IF((BH125)&gt;'[1]Exchange Rate'!$C$4,(BH125)*0.05-'[1]Exchange Rate'!$E$4,0)))),2)</f>
        <v>0</v>
      </c>
      <c r="BJ125" s="99" t="e">
        <f>VLOOKUP(B125,'[1]List Bas &amp; Etra'!$B$5:$H$1048576,7,0)</f>
        <v>#N/A</v>
      </c>
      <c r="BK125" s="102">
        <f t="shared" si="343"/>
        <v>0</v>
      </c>
      <c r="BL125" s="103">
        <f>ROUND(IF((BF125)&gt;'[1]Exchange Rate'!$C$7,(BF125)*0.2-'[1]Exchange Rate'!$E$7,IF((BF125)&gt;'[1]Exchange Rate'!$C$6,(BF125)*0.15-'[1]Exchange Rate'!$E$6,IF((BF125)&gt;'[1]Exchange Rate'!$C$5,(BF125)*0.1-'[1]Exchange Rate'!$E$5,IF((BF125)&gt;'[1]Exchange Rate'!$C$4,(BF125)*0.05-'[1]Exchange Rate'!$E$4,0)))),2)</f>
        <v>0</v>
      </c>
    </row>
    <row r="126" spans="1:67" s="102" customFormat="1" ht="74.25" hidden="1" customHeight="1">
      <c r="A126" s="140"/>
      <c r="B126" s="139"/>
      <c r="C126" s="81"/>
      <c r="D126" s="82"/>
      <c r="E126" s="82"/>
      <c r="F126" s="82"/>
      <c r="G126" s="83"/>
      <c r="H126" s="82"/>
      <c r="I126" s="84"/>
      <c r="J126" s="84"/>
      <c r="K126" s="84"/>
      <c r="L126" s="82"/>
      <c r="M126" s="82"/>
      <c r="N126" s="82"/>
      <c r="O126" s="82"/>
      <c r="P126" s="82"/>
      <c r="Q126" s="82"/>
      <c r="R126" s="82"/>
      <c r="S126" s="84"/>
      <c r="T126" s="84"/>
      <c r="U126" s="85"/>
      <c r="V126" s="84"/>
      <c r="W126" s="85"/>
      <c r="X126" s="86"/>
      <c r="Y126" s="86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7"/>
      <c r="AM126" s="88"/>
      <c r="AN126" s="88"/>
      <c r="AO126" s="89"/>
      <c r="AP126" s="89"/>
      <c r="AQ126" s="91"/>
      <c r="AR126" s="136"/>
      <c r="AS126" s="137"/>
      <c r="AT126" s="148"/>
      <c r="AU126" s="109"/>
      <c r="AV126" s="96">
        <f t="shared" si="333"/>
        <v>0</v>
      </c>
      <c r="AW126" s="97">
        <f t="shared" si="334"/>
        <v>0</v>
      </c>
      <c r="AX126" s="97">
        <f t="shared" si="335"/>
        <v>0</v>
      </c>
      <c r="AY126" s="98">
        <f t="shared" si="336"/>
        <v>0</v>
      </c>
      <c r="AZ126" s="96">
        <f t="shared" si="337"/>
        <v>0</v>
      </c>
      <c r="BA126" s="98">
        <f t="shared" si="338"/>
        <v>0</v>
      </c>
      <c r="BB126" s="99" t="str">
        <f t="shared" si="339"/>
        <v>1</v>
      </c>
      <c r="BC126" s="98">
        <f t="shared" si="340"/>
        <v>100</v>
      </c>
      <c r="BD126" s="98">
        <f t="shared" si="341"/>
        <v>-100</v>
      </c>
      <c r="BE126" s="138">
        <f>VLOOKUP(B126,[4]Name!C$6:M$305,11,0)</f>
        <v>0</v>
      </c>
      <c r="BF126" s="98">
        <f t="shared" si="342"/>
        <v>0</v>
      </c>
      <c r="BG126" s="98">
        <f>IF(BF126&lt;'[1]Exchange Rate'!$C$4,0,IF(BF126&gt;='[1]Exchange Rate'!$C$4,(BF126-(BJ126*'[1]Exchange Rate'!$G$4))))</f>
        <v>0</v>
      </c>
      <c r="BH126" s="98">
        <f>IF(BG126&lt;'[1]Exchange Rate'!$C$4,0,IF(BG126&gt;='[1]Exchange Rate'!$C$4,BG126,))</f>
        <v>0</v>
      </c>
      <c r="BI126" s="101">
        <f>ROUND(IF((BH126)&gt;'[1]Exchange Rate'!$C$7,(BH126)*0.2-'[1]Exchange Rate'!$E$7,IF((BH126)&gt;'[1]Exchange Rate'!$C$6,(BH126)*0.15-'[1]Exchange Rate'!$E$6,IF((BH126)&gt;'[1]Exchange Rate'!$C$5,(BH126)*0.1-'[1]Exchange Rate'!$E$5,IF((BH126)&gt;'[1]Exchange Rate'!$C$4,(BH126)*0.05-'[1]Exchange Rate'!$E$4,0)))),2)</f>
        <v>0</v>
      </c>
      <c r="BJ126" s="99" t="e">
        <f>VLOOKUP(B126,'[1]List Bas &amp; Etra'!$B$5:$H$1048576,7,0)</f>
        <v>#N/A</v>
      </c>
      <c r="BK126" s="102">
        <f t="shared" si="343"/>
        <v>0</v>
      </c>
      <c r="BL126" s="103">
        <f>ROUND(IF((BF126)&gt;'[1]Exchange Rate'!$C$7,(BF126)*0.2-'[1]Exchange Rate'!$E$7,IF((BF126)&gt;'[1]Exchange Rate'!$C$6,(BF126)*0.15-'[1]Exchange Rate'!$E$6,IF((BF126)&gt;'[1]Exchange Rate'!$C$5,(BF126)*0.1-'[1]Exchange Rate'!$E$5,IF((BF126)&gt;'[1]Exchange Rate'!$C$4,(BF126)*0.05-'[1]Exchange Rate'!$E$4,0)))),2)</f>
        <v>0</v>
      </c>
    </row>
    <row r="127" spans="1:67" s="102" customFormat="1" ht="74.25" hidden="1" customHeight="1">
      <c r="A127" s="132"/>
      <c r="B127" s="139"/>
      <c r="C127" s="81"/>
      <c r="D127" s="82"/>
      <c r="E127" s="82"/>
      <c r="F127" s="82"/>
      <c r="G127" s="83"/>
      <c r="H127" s="82"/>
      <c r="I127" s="84"/>
      <c r="J127" s="84"/>
      <c r="K127" s="84"/>
      <c r="L127" s="82"/>
      <c r="M127" s="82"/>
      <c r="N127" s="82"/>
      <c r="O127" s="82"/>
      <c r="P127" s="82"/>
      <c r="Q127" s="82"/>
      <c r="R127" s="82"/>
      <c r="S127" s="84"/>
      <c r="T127" s="84"/>
      <c r="U127" s="85"/>
      <c r="V127" s="84"/>
      <c r="W127" s="85"/>
      <c r="X127" s="86"/>
      <c r="Y127" s="86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7"/>
      <c r="AM127" s="88"/>
      <c r="AN127" s="88"/>
      <c r="AO127" s="89"/>
      <c r="AP127" s="89"/>
      <c r="AQ127" s="91"/>
      <c r="AR127" s="136"/>
      <c r="AS127" s="137"/>
      <c r="AT127" s="148"/>
      <c r="AU127" s="109"/>
      <c r="AV127" s="96">
        <f t="shared" si="333"/>
        <v>0</v>
      </c>
      <c r="AW127" s="97">
        <f t="shared" si="334"/>
        <v>0</v>
      </c>
      <c r="AX127" s="97">
        <f t="shared" si="335"/>
        <v>0</v>
      </c>
      <c r="AY127" s="98">
        <f t="shared" si="336"/>
        <v>0</v>
      </c>
      <c r="AZ127" s="96">
        <f t="shared" si="337"/>
        <v>0</v>
      </c>
      <c r="BA127" s="98">
        <f t="shared" si="338"/>
        <v>0</v>
      </c>
      <c r="BB127" s="99" t="str">
        <f t="shared" si="339"/>
        <v>1</v>
      </c>
      <c r="BC127" s="98">
        <f t="shared" si="340"/>
        <v>100</v>
      </c>
      <c r="BD127" s="98">
        <f t="shared" si="341"/>
        <v>-100</v>
      </c>
      <c r="BE127" s="138">
        <f>VLOOKUP(B127,[4]Name!C$6:M$305,11,0)</f>
        <v>0</v>
      </c>
      <c r="BF127" s="98">
        <f t="shared" si="342"/>
        <v>0</v>
      </c>
      <c r="BG127" s="98">
        <f>IF(BF127&lt;'[1]Exchange Rate'!$C$4,0,IF(BF127&gt;='[1]Exchange Rate'!$C$4,(BF127-(BJ127*'[1]Exchange Rate'!$G$4))))</f>
        <v>0</v>
      </c>
      <c r="BH127" s="98">
        <f>IF(BG127&lt;'[1]Exchange Rate'!$C$4,0,IF(BG127&gt;='[1]Exchange Rate'!$C$4,BG127,))</f>
        <v>0</v>
      </c>
      <c r="BI127" s="101">
        <f>ROUND(IF((BH127)&gt;'[1]Exchange Rate'!$C$7,(BH127)*0.2-'[1]Exchange Rate'!$E$7,IF((BH127)&gt;'[1]Exchange Rate'!$C$6,(BH127)*0.15-'[1]Exchange Rate'!$E$6,IF((BH127)&gt;'[1]Exchange Rate'!$C$5,(BH127)*0.1-'[1]Exchange Rate'!$E$5,IF((BH127)&gt;'[1]Exchange Rate'!$C$4,(BH127)*0.05-'[1]Exchange Rate'!$E$4,0)))),2)</f>
        <v>0</v>
      </c>
      <c r="BJ127" s="99" t="e">
        <f>VLOOKUP(B127,'[1]List Bas &amp; Etra'!$B$5:$H$1048576,7,0)</f>
        <v>#N/A</v>
      </c>
      <c r="BK127" s="102">
        <f t="shared" si="343"/>
        <v>0</v>
      </c>
      <c r="BL127" s="103">
        <f>ROUND(IF((BF127)&gt;'[1]Exchange Rate'!$C$7,(BF127)*0.2-'[1]Exchange Rate'!$E$7,IF((BF127)&gt;'[1]Exchange Rate'!$C$6,(BF127)*0.15-'[1]Exchange Rate'!$E$6,IF((BF127)&gt;'[1]Exchange Rate'!$C$5,(BF127)*0.1-'[1]Exchange Rate'!$E$5,IF((BF127)&gt;'[1]Exchange Rate'!$C$4,(BF127)*0.05-'[1]Exchange Rate'!$E$4,0)))),2)</f>
        <v>0</v>
      </c>
    </row>
    <row r="128" spans="1:67" s="102" customFormat="1" ht="74.25" hidden="1" customHeight="1">
      <c r="A128" s="140"/>
      <c r="B128" s="139"/>
      <c r="C128" s="81"/>
      <c r="D128" s="82"/>
      <c r="E128" s="82"/>
      <c r="F128" s="82"/>
      <c r="G128" s="83"/>
      <c r="H128" s="82"/>
      <c r="I128" s="84"/>
      <c r="J128" s="84"/>
      <c r="K128" s="84"/>
      <c r="L128" s="82"/>
      <c r="M128" s="82"/>
      <c r="N128" s="82"/>
      <c r="O128" s="82"/>
      <c r="P128" s="82"/>
      <c r="Q128" s="82"/>
      <c r="R128" s="82"/>
      <c r="S128" s="84"/>
      <c r="T128" s="84"/>
      <c r="U128" s="85"/>
      <c r="V128" s="84"/>
      <c r="W128" s="85"/>
      <c r="X128" s="86"/>
      <c r="Y128" s="86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7"/>
      <c r="AM128" s="88"/>
      <c r="AN128" s="88"/>
      <c r="AO128" s="89"/>
      <c r="AP128" s="89"/>
      <c r="AQ128" s="91"/>
      <c r="AR128" s="136"/>
      <c r="AS128" s="137"/>
      <c r="AT128" s="148"/>
      <c r="AU128" s="109"/>
      <c r="AV128" s="96">
        <f t="shared" si="333"/>
        <v>0</v>
      </c>
      <c r="AW128" s="97">
        <f t="shared" si="334"/>
        <v>0</v>
      </c>
      <c r="AX128" s="97">
        <f t="shared" si="335"/>
        <v>0</v>
      </c>
      <c r="AY128" s="98">
        <f t="shared" si="336"/>
        <v>0</v>
      </c>
      <c r="AZ128" s="96">
        <f t="shared" si="337"/>
        <v>0</v>
      </c>
      <c r="BA128" s="98">
        <f t="shared" si="338"/>
        <v>0</v>
      </c>
      <c r="BB128" s="99" t="str">
        <f t="shared" si="339"/>
        <v>1</v>
      </c>
      <c r="BC128" s="98">
        <f t="shared" si="340"/>
        <v>100</v>
      </c>
      <c r="BD128" s="98">
        <f t="shared" si="341"/>
        <v>-100</v>
      </c>
      <c r="BE128" s="138">
        <f>VLOOKUP(B128,[4]Name!C$6:M$305,11,0)</f>
        <v>0</v>
      </c>
      <c r="BF128" s="98">
        <f t="shared" si="342"/>
        <v>0</v>
      </c>
      <c r="BG128" s="98">
        <f>IF(BF128&lt;'[1]Exchange Rate'!$C$4,0,IF(BF128&gt;='[1]Exchange Rate'!$C$4,(BF128-(BJ128*'[1]Exchange Rate'!$G$4))))</f>
        <v>0</v>
      </c>
      <c r="BH128" s="98">
        <f>IF(BG128&lt;'[1]Exchange Rate'!$C$4,0,IF(BG128&gt;='[1]Exchange Rate'!$C$4,BG128,))</f>
        <v>0</v>
      </c>
      <c r="BI128" s="101">
        <f>ROUND(IF((BH128)&gt;'[1]Exchange Rate'!$C$7,(BH128)*0.2-'[1]Exchange Rate'!$E$7,IF((BH128)&gt;'[1]Exchange Rate'!$C$6,(BH128)*0.15-'[1]Exchange Rate'!$E$6,IF((BH128)&gt;'[1]Exchange Rate'!$C$5,(BH128)*0.1-'[1]Exchange Rate'!$E$5,IF((BH128)&gt;'[1]Exchange Rate'!$C$4,(BH128)*0.05-'[1]Exchange Rate'!$E$4,0)))),2)</f>
        <v>0</v>
      </c>
      <c r="BJ128" s="99" t="e">
        <f>VLOOKUP(B128,'[1]List Bas &amp; Etra'!$B$5:$H$1048576,7,0)</f>
        <v>#N/A</v>
      </c>
      <c r="BK128" s="102">
        <f t="shared" si="343"/>
        <v>0</v>
      </c>
      <c r="BL128" s="103">
        <f>ROUND(IF((BF128)&gt;'[1]Exchange Rate'!$C$7,(BF128)*0.2-'[1]Exchange Rate'!$E$7,IF((BF128)&gt;'[1]Exchange Rate'!$C$6,(BF128)*0.15-'[1]Exchange Rate'!$E$6,IF((BF128)&gt;'[1]Exchange Rate'!$C$5,(BF128)*0.1-'[1]Exchange Rate'!$E$5,IF((BF128)&gt;'[1]Exchange Rate'!$C$4,(BF128)*0.05-'[1]Exchange Rate'!$E$4,0)))),2)</f>
        <v>0</v>
      </c>
    </row>
    <row r="129" spans="1:16384" s="102" customFormat="1" ht="45.75" hidden="1" customHeight="1">
      <c r="A129" s="110"/>
      <c r="B129" s="139"/>
      <c r="C129" s="112"/>
      <c r="D129" s="112"/>
      <c r="E129" s="112"/>
      <c r="F129" s="112"/>
      <c r="G129" s="112"/>
      <c r="H129" s="110" t="s">
        <v>118</v>
      </c>
      <c r="I129" s="110"/>
      <c r="J129" s="112"/>
      <c r="K129" s="112"/>
      <c r="L129" s="112"/>
      <c r="M129" s="112"/>
      <c r="N129" s="112"/>
      <c r="O129" s="112"/>
      <c r="P129" s="112"/>
      <c r="Q129" s="112"/>
      <c r="R129" s="113"/>
      <c r="S129" s="168">
        <f t="shared" ref="S129:AS129" si="344">SUBTOTAL(9,S123:S128)</f>
        <v>0</v>
      </c>
      <c r="T129" s="168">
        <f t="shared" si="344"/>
        <v>0</v>
      </c>
      <c r="U129" s="168">
        <f t="shared" si="344"/>
        <v>0</v>
      </c>
      <c r="V129" s="168">
        <f t="shared" si="344"/>
        <v>0</v>
      </c>
      <c r="W129" s="168">
        <f t="shared" si="344"/>
        <v>0</v>
      </c>
      <c r="X129" s="168">
        <f t="shared" si="344"/>
        <v>0</v>
      </c>
      <c r="Y129" s="168">
        <f t="shared" si="344"/>
        <v>0</v>
      </c>
      <c r="Z129" s="168">
        <f t="shared" si="344"/>
        <v>0</v>
      </c>
      <c r="AA129" s="168">
        <f t="shared" si="344"/>
        <v>0</v>
      </c>
      <c r="AB129" s="168">
        <f t="shared" si="344"/>
        <v>0</v>
      </c>
      <c r="AC129" s="168">
        <f t="shared" si="344"/>
        <v>0</v>
      </c>
      <c r="AD129" s="168">
        <f t="shared" si="344"/>
        <v>0</v>
      </c>
      <c r="AE129" s="168">
        <f t="shared" si="344"/>
        <v>0</v>
      </c>
      <c r="AF129" s="168">
        <f t="shared" si="344"/>
        <v>0</v>
      </c>
      <c r="AG129" s="168">
        <f t="shared" si="344"/>
        <v>0</v>
      </c>
      <c r="AH129" s="168">
        <f t="shared" si="344"/>
        <v>0</v>
      </c>
      <c r="AI129" s="168">
        <f t="shared" si="344"/>
        <v>0</v>
      </c>
      <c r="AJ129" s="168">
        <f t="shared" si="344"/>
        <v>0</v>
      </c>
      <c r="AK129" s="168">
        <f t="shared" si="344"/>
        <v>0</v>
      </c>
      <c r="AL129" s="168">
        <f t="shared" si="344"/>
        <v>0</v>
      </c>
      <c r="AM129" s="168">
        <f t="shared" si="344"/>
        <v>0</v>
      </c>
      <c r="AN129" s="168">
        <f t="shared" si="344"/>
        <v>0</v>
      </c>
      <c r="AO129" s="168">
        <f t="shared" si="344"/>
        <v>0</v>
      </c>
      <c r="AP129" s="168">
        <f t="shared" si="344"/>
        <v>0</v>
      </c>
      <c r="AQ129" s="168">
        <f t="shared" si="344"/>
        <v>0</v>
      </c>
      <c r="AR129" s="168">
        <f t="shared" si="344"/>
        <v>0</v>
      </c>
      <c r="AS129" s="168">
        <f t="shared" si="344"/>
        <v>0</v>
      </c>
      <c r="AT129" s="115"/>
      <c r="AU129" s="115"/>
      <c r="AV129" s="116">
        <f>SUBTOTAL(9,AV123:AV128)</f>
        <v>0</v>
      </c>
      <c r="AW129" s="116">
        <f>SUBTOTAL(9,AW123:AW128)</f>
        <v>0</v>
      </c>
      <c r="AX129" s="116">
        <f>SUBTOTAL(9,AX123:AX128)</f>
        <v>0</v>
      </c>
      <c r="AY129" s="99"/>
      <c r="AZ129" s="141">
        <f>SUBTOTAL(9,AZ113:AZ128)</f>
        <v>0</v>
      </c>
      <c r="BA129" s="99"/>
      <c r="BB129" s="99"/>
      <c r="BC129" s="99"/>
      <c r="BD129" s="99"/>
      <c r="BF129" s="99"/>
      <c r="BG129" s="99"/>
      <c r="BH129" s="99"/>
      <c r="BI129" s="99"/>
      <c r="BJ129" s="99"/>
    </row>
    <row r="130" spans="1:16384" s="174" customFormat="1" ht="33.75" hidden="1" customHeight="1">
      <c r="A130" s="169"/>
      <c r="B130" s="119" t="s">
        <v>119</v>
      </c>
      <c r="C130" s="169"/>
      <c r="D130" s="170"/>
      <c r="E130" s="171"/>
      <c r="F130" s="171"/>
      <c r="G130" s="171"/>
      <c r="H130" s="171"/>
      <c r="I130" s="171"/>
      <c r="J130" s="171"/>
      <c r="K130" s="171"/>
      <c r="L130" s="171"/>
      <c r="M130" s="171"/>
      <c r="N130" s="169"/>
      <c r="O130" s="171"/>
      <c r="P130" s="172"/>
      <c r="Q130" s="171"/>
      <c r="R130" s="169"/>
      <c r="S130" s="170"/>
      <c r="T130" s="172"/>
      <c r="U130" s="171"/>
      <c r="V130" s="169"/>
      <c r="W130" s="170"/>
      <c r="X130" s="172" t="s">
        <v>120</v>
      </c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3"/>
      <c r="AM130" s="171"/>
      <c r="AN130" s="171"/>
      <c r="AO130" s="123" t="s">
        <v>121</v>
      </c>
      <c r="AP130" s="170"/>
      <c r="AS130" s="175"/>
      <c r="AT130" s="175"/>
      <c r="AU130" s="175"/>
      <c r="AV130" s="98" t="b">
        <f>AR129=AV129</f>
        <v>1</v>
      </c>
      <c r="AW130" s="98" t="b">
        <f>AS129=AW129</f>
        <v>1</v>
      </c>
      <c r="AX130" s="176"/>
      <c r="AY130" s="177"/>
      <c r="AZ130" s="176"/>
      <c r="BA130" s="177"/>
      <c r="BB130" s="177"/>
      <c r="BC130" s="177"/>
      <c r="BD130" s="177"/>
      <c r="BF130" s="177"/>
      <c r="BG130" s="177"/>
      <c r="BH130" s="177"/>
      <c r="BI130" s="177"/>
      <c r="BJ130" s="177"/>
    </row>
    <row r="131" spans="1:16384" s="102" customFormat="1" ht="74.25" hidden="1" customHeight="1">
      <c r="A131" s="132"/>
      <c r="B131" s="139"/>
      <c r="C131" s="81"/>
      <c r="D131" s="82"/>
      <c r="E131" s="82"/>
      <c r="F131" s="82"/>
      <c r="G131" s="83"/>
      <c r="H131" s="82"/>
      <c r="I131" s="84"/>
      <c r="J131" s="84"/>
      <c r="K131" s="84"/>
      <c r="L131" s="82"/>
      <c r="M131" s="82"/>
      <c r="N131" s="82"/>
      <c r="O131" s="82"/>
      <c r="P131" s="82"/>
      <c r="Q131" s="82"/>
      <c r="R131" s="82"/>
      <c r="S131" s="84"/>
      <c r="T131" s="84"/>
      <c r="U131" s="85"/>
      <c r="V131" s="84"/>
      <c r="W131" s="85"/>
      <c r="X131" s="86"/>
      <c r="Y131" s="86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7"/>
      <c r="AM131" s="88"/>
      <c r="AN131" s="88"/>
      <c r="AO131" s="89"/>
      <c r="AP131" s="89"/>
      <c r="AQ131" s="91"/>
      <c r="AR131" s="136"/>
      <c r="AS131" s="137"/>
      <c r="AT131" s="148"/>
      <c r="AU131" s="109"/>
      <c r="AV131" s="96">
        <f t="shared" ref="AV131:AV136" si="345">INT(AQ131)</f>
        <v>0</v>
      </c>
      <c r="AW131" s="97">
        <f t="shared" ref="AW131:AW136" si="346">PRODUCT(BD131+(-BA131+BC131)*BB131)</f>
        <v>0</v>
      </c>
      <c r="AX131" s="97">
        <f t="shared" ref="AX131:AX136" si="347">SUM(IF(AZ131&lt;=49.99,"0",IF(AZ131&lt;=149.99,"100",IF(AZ131&lt;=249.99,"200",IF(AZ131&lt;=349.99,"300",IF(AZ131&lt;=449.99,"400",IF(AZ131&lt;=549.99,"500",IF(AZ131&lt;=649.99,"600",IF(AZ131&lt;=749.99,"700",IF(AZ131&lt;=849.99,"800",IF(AZ131&lt;=949.99,"900",IF(AZ131&lt;=1049.99,"1000",IF(AZ131&lt;=1149.99,"1100",IF(AZ131&lt;=1249.99,"1200",IF(AZ131&lt;=1349.99,"1300",IF(AZ131&lt;=1449.99,"1400",IF(AZ131&lt;=1549.99,"1500",IF(AZ131&lt;=1649.99,"1600",IF(AZ131&lt;=1749.99,"1700",IF(AZ131&lt;=1849.99,"1800",IF(AZ131&lt;=1949.99,"1900",IF(AZ131&lt;=2049.99,"2000",IF(AZ131&lt;=2149.99,"2100",IF(AZ131&lt;=2249.99,"2200",IF(AZ131&lt;=2349.99,"2300",IF(AZ131&lt;=2449.99,"2400",IF(AZ131&lt;=2549.99,"2500",IF(AZ131&lt;=2649.99,"2600",IF(AZ131&lt;=2749.99,"2700",IF(AZ131&lt;=2849.99,"2800",IF(AZ131&lt;=2949.99,"2900",IF(AZ131&lt;=3049.99,"3000",IF(AZ131&lt;=3149.99,"3100",IF(AZ131&lt;=3249.99,"3200",IF(AZ131&lt;=3349.99,"3300",IF(AZ131&lt;=3449.99,"3400",IF(AZ131&lt;=3549.99,"3500",IF(AZ131&lt;=3649.99,"3600",IF(AZ131&lt;=3749.99,"3700",IF(AZ131&lt;=3849.99,"3800",IF(AZ131&lt;=3949.99,"3900",IF(AZ131&gt;3949.99,"4000"))))))))))))))))))))))))))))))))))))))))))</f>
        <v>0</v>
      </c>
      <c r="AY131" s="98">
        <f t="shared" ref="AY131:AY136" si="348">AQ131-AV131</f>
        <v>0</v>
      </c>
      <c r="AZ131" s="96">
        <f t="shared" ref="AZ131:AZ136" si="349">(AY131*4000)</f>
        <v>0</v>
      </c>
      <c r="BA131" s="98">
        <f t="shared" ref="BA131:BA136" si="350">MOD(AZ131,-100)</f>
        <v>0</v>
      </c>
      <c r="BB131" s="99" t="str">
        <f t="shared" ref="BB131:BB136" si="351">IF(BA131&gt;=-50,"1",IF(BA131&lt;-50,"0"))</f>
        <v>1</v>
      </c>
      <c r="BC131" s="98">
        <f t="shared" ref="BC131:BC136" si="352">100+BA131</f>
        <v>100</v>
      </c>
      <c r="BD131" s="98">
        <f t="shared" ref="BD131:BD136" si="353">AZ131-BC131</f>
        <v>-100</v>
      </c>
      <c r="BE131" s="138">
        <f>VLOOKUP(B131,[4]Name!C$6:M$305,11,0)</f>
        <v>0</v>
      </c>
      <c r="BF131" s="98">
        <f t="shared" ref="BF131:BF136" si="354">AL131-Z131-AF131-AG131-AN131-AP131</f>
        <v>0</v>
      </c>
      <c r="BG131" s="98">
        <f>IF(BF131&lt;'[1]Exchange Rate'!$C$4,0,IF(BF131&gt;='[1]Exchange Rate'!$C$4,(BF131-(BJ131*'[1]Exchange Rate'!$G$4))))</f>
        <v>0</v>
      </c>
      <c r="BH131" s="98">
        <f>IF(BG131&lt;'[1]Exchange Rate'!$C$4,0,IF(BG131&gt;='[1]Exchange Rate'!$C$4,BG131,))</f>
        <v>0</v>
      </c>
      <c r="BI131" s="101">
        <f>ROUND(IF((BH131)&gt;'[1]Exchange Rate'!$C$7,(BH131)*0.2-'[1]Exchange Rate'!$E$7,IF((BH131)&gt;'[1]Exchange Rate'!$C$6,(BH131)*0.15-'[1]Exchange Rate'!$E$6,IF((BH131)&gt;'[1]Exchange Rate'!$C$5,(BH131)*0.1-'[1]Exchange Rate'!$E$5,IF((BH131)&gt;'[1]Exchange Rate'!$C$4,(BH131)*0.05-'[1]Exchange Rate'!$E$4,0)))),2)</f>
        <v>0</v>
      </c>
      <c r="BJ131" s="99" t="e">
        <f>VLOOKUP(B131,'[1]List Bas &amp; Etra'!$B$5:$H$1048576,7,0)</f>
        <v>#N/A</v>
      </c>
      <c r="BK131" s="102">
        <f t="shared" ref="BK131:BK136" si="355">BL131-BI131</f>
        <v>0</v>
      </c>
      <c r="BL131" s="103">
        <f>ROUND(IF((BF131)&gt;'[1]Exchange Rate'!$C$7,(BF131)*0.2-'[1]Exchange Rate'!$E$7,IF((BF131)&gt;'[1]Exchange Rate'!$C$6,(BF131)*0.15-'[1]Exchange Rate'!$E$6,IF((BF131)&gt;'[1]Exchange Rate'!$C$5,(BF131)*0.1-'[1]Exchange Rate'!$E$5,IF((BF131)&gt;'[1]Exchange Rate'!$C$4,(BF131)*0.05-'[1]Exchange Rate'!$E$4,0)))),2)</f>
        <v>0</v>
      </c>
    </row>
    <row r="132" spans="1:16384" s="117" customFormat="1" ht="74.25" hidden="1" customHeight="1">
      <c r="A132" s="140"/>
      <c r="B132" s="139"/>
      <c r="C132" s="81"/>
      <c r="D132" s="82"/>
      <c r="E132" s="82"/>
      <c r="F132" s="82"/>
      <c r="G132" s="83"/>
      <c r="H132" s="82"/>
      <c r="I132" s="84"/>
      <c r="J132" s="84"/>
      <c r="K132" s="84"/>
      <c r="L132" s="82"/>
      <c r="M132" s="82"/>
      <c r="N132" s="82"/>
      <c r="O132" s="82"/>
      <c r="P132" s="82"/>
      <c r="Q132" s="82"/>
      <c r="R132" s="82"/>
      <c r="S132" s="84"/>
      <c r="T132" s="84"/>
      <c r="U132" s="85"/>
      <c r="V132" s="84"/>
      <c r="W132" s="85"/>
      <c r="X132" s="86"/>
      <c r="Y132" s="86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7"/>
      <c r="AM132" s="88"/>
      <c r="AN132" s="88"/>
      <c r="AO132" s="89"/>
      <c r="AP132" s="89"/>
      <c r="AQ132" s="91"/>
      <c r="AR132" s="136"/>
      <c r="AS132" s="137"/>
      <c r="AT132" s="148"/>
      <c r="AU132" s="109"/>
      <c r="AV132" s="96">
        <f t="shared" si="345"/>
        <v>0</v>
      </c>
      <c r="AW132" s="97">
        <f t="shared" si="346"/>
        <v>0</v>
      </c>
      <c r="AX132" s="97">
        <f t="shared" si="347"/>
        <v>0</v>
      </c>
      <c r="AY132" s="98">
        <f t="shared" si="348"/>
        <v>0</v>
      </c>
      <c r="AZ132" s="96">
        <f t="shared" si="349"/>
        <v>0</v>
      </c>
      <c r="BA132" s="98">
        <f t="shared" si="350"/>
        <v>0</v>
      </c>
      <c r="BB132" s="99" t="str">
        <f t="shared" si="351"/>
        <v>1</v>
      </c>
      <c r="BC132" s="98">
        <f t="shared" si="352"/>
        <v>100</v>
      </c>
      <c r="BD132" s="98">
        <f t="shared" si="353"/>
        <v>-100</v>
      </c>
      <c r="BE132" s="138">
        <f>VLOOKUP(B132,[4]Name!C$6:M$305,11,0)</f>
        <v>0</v>
      </c>
      <c r="BF132" s="98">
        <f t="shared" si="354"/>
        <v>0</v>
      </c>
      <c r="BG132" s="98">
        <f>IF(BF132&lt;'[1]Exchange Rate'!$C$4,0,IF(BF132&gt;='[1]Exchange Rate'!$C$4,(BF132-(BJ132*'[1]Exchange Rate'!$G$4))))</f>
        <v>0</v>
      </c>
      <c r="BH132" s="98">
        <f>IF(BG132&lt;'[1]Exchange Rate'!$C$4,0,IF(BG132&gt;='[1]Exchange Rate'!$C$4,BG132,))</f>
        <v>0</v>
      </c>
      <c r="BI132" s="101">
        <f>ROUND(IF((BH132)&gt;'[1]Exchange Rate'!$C$7,(BH132)*0.2-'[1]Exchange Rate'!$E$7,IF((BH132)&gt;'[1]Exchange Rate'!$C$6,(BH132)*0.15-'[1]Exchange Rate'!$E$6,IF((BH132)&gt;'[1]Exchange Rate'!$C$5,(BH132)*0.1-'[1]Exchange Rate'!$E$5,IF((BH132)&gt;'[1]Exchange Rate'!$C$4,(BH132)*0.05-'[1]Exchange Rate'!$E$4,0)))),2)</f>
        <v>0</v>
      </c>
      <c r="BJ132" s="99" t="e">
        <f>VLOOKUP(B132,'[1]List Bas &amp; Etra'!$B$5:$H$1048576,7,0)</f>
        <v>#N/A</v>
      </c>
      <c r="BK132" s="102">
        <f t="shared" si="355"/>
        <v>0</v>
      </c>
      <c r="BL132" s="103">
        <f>ROUND(IF((BF132)&gt;'[1]Exchange Rate'!$C$7,(BF132)*0.2-'[1]Exchange Rate'!$E$7,IF((BF132)&gt;'[1]Exchange Rate'!$C$6,(BF132)*0.15-'[1]Exchange Rate'!$E$6,IF((BF132)&gt;'[1]Exchange Rate'!$C$5,(BF132)*0.1-'[1]Exchange Rate'!$E$5,IF((BF132)&gt;'[1]Exchange Rate'!$C$4,(BF132)*0.05-'[1]Exchange Rate'!$E$4,0)))),2)</f>
        <v>0</v>
      </c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  <c r="FX132" s="102"/>
      <c r="FY132" s="102"/>
      <c r="FZ132" s="102"/>
      <c r="GA132" s="102"/>
      <c r="GB132" s="102"/>
      <c r="GC132" s="102"/>
      <c r="GD132" s="102"/>
      <c r="GE132" s="102"/>
      <c r="GF132" s="102"/>
      <c r="GG132" s="102"/>
      <c r="GH132" s="102"/>
      <c r="GI132" s="102"/>
      <c r="GJ132" s="102"/>
      <c r="GK132" s="102"/>
      <c r="GL132" s="102"/>
      <c r="GM132" s="102"/>
      <c r="GN132" s="102"/>
      <c r="GO132" s="102"/>
      <c r="GP132" s="102"/>
      <c r="GQ132" s="102"/>
      <c r="GR132" s="102"/>
      <c r="GS132" s="102"/>
      <c r="GT132" s="102"/>
      <c r="GU132" s="102"/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2"/>
      <c r="HF132" s="102"/>
      <c r="HG132" s="102"/>
      <c r="HH132" s="102"/>
      <c r="HI132" s="102"/>
      <c r="HJ132" s="102"/>
      <c r="HK132" s="102"/>
      <c r="HL132" s="102"/>
      <c r="HM132" s="102"/>
      <c r="HN132" s="102"/>
      <c r="HO132" s="102"/>
      <c r="HP132" s="102"/>
      <c r="HQ132" s="102"/>
      <c r="HR132" s="102"/>
      <c r="HS132" s="102"/>
      <c r="HT132" s="102"/>
      <c r="HU132" s="102"/>
      <c r="HV132" s="102"/>
      <c r="HW132" s="102"/>
      <c r="HX132" s="102"/>
      <c r="HY132" s="102"/>
      <c r="HZ132" s="102"/>
      <c r="IA132" s="102"/>
      <c r="IB132" s="102"/>
      <c r="IC132" s="102"/>
      <c r="ID132" s="102"/>
      <c r="IE132" s="102"/>
      <c r="IF132" s="102"/>
      <c r="IG132" s="102"/>
      <c r="IH132" s="102"/>
      <c r="II132" s="102"/>
      <c r="IJ132" s="102"/>
      <c r="IK132" s="102"/>
      <c r="IL132" s="102"/>
      <c r="IM132" s="102"/>
      <c r="IN132" s="102"/>
      <c r="IO132" s="102"/>
      <c r="IP132" s="102"/>
      <c r="IQ132" s="102"/>
      <c r="IR132" s="102"/>
      <c r="IS132" s="102"/>
      <c r="IT132" s="102"/>
      <c r="IU132" s="102"/>
      <c r="IV132" s="102"/>
      <c r="IW132" s="102"/>
      <c r="IX132" s="102"/>
      <c r="IY132" s="102"/>
      <c r="IZ132" s="102"/>
      <c r="JA132" s="102"/>
      <c r="JB132" s="102"/>
      <c r="JC132" s="102"/>
      <c r="JD132" s="102"/>
      <c r="JE132" s="102"/>
      <c r="JF132" s="102"/>
      <c r="JG132" s="102"/>
      <c r="JH132" s="102"/>
      <c r="JI132" s="102"/>
      <c r="JJ132" s="102"/>
      <c r="JK132" s="102"/>
      <c r="JL132" s="102"/>
      <c r="JM132" s="102"/>
      <c r="JN132" s="102"/>
      <c r="JO132" s="102"/>
      <c r="JP132" s="102"/>
      <c r="JQ132" s="102"/>
      <c r="JR132" s="102"/>
      <c r="JS132" s="102"/>
      <c r="JT132" s="102"/>
      <c r="JU132" s="102"/>
      <c r="JV132" s="102"/>
      <c r="JW132" s="102"/>
      <c r="JX132" s="102"/>
      <c r="JY132" s="102"/>
      <c r="JZ132" s="102"/>
      <c r="KA132" s="102"/>
      <c r="KB132" s="102"/>
      <c r="KC132" s="102"/>
      <c r="KD132" s="102"/>
      <c r="KE132" s="102"/>
      <c r="KF132" s="102"/>
      <c r="KG132" s="102"/>
      <c r="KH132" s="102"/>
      <c r="KI132" s="102"/>
      <c r="KJ132" s="102"/>
      <c r="KK132" s="102"/>
      <c r="KL132" s="102"/>
      <c r="KM132" s="102"/>
      <c r="KN132" s="102"/>
      <c r="KO132" s="102"/>
      <c r="KP132" s="102"/>
      <c r="KQ132" s="102"/>
      <c r="KR132" s="102"/>
      <c r="KS132" s="102"/>
      <c r="KT132" s="102"/>
      <c r="KU132" s="102"/>
      <c r="KV132" s="102"/>
      <c r="KW132" s="102"/>
      <c r="KX132" s="102"/>
      <c r="KY132" s="102"/>
      <c r="KZ132" s="102"/>
      <c r="LA132" s="102"/>
      <c r="LB132" s="102"/>
      <c r="LC132" s="102"/>
      <c r="LD132" s="102"/>
      <c r="LE132" s="102"/>
      <c r="LF132" s="102"/>
      <c r="LG132" s="102"/>
      <c r="LH132" s="102"/>
      <c r="LI132" s="102"/>
      <c r="LJ132" s="102"/>
      <c r="LK132" s="102"/>
      <c r="LL132" s="102"/>
      <c r="LM132" s="102"/>
      <c r="LN132" s="102"/>
      <c r="LO132" s="102"/>
      <c r="LP132" s="102"/>
      <c r="LQ132" s="102"/>
      <c r="LR132" s="102"/>
      <c r="LS132" s="102"/>
      <c r="LT132" s="102"/>
      <c r="LU132" s="102"/>
      <c r="LV132" s="102"/>
      <c r="LW132" s="102"/>
      <c r="LX132" s="102"/>
      <c r="LY132" s="102"/>
      <c r="LZ132" s="102"/>
      <c r="MA132" s="102"/>
      <c r="MB132" s="102"/>
      <c r="MC132" s="102"/>
      <c r="MD132" s="102"/>
      <c r="ME132" s="102"/>
      <c r="MF132" s="102"/>
      <c r="MG132" s="102"/>
      <c r="MH132" s="102"/>
      <c r="MI132" s="102"/>
      <c r="MJ132" s="102"/>
      <c r="MK132" s="102"/>
      <c r="ML132" s="102"/>
      <c r="MM132" s="102"/>
      <c r="MN132" s="102"/>
      <c r="MO132" s="102"/>
      <c r="MP132" s="102"/>
      <c r="MQ132" s="102"/>
      <c r="MR132" s="102"/>
      <c r="MS132" s="102"/>
      <c r="MT132" s="102"/>
      <c r="MU132" s="102"/>
      <c r="MV132" s="102"/>
      <c r="MW132" s="102"/>
      <c r="MX132" s="102"/>
      <c r="MY132" s="102"/>
      <c r="MZ132" s="102"/>
      <c r="NA132" s="102"/>
      <c r="NB132" s="102"/>
      <c r="NC132" s="102"/>
      <c r="ND132" s="102"/>
      <c r="NE132" s="102"/>
      <c r="NF132" s="102"/>
      <c r="NG132" s="102"/>
      <c r="NH132" s="102"/>
      <c r="NI132" s="102"/>
      <c r="NJ132" s="102"/>
      <c r="NK132" s="102"/>
      <c r="NL132" s="102"/>
      <c r="NM132" s="102"/>
      <c r="NN132" s="102"/>
      <c r="NO132" s="102"/>
      <c r="NP132" s="102"/>
      <c r="NQ132" s="102"/>
      <c r="NR132" s="102"/>
      <c r="NS132" s="102"/>
      <c r="NT132" s="102"/>
      <c r="NU132" s="102"/>
      <c r="NV132" s="102"/>
      <c r="NW132" s="102"/>
      <c r="NX132" s="102"/>
      <c r="NY132" s="102"/>
      <c r="NZ132" s="102"/>
      <c r="OA132" s="102"/>
      <c r="OB132" s="102"/>
      <c r="OC132" s="102"/>
      <c r="OD132" s="102"/>
      <c r="OE132" s="102"/>
      <c r="OF132" s="102"/>
      <c r="OG132" s="102"/>
      <c r="OH132" s="102"/>
      <c r="OI132" s="102"/>
      <c r="OJ132" s="102"/>
      <c r="OK132" s="102"/>
      <c r="OL132" s="102"/>
      <c r="OM132" s="102"/>
      <c r="ON132" s="102"/>
      <c r="OO132" s="102"/>
      <c r="OP132" s="102"/>
      <c r="OQ132" s="102"/>
      <c r="OR132" s="102"/>
      <c r="OS132" s="102"/>
      <c r="OT132" s="102"/>
      <c r="OU132" s="102"/>
      <c r="OV132" s="102"/>
      <c r="OW132" s="102"/>
      <c r="OX132" s="102"/>
      <c r="OY132" s="102"/>
      <c r="OZ132" s="102"/>
      <c r="PA132" s="102"/>
      <c r="PB132" s="102"/>
      <c r="PC132" s="102"/>
      <c r="PD132" s="102"/>
      <c r="PE132" s="102"/>
      <c r="PF132" s="102"/>
      <c r="PG132" s="102"/>
      <c r="PH132" s="102"/>
      <c r="PI132" s="102"/>
      <c r="PJ132" s="102"/>
      <c r="PK132" s="102"/>
      <c r="PL132" s="102"/>
      <c r="PM132" s="102"/>
      <c r="PN132" s="102"/>
      <c r="PO132" s="102"/>
      <c r="PP132" s="102"/>
      <c r="PQ132" s="102"/>
      <c r="PR132" s="102"/>
      <c r="PS132" s="102"/>
      <c r="PT132" s="102"/>
      <c r="PU132" s="102"/>
      <c r="PV132" s="102"/>
      <c r="PW132" s="102"/>
      <c r="PX132" s="102"/>
      <c r="PY132" s="102"/>
      <c r="PZ132" s="102"/>
      <c r="QA132" s="102"/>
      <c r="QB132" s="102"/>
      <c r="QC132" s="102"/>
      <c r="QD132" s="102"/>
      <c r="QE132" s="102"/>
      <c r="QF132" s="102"/>
      <c r="QG132" s="102"/>
      <c r="QH132" s="102"/>
      <c r="QI132" s="102"/>
      <c r="QJ132" s="102"/>
      <c r="QK132" s="102"/>
      <c r="QL132" s="102"/>
      <c r="QM132" s="102"/>
      <c r="QN132" s="102"/>
      <c r="QO132" s="102"/>
      <c r="QP132" s="102"/>
      <c r="QQ132" s="102"/>
      <c r="QR132" s="102"/>
      <c r="QS132" s="102"/>
      <c r="QT132" s="102"/>
      <c r="QU132" s="102"/>
      <c r="QV132" s="102"/>
      <c r="QW132" s="102"/>
      <c r="QX132" s="102"/>
      <c r="QY132" s="102"/>
      <c r="QZ132" s="102"/>
      <c r="RA132" s="102"/>
      <c r="RB132" s="102"/>
      <c r="RC132" s="102"/>
      <c r="RD132" s="102"/>
      <c r="RE132" s="102"/>
      <c r="RF132" s="102"/>
      <c r="RG132" s="102"/>
      <c r="RH132" s="102"/>
      <c r="RI132" s="102"/>
      <c r="RJ132" s="102"/>
      <c r="RK132" s="102"/>
      <c r="RL132" s="102"/>
      <c r="RM132" s="102"/>
      <c r="RN132" s="102"/>
      <c r="RO132" s="102"/>
      <c r="RP132" s="102"/>
      <c r="RQ132" s="102"/>
      <c r="RR132" s="102"/>
      <c r="RS132" s="102"/>
      <c r="RT132" s="102"/>
      <c r="RU132" s="102"/>
      <c r="RV132" s="102"/>
      <c r="RW132" s="102"/>
      <c r="RX132" s="102"/>
      <c r="RY132" s="102"/>
      <c r="RZ132" s="102"/>
      <c r="SA132" s="102"/>
      <c r="SB132" s="102"/>
      <c r="SC132" s="102"/>
      <c r="SD132" s="102"/>
      <c r="SE132" s="102"/>
      <c r="SF132" s="102"/>
      <c r="SG132" s="102"/>
      <c r="SH132" s="102"/>
      <c r="SI132" s="102"/>
      <c r="SJ132" s="102"/>
      <c r="SK132" s="102"/>
      <c r="SL132" s="102"/>
      <c r="SM132" s="102"/>
      <c r="SN132" s="102"/>
      <c r="SO132" s="102"/>
      <c r="SP132" s="102"/>
      <c r="SQ132" s="102"/>
      <c r="SR132" s="102"/>
      <c r="SS132" s="102"/>
      <c r="ST132" s="102"/>
      <c r="SU132" s="102"/>
      <c r="SV132" s="102"/>
      <c r="SW132" s="102"/>
      <c r="SX132" s="102"/>
      <c r="SY132" s="102"/>
      <c r="SZ132" s="102"/>
      <c r="TA132" s="102"/>
      <c r="TB132" s="102"/>
      <c r="TC132" s="102"/>
      <c r="TD132" s="102"/>
      <c r="TE132" s="102"/>
      <c r="TF132" s="102"/>
      <c r="TG132" s="102"/>
      <c r="TH132" s="102"/>
      <c r="TI132" s="102"/>
      <c r="TJ132" s="102"/>
      <c r="TK132" s="102"/>
      <c r="TL132" s="102"/>
      <c r="TM132" s="102"/>
      <c r="TN132" s="102"/>
      <c r="TO132" s="102"/>
      <c r="TP132" s="102"/>
      <c r="TQ132" s="102"/>
      <c r="TR132" s="102"/>
      <c r="TS132" s="102"/>
      <c r="TT132" s="102"/>
      <c r="TU132" s="102"/>
      <c r="TV132" s="102"/>
      <c r="TW132" s="102"/>
      <c r="TX132" s="102"/>
      <c r="TY132" s="102"/>
      <c r="TZ132" s="102"/>
      <c r="UA132" s="102"/>
      <c r="UB132" s="102"/>
      <c r="UC132" s="102"/>
      <c r="UD132" s="102"/>
      <c r="UE132" s="102"/>
      <c r="UF132" s="102"/>
      <c r="UG132" s="102"/>
      <c r="UH132" s="102"/>
      <c r="UI132" s="102"/>
      <c r="UJ132" s="102"/>
      <c r="UK132" s="102"/>
      <c r="UL132" s="102"/>
      <c r="UM132" s="102"/>
      <c r="UN132" s="102"/>
      <c r="UO132" s="102"/>
      <c r="UP132" s="102"/>
      <c r="UQ132" s="102"/>
      <c r="UR132" s="102"/>
      <c r="US132" s="102"/>
      <c r="UT132" s="102"/>
      <c r="UU132" s="102"/>
      <c r="UV132" s="102"/>
      <c r="UW132" s="102"/>
      <c r="UX132" s="102"/>
      <c r="UY132" s="102"/>
      <c r="UZ132" s="102"/>
      <c r="VA132" s="102"/>
      <c r="VB132" s="102"/>
      <c r="VC132" s="102"/>
      <c r="VD132" s="102"/>
      <c r="VE132" s="102"/>
      <c r="VF132" s="102"/>
      <c r="VG132" s="102"/>
      <c r="VH132" s="102"/>
      <c r="VI132" s="102"/>
      <c r="VJ132" s="102"/>
      <c r="VK132" s="102"/>
      <c r="VL132" s="102"/>
      <c r="VM132" s="102"/>
      <c r="VN132" s="102"/>
      <c r="VO132" s="102"/>
      <c r="VP132" s="102"/>
      <c r="VQ132" s="102"/>
      <c r="VR132" s="102"/>
      <c r="VS132" s="102"/>
      <c r="VT132" s="102"/>
      <c r="VU132" s="102"/>
      <c r="VV132" s="102"/>
      <c r="VW132" s="102"/>
      <c r="VX132" s="102"/>
      <c r="VY132" s="102"/>
      <c r="VZ132" s="102"/>
      <c r="WA132" s="102"/>
      <c r="WB132" s="102"/>
      <c r="WC132" s="102"/>
      <c r="WD132" s="102"/>
      <c r="WE132" s="102"/>
      <c r="WF132" s="102"/>
      <c r="WG132" s="102"/>
      <c r="WH132" s="102"/>
      <c r="WI132" s="102"/>
      <c r="WJ132" s="102"/>
      <c r="WK132" s="102"/>
      <c r="WL132" s="102"/>
      <c r="WM132" s="102"/>
      <c r="WN132" s="102"/>
      <c r="WO132" s="102"/>
      <c r="WP132" s="102"/>
      <c r="WQ132" s="102"/>
      <c r="WR132" s="102"/>
      <c r="WS132" s="102"/>
      <c r="WT132" s="102"/>
      <c r="WU132" s="102"/>
      <c r="WV132" s="102"/>
      <c r="WW132" s="102"/>
      <c r="WX132" s="102"/>
      <c r="WY132" s="102"/>
      <c r="WZ132" s="102"/>
      <c r="XA132" s="102"/>
      <c r="XB132" s="102"/>
      <c r="XC132" s="102"/>
      <c r="XD132" s="102"/>
      <c r="XE132" s="102"/>
      <c r="XF132" s="102"/>
      <c r="XG132" s="102"/>
      <c r="XH132" s="102"/>
      <c r="XI132" s="102"/>
      <c r="XJ132" s="102"/>
      <c r="XK132" s="102"/>
      <c r="XL132" s="102"/>
      <c r="XM132" s="102"/>
      <c r="XN132" s="102"/>
      <c r="XO132" s="102"/>
      <c r="XP132" s="102"/>
      <c r="XQ132" s="102"/>
      <c r="XR132" s="102"/>
      <c r="XS132" s="102"/>
      <c r="XT132" s="102"/>
      <c r="XU132" s="102"/>
      <c r="XV132" s="102"/>
      <c r="XW132" s="102"/>
      <c r="XX132" s="102"/>
      <c r="XY132" s="102"/>
      <c r="XZ132" s="102"/>
      <c r="YA132" s="102"/>
      <c r="YB132" s="102"/>
      <c r="YC132" s="102"/>
      <c r="YD132" s="102"/>
      <c r="YE132" s="102"/>
      <c r="YF132" s="102"/>
      <c r="YG132" s="102"/>
      <c r="YH132" s="102"/>
      <c r="YI132" s="102"/>
      <c r="YJ132" s="102"/>
      <c r="YK132" s="102"/>
      <c r="YL132" s="102"/>
      <c r="YM132" s="102"/>
      <c r="YN132" s="102"/>
      <c r="YO132" s="102"/>
      <c r="YP132" s="102"/>
      <c r="YQ132" s="102"/>
      <c r="YR132" s="102"/>
      <c r="YS132" s="102"/>
      <c r="YT132" s="102"/>
      <c r="YU132" s="102"/>
      <c r="YV132" s="102"/>
      <c r="YW132" s="102"/>
      <c r="YX132" s="102"/>
      <c r="YY132" s="102"/>
      <c r="YZ132" s="102"/>
      <c r="ZA132" s="102"/>
      <c r="ZB132" s="102"/>
      <c r="ZC132" s="102"/>
      <c r="ZD132" s="102"/>
      <c r="ZE132" s="102"/>
      <c r="ZF132" s="102"/>
      <c r="ZG132" s="102"/>
      <c r="ZH132" s="102"/>
      <c r="ZI132" s="102"/>
      <c r="ZJ132" s="102"/>
      <c r="ZK132" s="102"/>
      <c r="ZL132" s="102"/>
      <c r="ZM132" s="102"/>
      <c r="ZN132" s="102"/>
      <c r="ZO132" s="102"/>
      <c r="ZP132" s="102"/>
      <c r="ZQ132" s="102"/>
      <c r="ZR132" s="102"/>
      <c r="ZS132" s="102"/>
      <c r="ZT132" s="102"/>
      <c r="ZU132" s="102"/>
      <c r="ZV132" s="102"/>
      <c r="ZW132" s="102"/>
      <c r="ZX132" s="102"/>
      <c r="ZY132" s="102"/>
      <c r="ZZ132" s="102"/>
      <c r="AAA132" s="102"/>
      <c r="AAB132" s="102"/>
      <c r="AAC132" s="102"/>
      <c r="AAD132" s="102"/>
      <c r="AAE132" s="102"/>
      <c r="AAF132" s="102"/>
      <c r="AAG132" s="102"/>
      <c r="AAH132" s="102"/>
      <c r="AAI132" s="102"/>
      <c r="AAJ132" s="102"/>
      <c r="AAK132" s="102"/>
      <c r="AAL132" s="102"/>
      <c r="AAM132" s="102"/>
      <c r="AAN132" s="102"/>
      <c r="AAO132" s="102"/>
      <c r="AAP132" s="102"/>
      <c r="AAQ132" s="102"/>
      <c r="AAR132" s="102"/>
      <c r="AAS132" s="102"/>
      <c r="AAT132" s="102"/>
      <c r="AAU132" s="102"/>
      <c r="AAV132" s="102"/>
      <c r="AAW132" s="102"/>
      <c r="AAX132" s="102"/>
      <c r="AAY132" s="102"/>
      <c r="AAZ132" s="102"/>
      <c r="ABA132" s="102"/>
      <c r="ABB132" s="102"/>
      <c r="ABC132" s="102"/>
      <c r="ABD132" s="102"/>
      <c r="ABE132" s="102"/>
      <c r="ABF132" s="102"/>
      <c r="ABG132" s="102"/>
      <c r="ABH132" s="102"/>
      <c r="ABI132" s="102"/>
      <c r="ABJ132" s="102"/>
      <c r="ABK132" s="102"/>
      <c r="ABL132" s="102"/>
      <c r="ABM132" s="102"/>
      <c r="ABN132" s="102"/>
      <c r="ABO132" s="102"/>
      <c r="ABP132" s="102"/>
      <c r="ABQ132" s="102"/>
      <c r="ABR132" s="102"/>
      <c r="ABS132" s="102"/>
      <c r="ABT132" s="102"/>
      <c r="ABU132" s="102"/>
      <c r="ABV132" s="102"/>
      <c r="ABW132" s="102"/>
      <c r="ABX132" s="102"/>
      <c r="ABY132" s="102"/>
      <c r="ABZ132" s="102"/>
      <c r="ACA132" s="102"/>
      <c r="ACB132" s="102"/>
      <c r="ACC132" s="102"/>
      <c r="ACD132" s="102"/>
      <c r="ACE132" s="102"/>
      <c r="ACF132" s="102"/>
      <c r="ACG132" s="102"/>
      <c r="ACH132" s="102"/>
      <c r="ACI132" s="102"/>
      <c r="ACJ132" s="102"/>
      <c r="ACK132" s="102"/>
      <c r="ACL132" s="102"/>
      <c r="ACM132" s="102"/>
      <c r="ACN132" s="102"/>
      <c r="ACO132" s="102"/>
      <c r="ACP132" s="102"/>
      <c r="ACQ132" s="102"/>
      <c r="ACR132" s="102"/>
      <c r="ACS132" s="102"/>
      <c r="ACT132" s="102"/>
      <c r="ACU132" s="102"/>
      <c r="ACV132" s="102"/>
      <c r="ACW132" s="102"/>
      <c r="ACX132" s="102"/>
      <c r="ACY132" s="102"/>
      <c r="ACZ132" s="102"/>
      <c r="ADA132" s="102"/>
      <c r="ADB132" s="102"/>
      <c r="ADC132" s="102"/>
      <c r="ADD132" s="102"/>
      <c r="ADE132" s="102"/>
      <c r="ADF132" s="102"/>
      <c r="ADG132" s="102"/>
      <c r="ADH132" s="102"/>
      <c r="ADI132" s="102"/>
      <c r="ADJ132" s="102"/>
      <c r="ADK132" s="102"/>
      <c r="ADL132" s="102"/>
      <c r="ADM132" s="102"/>
      <c r="ADN132" s="102"/>
      <c r="ADO132" s="102"/>
      <c r="ADP132" s="102"/>
      <c r="ADQ132" s="102"/>
      <c r="ADR132" s="102"/>
      <c r="ADS132" s="102"/>
      <c r="ADT132" s="102"/>
      <c r="ADU132" s="102"/>
      <c r="ADV132" s="102"/>
      <c r="ADW132" s="102"/>
      <c r="ADX132" s="102"/>
      <c r="ADY132" s="102"/>
      <c r="ADZ132" s="102"/>
      <c r="AEA132" s="102"/>
      <c r="AEB132" s="102"/>
      <c r="AEC132" s="102"/>
      <c r="AED132" s="102"/>
      <c r="AEE132" s="102"/>
      <c r="AEF132" s="102"/>
      <c r="AEG132" s="102"/>
      <c r="AEH132" s="102"/>
      <c r="AEI132" s="102"/>
      <c r="AEJ132" s="102"/>
      <c r="AEK132" s="102"/>
      <c r="AEL132" s="102"/>
      <c r="AEM132" s="102"/>
      <c r="AEN132" s="102"/>
      <c r="AEO132" s="102"/>
      <c r="AEP132" s="102"/>
      <c r="AEQ132" s="102"/>
      <c r="AER132" s="102"/>
      <c r="AES132" s="102"/>
      <c r="AET132" s="102"/>
      <c r="AEU132" s="102"/>
      <c r="AEV132" s="102"/>
      <c r="AEW132" s="102"/>
      <c r="AEX132" s="102"/>
      <c r="AEY132" s="102"/>
      <c r="AEZ132" s="102"/>
      <c r="AFA132" s="102"/>
      <c r="AFB132" s="102"/>
      <c r="AFC132" s="102"/>
      <c r="AFD132" s="102"/>
      <c r="AFE132" s="102"/>
      <c r="AFF132" s="102"/>
      <c r="AFG132" s="102"/>
      <c r="AFH132" s="102"/>
      <c r="AFI132" s="102"/>
      <c r="AFJ132" s="102"/>
      <c r="AFK132" s="102"/>
      <c r="AFL132" s="102"/>
      <c r="AFM132" s="102"/>
      <c r="AFN132" s="102"/>
      <c r="AFO132" s="102"/>
      <c r="AFP132" s="102"/>
      <c r="AFQ132" s="102"/>
      <c r="AFR132" s="102"/>
      <c r="AFS132" s="102"/>
      <c r="AFT132" s="102"/>
      <c r="AFU132" s="102"/>
      <c r="AFV132" s="102"/>
      <c r="AFW132" s="102"/>
      <c r="AFX132" s="102"/>
      <c r="AFY132" s="102"/>
      <c r="AFZ132" s="102"/>
      <c r="AGA132" s="102"/>
      <c r="AGB132" s="102"/>
      <c r="AGC132" s="102"/>
      <c r="AGD132" s="102"/>
      <c r="AGE132" s="102"/>
      <c r="AGF132" s="102"/>
      <c r="AGG132" s="102"/>
      <c r="AGH132" s="102"/>
      <c r="AGI132" s="102"/>
      <c r="AGJ132" s="102"/>
      <c r="AGK132" s="102"/>
      <c r="AGL132" s="102"/>
      <c r="AGM132" s="102"/>
      <c r="AGN132" s="102"/>
      <c r="AGO132" s="102"/>
      <c r="AGP132" s="102"/>
      <c r="AGQ132" s="102"/>
      <c r="AGR132" s="102"/>
      <c r="AGS132" s="102"/>
      <c r="AGT132" s="102"/>
      <c r="AGU132" s="102"/>
      <c r="AGV132" s="102"/>
      <c r="AGW132" s="102"/>
      <c r="AGX132" s="102"/>
      <c r="AGY132" s="102"/>
      <c r="AGZ132" s="102"/>
      <c r="AHA132" s="102"/>
      <c r="AHB132" s="102"/>
      <c r="AHC132" s="102"/>
      <c r="AHD132" s="102"/>
      <c r="AHE132" s="102"/>
      <c r="AHF132" s="102"/>
      <c r="AHG132" s="102"/>
      <c r="AHH132" s="102"/>
      <c r="AHI132" s="102"/>
      <c r="AHJ132" s="102"/>
      <c r="AHK132" s="102"/>
      <c r="AHL132" s="102"/>
      <c r="AHM132" s="102"/>
      <c r="AHN132" s="102"/>
      <c r="AHO132" s="102"/>
      <c r="AHP132" s="102"/>
      <c r="AHQ132" s="102"/>
      <c r="AHR132" s="102"/>
      <c r="AHS132" s="102"/>
      <c r="AHT132" s="102"/>
      <c r="AHU132" s="102"/>
      <c r="AHV132" s="102"/>
      <c r="AHW132" s="102"/>
      <c r="AHX132" s="102"/>
      <c r="AHY132" s="102"/>
      <c r="AHZ132" s="102"/>
      <c r="AIA132" s="102"/>
      <c r="AIB132" s="102"/>
      <c r="AIC132" s="102"/>
      <c r="AID132" s="102"/>
      <c r="AIE132" s="102"/>
      <c r="AIF132" s="102"/>
      <c r="AIG132" s="102"/>
      <c r="AIH132" s="102"/>
      <c r="AII132" s="102"/>
      <c r="AIJ132" s="102"/>
      <c r="AIK132" s="102"/>
      <c r="AIL132" s="102"/>
      <c r="AIM132" s="102"/>
      <c r="AIN132" s="102"/>
      <c r="AIO132" s="102"/>
      <c r="AIP132" s="102"/>
      <c r="AIQ132" s="102"/>
      <c r="AIR132" s="102"/>
      <c r="AIS132" s="102"/>
      <c r="AIT132" s="102"/>
      <c r="AIU132" s="102"/>
      <c r="AIV132" s="102"/>
      <c r="AIW132" s="102"/>
      <c r="AIX132" s="102"/>
      <c r="AIY132" s="102"/>
      <c r="AIZ132" s="102"/>
      <c r="AJA132" s="102"/>
      <c r="AJB132" s="102"/>
      <c r="AJC132" s="102"/>
      <c r="AJD132" s="102"/>
      <c r="AJE132" s="102"/>
      <c r="AJF132" s="102"/>
      <c r="AJG132" s="102"/>
      <c r="AJH132" s="102"/>
      <c r="AJI132" s="102"/>
      <c r="AJJ132" s="102"/>
      <c r="AJK132" s="102"/>
      <c r="AJL132" s="102"/>
      <c r="AJM132" s="102"/>
      <c r="AJN132" s="102"/>
      <c r="AJO132" s="102"/>
      <c r="AJP132" s="102"/>
      <c r="AJQ132" s="102"/>
      <c r="AJR132" s="102"/>
      <c r="AJS132" s="102"/>
      <c r="AJT132" s="102"/>
      <c r="AJU132" s="102"/>
      <c r="AJV132" s="102"/>
      <c r="AJW132" s="102"/>
      <c r="AJX132" s="102"/>
      <c r="AJY132" s="102"/>
      <c r="AJZ132" s="102"/>
      <c r="AKA132" s="102"/>
      <c r="AKB132" s="102"/>
      <c r="AKC132" s="102"/>
      <c r="AKD132" s="102"/>
      <c r="AKE132" s="102"/>
      <c r="AKF132" s="102"/>
      <c r="AKG132" s="102"/>
      <c r="AKH132" s="102"/>
      <c r="AKI132" s="102"/>
      <c r="AKJ132" s="102"/>
      <c r="AKK132" s="102"/>
      <c r="AKL132" s="102"/>
      <c r="AKM132" s="102"/>
      <c r="AKN132" s="102"/>
      <c r="AKO132" s="102"/>
      <c r="AKP132" s="102"/>
      <c r="AKQ132" s="102"/>
      <c r="AKR132" s="102"/>
      <c r="AKS132" s="102"/>
      <c r="AKT132" s="102"/>
      <c r="AKU132" s="102"/>
      <c r="AKV132" s="102"/>
      <c r="AKW132" s="102"/>
      <c r="AKX132" s="102"/>
      <c r="AKY132" s="102"/>
      <c r="AKZ132" s="102"/>
      <c r="ALA132" s="102"/>
      <c r="ALB132" s="102"/>
      <c r="ALC132" s="102"/>
      <c r="ALD132" s="102"/>
      <c r="ALE132" s="102"/>
      <c r="ALF132" s="102"/>
      <c r="ALG132" s="102"/>
      <c r="ALH132" s="102"/>
      <c r="ALI132" s="102"/>
      <c r="ALJ132" s="102"/>
      <c r="ALK132" s="102"/>
      <c r="ALL132" s="102"/>
      <c r="ALM132" s="102"/>
      <c r="ALN132" s="102"/>
      <c r="ALO132" s="102"/>
      <c r="ALP132" s="102"/>
      <c r="ALQ132" s="102"/>
      <c r="ALR132" s="102"/>
      <c r="ALS132" s="102"/>
      <c r="ALT132" s="102"/>
      <c r="ALU132" s="102"/>
      <c r="ALV132" s="102"/>
      <c r="ALW132" s="102"/>
      <c r="ALX132" s="102"/>
      <c r="ALY132" s="102"/>
      <c r="ALZ132" s="102"/>
      <c r="AMA132" s="102"/>
      <c r="AMB132" s="102"/>
      <c r="AMC132" s="102"/>
      <c r="AMD132" s="102"/>
      <c r="AME132" s="102"/>
      <c r="AMF132" s="102"/>
      <c r="AMG132" s="102"/>
      <c r="AMH132" s="102"/>
      <c r="AMI132" s="102"/>
      <c r="AMJ132" s="102"/>
      <c r="AMK132" s="102"/>
      <c r="AML132" s="102"/>
      <c r="AMM132" s="102"/>
      <c r="AMN132" s="102"/>
      <c r="AMO132" s="102"/>
      <c r="AMP132" s="102"/>
      <c r="AMQ132" s="102"/>
      <c r="AMR132" s="102"/>
      <c r="AMS132" s="102"/>
      <c r="AMT132" s="102"/>
      <c r="AMU132" s="102"/>
      <c r="AMV132" s="102"/>
      <c r="AMW132" s="102"/>
      <c r="AMX132" s="102"/>
      <c r="AMY132" s="102"/>
      <c r="AMZ132" s="102"/>
      <c r="ANA132" s="102"/>
      <c r="ANB132" s="102"/>
      <c r="ANC132" s="102"/>
      <c r="AND132" s="102"/>
      <c r="ANE132" s="102"/>
      <c r="ANF132" s="102"/>
      <c r="ANG132" s="102"/>
      <c r="ANH132" s="102"/>
      <c r="ANI132" s="102"/>
      <c r="ANJ132" s="102"/>
      <c r="ANK132" s="102"/>
      <c r="ANL132" s="102"/>
      <c r="ANM132" s="102"/>
      <c r="ANN132" s="102"/>
      <c r="ANO132" s="102"/>
      <c r="ANP132" s="102"/>
      <c r="ANQ132" s="102"/>
      <c r="ANR132" s="102"/>
      <c r="ANS132" s="102"/>
      <c r="ANT132" s="102"/>
      <c r="ANU132" s="102"/>
      <c r="ANV132" s="102"/>
      <c r="ANW132" s="102"/>
      <c r="ANX132" s="102"/>
      <c r="ANY132" s="102"/>
      <c r="ANZ132" s="102"/>
      <c r="AOA132" s="102"/>
      <c r="AOB132" s="102"/>
      <c r="AOC132" s="102"/>
      <c r="AOD132" s="102"/>
      <c r="AOE132" s="102"/>
      <c r="AOF132" s="102"/>
      <c r="AOG132" s="102"/>
      <c r="AOH132" s="102"/>
      <c r="AOI132" s="102"/>
      <c r="AOJ132" s="102"/>
      <c r="AOK132" s="102"/>
      <c r="AOL132" s="102"/>
      <c r="AOM132" s="102"/>
      <c r="AON132" s="102"/>
      <c r="AOO132" s="102"/>
      <c r="AOP132" s="102"/>
      <c r="AOQ132" s="102"/>
      <c r="AOR132" s="102"/>
      <c r="AOS132" s="102"/>
      <c r="AOT132" s="102"/>
      <c r="AOU132" s="102"/>
      <c r="AOV132" s="102"/>
      <c r="AOW132" s="102"/>
      <c r="AOX132" s="102"/>
      <c r="AOY132" s="102"/>
      <c r="AOZ132" s="102"/>
      <c r="APA132" s="102"/>
      <c r="APB132" s="102"/>
      <c r="APC132" s="102"/>
      <c r="APD132" s="102"/>
      <c r="APE132" s="102"/>
      <c r="APF132" s="102"/>
      <c r="APG132" s="102"/>
      <c r="APH132" s="102"/>
      <c r="API132" s="102"/>
      <c r="APJ132" s="102"/>
      <c r="APK132" s="102"/>
      <c r="APL132" s="102"/>
      <c r="APM132" s="102"/>
      <c r="APN132" s="102"/>
      <c r="APO132" s="102"/>
      <c r="APP132" s="102"/>
      <c r="APQ132" s="102"/>
      <c r="APR132" s="102"/>
      <c r="APS132" s="102"/>
      <c r="APT132" s="102"/>
      <c r="APU132" s="102"/>
      <c r="APV132" s="102"/>
      <c r="APW132" s="102"/>
      <c r="APX132" s="102"/>
      <c r="APY132" s="102"/>
      <c r="APZ132" s="102"/>
      <c r="AQA132" s="102"/>
      <c r="AQB132" s="102"/>
      <c r="AQC132" s="102"/>
      <c r="AQD132" s="102"/>
      <c r="AQE132" s="102"/>
      <c r="AQF132" s="102"/>
      <c r="AQG132" s="102"/>
      <c r="AQH132" s="102"/>
      <c r="AQI132" s="102"/>
      <c r="AQJ132" s="102"/>
      <c r="AQK132" s="102"/>
      <c r="AQL132" s="102"/>
      <c r="AQM132" s="102"/>
      <c r="AQN132" s="102"/>
      <c r="AQO132" s="102"/>
      <c r="AQP132" s="102"/>
      <c r="AQQ132" s="102"/>
      <c r="AQR132" s="102"/>
      <c r="AQS132" s="102"/>
      <c r="AQT132" s="102"/>
      <c r="AQU132" s="102"/>
      <c r="AQV132" s="102"/>
      <c r="AQW132" s="102"/>
      <c r="AQX132" s="102"/>
      <c r="AQY132" s="102"/>
      <c r="AQZ132" s="102"/>
      <c r="ARA132" s="102"/>
      <c r="ARB132" s="102"/>
      <c r="ARC132" s="102"/>
      <c r="ARD132" s="102"/>
      <c r="ARE132" s="102"/>
      <c r="ARF132" s="102"/>
      <c r="ARG132" s="102"/>
      <c r="ARH132" s="102"/>
      <c r="ARI132" s="102"/>
      <c r="ARJ132" s="102"/>
      <c r="ARK132" s="102"/>
      <c r="ARL132" s="102"/>
      <c r="ARM132" s="102"/>
      <c r="ARN132" s="102"/>
      <c r="ARO132" s="102"/>
      <c r="ARP132" s="102"/>
      <c r="ARQ132" s="102"/>
      <c r="ARR132" s="102"/>
      <c r="ARS132" s="102"/>
      <c r="ART132" s="102"/>
      <c r="ARU132" s="102"/>
      <c r="ARV132" s="102"/>
      <c r="ARW132" s="102"/>
      <c r="ARX132" s="102"/>
      <c r="ARY132" s="102"/>
      <c r="ARZ132" s="102"/>
      <c r="ASA132" s="102"/>
      <c r="ASB132" s="102"/>
      <c r="ASC132" s="102"/>
      <c r="ASD132" s="102"/>
      <c r="ASE132" s="102"/>
      <c r="ASF132" s="102"/>
      <c r="ASG132" s="102"/>
      <c r="ASH132" s="102"/>
      <c r="ASI132" s="102"/>
      <c r="ASJ132" s="102"/>
      <c r="ASK132" s="102"/>
      <c r="ASL132" s="102"/>
      <c r="ASM132" s="102"/>
      <c r="ASN132" s="102"/>
      <c r="ASO132" s="102"/>
      <c r="ASP132" s="102"/>
      <c r="ASQ132" s="102"/>
      <c r="ASR132" s="102"/>
      <c r="ASS132" s="102"/>
      <c r="AST132" s="102"/>
      <c r="ASU132" s="102"/>
      <c r="ASV132" s="102"/>
      <c r="ASW132" s="102"/>
      <c r="ASX132" s="102"/>
      <c r="ASY132" s="102"/>
      <c r="ASZ132" s="102"/>
      <c r="ATA132" s="102"/>
      <c r="ATB132" s="102"/>
      <c r="ATC132" s="102"/>
      <c r="ATD132" s="102"/>
      <c r="ATE132" s="102"/>
      <c r="ATF132" s="102"/>
      <c r="ATG132" s="102"/>
      <c r="ATH132" s="102"/>
      <c r="ATI132" s="102"/>
      <c r="ATJ132" s="102"/>
      <c r="ATK132" s="102"/>
      <c r="ATL132" s="102"/>
      <c r="ATM132" s="102"/>
      <c r="ATN132" s="102"/>
      <c r="ATO132" s="102"/>
      <c r="ATP132" s="102"/>
      <c r="ATQ132" s="102"/>
      <c r="ATR132" s="102"/>
      <c r="ATS132" s="102"/>
      <c r="ATT132" s="102"/>
      <c r="ATU132" s="102"/>
      <c r="ATV132" s="102"/>
      <c r="ATW132" s="102"/>
      <c r="ATX132" s="102"/>
      <c r="ATY132" s="102"/>
      <c r="ATZ132" s="102"/>
      <c r="AUA132" s="102"/>
      <c r="AUB132" s="102"/>
      <c r="AUC132" s="102"/>
      <c r="AUD132" s="102"/>
      <c r="AUE132" s="102"/>
      <c r="AUF132" s="102"/>
      <c r="AUG132" s="102"/>
      <c r="AUH132" s="102"/>
      <c r="AUI132" s="102"/>
      <c r="AUJ132" s="102"/>
      <c r="AUK132" s="102"/>
      <c r="AUL132" s="102"/>
      <c r="AUM132" s="102"/>
      <c r="AUN132" s="102"/>
      <c r="AUO132" s="102"/>
      <c r="AUP132" s="102"/>
      <c r="AUQ132" s="102"/>
      <c r="AUR132" s="102"/>
      <c r="AUS132" s="102"/>
      <c r="AUT132" s="102"/>
      <c r="AUU132" s="102"/>
      <c r="AUV132" s="102"/>
      <c r="AUW132" s="102"/>
      <c r="AUX132" s="102"/>
      <c r="AUY132" s="102"/>
      <c r="AUZ132" s="102"/>
      <c r="AVA132" s="102"/>
      <c r="AVB132" s="102"/>
      <c r="AVC132" s="102"/>
      <c r="AVD132" s="102"/>
      <c r="AVE132" s="102"/>
      <c r="AVF132" s="102"/>
      <c r="AVG132" s="102"/>
      <c r="AVH132" s="102"/>
      <c r="AVI132" s="102"/>
      <c r="AVJ132" s="102"/>
      <c r="AVK132" s="102"/>
      <c r="AVL132" s="102"/>
      <c r="AVM132" s="102"/>
      <c r="AVN132" s="102"/>
      <c r="AVO132" s="102"/>
      <c r="AVP132" s="102"/>
      <c r="AVQ132" s="102"/>
      <c r="AVR132" s="102"/>
      <c r="AVS132" s="102"/>
      <c r="AVT132" s="102"/>
      <c r="AVU132" s="102"/>
      <c r="AVV132" s="102"/>
      <c r="AVW132" s="102"/>
      <c r="AVX132" s="102"/>
      <c r="AVY132" s="102"/>
      <c r="AVZ132" s="102"/>
      <c r="AWA132" s="102"/>
      <c r="AWB132" s="102"/>
      <c r="AWC132" s="102"/>
      <c r="AWD132" s="102"/>
      <c r="AWE132" s="102"/>
      <c r="AWF132" s="102"/>
      <c r="AWG132" s="102"/>
      <c r="AWH132" s="102"/>
      <c r="AWI132" s="102"/>
      <c r="AWJ132" s="102"/>
      <c r="AWK132" s="102"/>
      <c r="AWL132" s="102"/>
      <c r="AWM132" s="102"/>
      <c r="AWN132" s="102"/>
      <c r="AWO132" s="102"/>
      <c r="AWP132" s="102"/>
      <c r="AWQ132" s="102"/>
      <c r="AWR132" s="102"/>
      <c r="AWS132" s="102"/>
      <c r="AWT132" s="102"/>
      <c r="AWU132" s="102"/>
      <c r="AWV132" s="102"/>
      <c r="AWW132" s="102"/>
      <c r="AWX132" s="102"/>
      <c r="AWY132" s="102"/>
      <c r="AWZ132" s="102"/>
      <c r="AXA132" s="102"/>
      <c r="AXB132" s="102"/>
      <c r="AXC132" s="102"/>
      <c r="AXD132" s="102"/>
      <c r="AXE132" s="102"/>
      <c r="AXF132" s="102"/>
      <c r="AXG132" s="102"/>
      <c r="AXH132" s="102"/>
      <c r="AXI132" s="102"/>
      <c r="AXJ132" s="102"/>
      <c r="AXK132" s="102"/>
      <c r="AXL132" s="102"/>
      <c r="AXM132" s="102"/>
      <c r="AXN132" s="102"/>
      <c r="AXO132" s="102"/>
      <c r="AXP132" s="102"/>
      <c r="AXQ132" s="102"/>
      <c r="AXR132" s="102"/>
      <c r="AXS132" s="102"/>
      <c r="AXT132" s="102"/>
      <c r="AXU132" s="102"/>
      <c r="AXV132" s="102"/>
      <c r="AXW132" s="102"/>
      <c r="AXX132" s="102"/>
      <c r="AXY132" s="102"/>
      <c r="AXZ132" s="102"/>
      <c r="AYA132" s="102"/>
      <c r="AYB132" s="102"/>
      <c r="AYC132" s="102"/>
      <c r="AYD132" s="102"/>
      <c r="AYE132" s="102"/>
      <c r="AYF132" s="102"/>
      <c r="AYG132" s="102"/>
      <c r="AYH132" s="102"/>
      <c r="AYI132" s="102"/>
      <c r="AYJ132" s="102"/>
      <c r="AYK132" s="102"/>
      <c r="AYL132" s="102"/>
      <c r="AYM132" s="102"/>
      <c r="AYN132" s="102"/>
      <c r="AYO132" s="102"/>
      <c r="AYP132" s="102"/>
      <c r="AYQ132" s="102"/>
      <c r="AYR132" s="102"/>
      <c r="AYS132" s="102"/>
      <c r="AYT132" s="102"/>
      <c r="AYU132" s="102"/>
      <c r="AYV132" s="102"/>
      <c r="AYW132" s="102"/>
      <c r="AYX132" s="102"/>
      <c r="AYY132" s="102"/>
      <c r="AYZ132" s="102"/>
      <c r="AZA132" s="102"/>
      <c r="AZB132" s="102"/>
      <c r="AZC132" s="102"/>
      <c r="AZD132" s="102"/>
      <c r="AZE132" s="102"/>
      <c r="AZF132" s="102"/>
      <c r="AZG132" s="102"/>
      <c r="AZH132" s="102"/>
      <c r="AZI132" s="102"/>
      <c r="AZJ132" s="102"/>
      <c r="AZK132" s="102"/>
      <c r="AZL132" s="102"/>
      <c r="AZM132" s="102"/>
      <c r="AZN132" s="102"/>
      <c r="AZO132" s="102"/>
      <c r="AZP132" s="102"/>
      <c r="AZQ132" s="102"/>
      <c r="AZR132" s="102"/>
      <c r="AZS132" s="102"/>
      <c r="AZT132" s="102"/>
      <c r="AZU132" s="102"/>
      <c r="AZV132" s="102"/>
      <c r="AZW132" s="102"/>
      <c r="AZX132" s="102"/>
      <c r="AZY132" s="102"/>
      <c r="AZZ132" s="102"/>
      <c r="BAA132" s="102"/>
      <c r="BAB132" s="102"/>
      <c r="BAC132" s="102"/>
      <c r="BAD132" s="102"/>
      <c r="BAE132" s="102"/>
      <c r="BAF132" s="102"/>
      <c r="BAG132" s="102"/>
      <c r="BAH132" s="102"/>
      <c r="BAI132" s="102"/>
      <c r="BAJ132" s="102"/>
      <c r="BAK132" s="102"/>
      <c r="BAL132" s="102"/>
      <c r="BAM132" s="102"/>
      <c r="BAN132" s="102"/>
      <c r="BAO132" s="102"/>
      <c r="BAP132" s="102"/>
      <c r="BAQ132" s="102"/>
      <c r="BAR132" s="102"/>
      <c r="BAS132" s="102"/>
      <c r="BAT132" s="102"/>
      <c r="BAU132" s="102"/>
      <c r="BAV132" s="102"/>
      <c r="BAW132" s="102"/>
      <c r="BAX132" s="102"/>
      <c r="BAY132" s="102"/>
      <c r="BAZ132" s="102"/>
      <c r="BBA132" s="102"/>
      <c r="BBB132" s="102"/>
      <c r="BBC132" s="102"/>
      <c r="BBD132" s="102"/>
      <c r="BBE132" s="102"/>
      <c r="BBF132" s="102"/>
      <c r="BBG132" s="102"/>
      <c r="BBH132" s="102"/>
      <c r="BBI132" s="102"/>
      <c r="BBJ132" s="102"/>
      <c r="BBK132" s="102"/>
      <c r="BBL132" s="102"/>
      <c r="BBM132" s="102"/>
      <c r="BBN132" s="102"/>
      <c r="BBO132" s="102"/>
      <c r="BBP132" s="102"/>
      <c r="BBQ132" s="102"/>
      <c r="BBR132" s="102"/>
      <c r="BBS132" s="102"/>
      <c r="BBT132" s="102"/>
      <c r="BBU132" s="102"/>
      <c r="BBV132" s="102"/>
      <c r="BBW132" s="102"/>
      <c r="BBX132" s="102"/>
      <c r="BBY132" s="102"/>
      <c r="BBZ132" s="102"/>
      <c r="BCA132" s="102"/>
      <c r="BCB132" s="102"/>
      <c r="BCC132" s="102"/>
      <c r="BCD132" s="102"/>
      <c r="BCE132" s="102"/>
      <c r="BCF132" s="102"/>
      <c r="BCG132" s="102"/>
      <c r="BCH132" s="102"/>
      <c r="BCI132" s="102"/>
      <c r="BCJ132" s="102"/>
      <c r="BCK132" s="102"/>
      <c r="BCL132" s="102"/>
      <c r="BCM132" s="102"/>
      <c r="BCN132" s="102"/>
      <c r="BCO132" s="102"/>
      <c r="BCP132" s="102"/>
      <c r="BCQ132" s="102"/>
      <c r="BCR132" s="102"/>
      <c r="BCS132" s="102"/>
      <c r="BCT132" s="102"/>
      <c r="BCU132" s="102"/>
      <c r="BCV132" s="102"/>
      <c r="BCW132" s="102"/>
      <c r="BCX132" s="102"/>
      <c r="BCY132" s="102"/>
      <c r="BCZ132" s="102"/>
      <c r="BDA132" s="102"/>
      <c r="BDB132" s="102"/>
      <c r="BDC132" s="102"/>
      <c r="BDD132" s="102"/>
      <c r="BDE132" s="102"/>
      <c r="BDF132" s="102"/>
      <c r="BDG132" s="102"/>
      <c r="BDH132" s="102"/>
      <c r="BDI132" s="102"/>
      <c r="BDJ132" s="102"/>
      <c r="BDK132" s="102"/>
      <c r="BDL132" s="102"/>
      <c r="BDM132" s="102"/>
      <c r="BDN132" s="102"/>
      <c r="BDO132" s="102"/>
      <c r="BDP132" s="102"/>
      <c r="BDQ132" s="102"/>
      <c r="BDR132" s="102"/>
      <c r="BDS132" s="102"/>
      <c r="BDT132" s="102"/>
      <c r="BDU132" s="102"/>
      <c r="BDV132" s="102"/>
      <c r="BDW132" s="102"/>
      <c r="BDX132" s="102"/>
      <c r="BDY132" s="102"/>
      <c r="BDZ132" s="102"/>
      <c r="BEA132" s="102"/>
      <c r="BEB132" s="102"/>
      <c r="BEC132" s="102"/>
      <c r="BED132" s="102"/>
      <c r="BEE132" s="102"/>
      <c r="BEF132" s="102"/>
      <c r="BEG132" s="102"/>
      <c r="BEH132" s="102"/>
      <c r="BEI132" s="102"/>
      <c r="BEJ132" s="102"/>
      <c r="BEK132" s="102"/>
      <c r="BEL132" s="102"/>
      <c r="BEM132" s="102"/>
      <c r="BEN132" s="102"/>
      <c r="BEO132" s="102"/>
      <c r="BEP132" s="102"/>
      <c r="BEQ132" s="102"/>
      <c r="BER132" s="102"/>
      <c r="BES132" s="102"/>
      <c r="BET132" s="102"/>
      <c r="BEU132" s="102"/>
      <c r="BEV132" s="102"/>
      <c r="BEW132" s="102"/>
      <c r="BEX132" s="102"/>
      <c r="BEY132" s="102"/>
      <c r="BEZ132" s="102"/>
      <c r="BFA132" s="102"/>
      <c r="BFB132" s="102"/>
      <c r="BFC132" s="102"/>
      <c r="BFD132" s="102"/>
      <c r="BFE132" s="102"/>
      <c r="BFF132" s="102"/>
      <c r="BFG132" s="102"/>
      <c r="BFH132" s="102"/>
      <c r="BFI132" s="102"/>
      <c r="BFJ132" s="102"/>
      <c r="BFK132" s="102"/>
      <c r="BFL132" s="102"/>
      <c r="BFM132" s="102"/>
      <c r="BFN132" s="102"/>
      <c r="BFO132" s="102"/>
      <c r="BFP132" s="102"/>
      <c r="BFQ132" s="102"/>
      <c r="BFR132" s="102"/>
      <c r="BFS132" s="102"/>
      <c r="BFT132" s="102"/>
      <c r="BFU132" s="102"/>
      <c r="BFV132" s="102"/>
      <c r="BFW132" s="102"/>
      <c r="BFX132" s="102"/>
      <c r="BFY132" s="102"/>
      <c r="BFZ132" s="102"/>
      <c r="BGA132" s="102"/>
      <c r="BGB132" s="102"/>
      <c r="BGC132" s="102"/>
      <c r="BGD132" s="102"/>
      <c r="BGE132" s="102"/>
      <c r="BGF132" s="102"/>
      <c r="BGG132" s="102"/>
      <c r="BGH132" s="102"/>
      <c r="BGI132" s="102"/>
      <c r="BGJ132" s="102"/>
      <c r="BGK132" s="102"/>
      <c r="BGL132" s="102"/>
      <c r="BGM132" s="102"/>
      <c r="BGN132" s="102"/>
      <c r="BGO132" s="102"/>
      <c r="BGP132" s="102"/>
      <c r="BGQ132" s="102"/>
      <c r="BGR132" s="102"/>
      <c r="BGS132" s="102"/>
      <c r="BGT132" s="102"/>
      <c r="BGU132" s="102"/>
      <c r="BGV132" s="102"/>
      <c r="BGW132" s="102"/>
      <c r="BGX132" s="102"/>
      <c r="BGY132" s="102"/>
      <c r="BGZ132" s="102"/>
      <c r="BHA132" s="102"/>
      <c r="BHB132" s="102"/>
      <c r="BHC132" s="102"/>
      <c r="BHD132" s="102"/>
      <c r="BHE132" s="102"/>
      <c r="BHF132" s="102"/>
      <c r="BHG132" s="102"/>
      <c r="BHH132" s="102"/>
      <c r="BHI132" s="102"/>
      <c r="BHJ132" s="102"/>
      <c r="BHK132" s="102"/>
      <c r="BHL132" s="102"/>
      <c r="BHM132" s="102"/>
      <c r="BHN132" s="102"/>
      <c r="BHO132" s="102"/>
      <c r="BHP132" s="102"/>
      <c r="BHQ132" s="102"/>
      <c r="BHR132" s="102"/>
      <c r="BHS132" s="102"/>
      <c r="BHT132" s="102"/>
      <c r="BHU132" s="102"/>
      <c r="BHV132" s="102"/>
      <c r="BHW132" s="102"/>
      <c r="BHX132" s="102"/>
      <c r="BHY132" s="102"/>
      <c r="BHZ132" s="102"/>
      <c r="BIA132" s="102"/>
      <c r="BIB132" s="102"/>
      <c r="BIC132" s="102"/>
      <c r="BID132" s="102"/>
      <c r="BIE132" s="102"/>
      <c r="BIF132" s="102"/>
      <c r="BIG132" s="102"/>
      <c r="BIH132" s="102"/>
      <c r="BII132" s="102"/>
      <c r="BIJ132" s="102"/>
      <c r="BIK132" s="102"/>
      <c r="BIL132" s="102"/>
      <c r="BIM132" s="102"/>
      <c r="BIN132" s="102"/>
      <c r="BIO132" s="102"/>
      <c r="BIP132" s="102"/>
      <c r="BIQ132" s="102"/>
      <c r="BIR132" s="102"/>
      <c r="BIS132" s="102"/>
      <c r="BIT132" s="102"/>
      <c r="BIU132" s="102"/>
      <c r="BIV132" s="102"/>
      <c r="BIW132" s="102"/>
      <c r="BIX132" s="102"/>
      <c r="BIY132" s="102"/>
      <c r="BIZ132" s="102"/>
      <c r="BJA132" s="102"/>
      <c r="BJB132" s="102"/>
      <c r="BJC132" s="102"/>
      <c r="BJD132" s="102"/>
      <c r="BJE132" s="102"/>
      <c r="BJF132" s="102"/>
      <c r="BJG132" s="102"/>
      <c r="BJH132" s="102"/>
      <c r="BJI132" s="102"/>
      <c r="BJJ132" s="102"/>
      <c r="BJK132" s="102"/>
      <c r="BJL132" s="102"/>
      <c r="BJM132" s="102"/>
      <c r="BJN132" s="102"/>
      <c r="BJO132" s="102"/>
      <c r="BJP132" s="102"/>
      <c r="BJQ132" s="102"/>
      <c r="BJR132" s="102"/>
      <c r="BJS132" s="102"/>
      <c r="BJT132" s="102"/>
      <c r="BJU132" s="102"/>
      <c r="BJV132" s="102"/>
      <c r="BJW132" s="102"/>
      <c r="BJX132" s="102"/>
      <c r="BJY132" s="102"/>
      <c r="BJZ132" s="102"/>
      <c r="BKA132" s="102"/>
      <c r="BKB132" s="102"/>
      <c r="BKC132" s="102"/>
      <c r="BKD132" s="102"/>
      <c r="BKE132" s="102"/>
      <c r="BKF132" s="102"/>
      <c r="BKG132" s="102"/>
      <c r="BKH132" s="102"/>
      <c r="BKI132" s="102"/>
      <c r="BKJ132" s="102"/>
      <c r="BKK132" s="102"/>
      <c r="BKL132" s="102"/>
      <c r="BKM132" s="102"/>
      <c r="BKN132" s="102"/>
      <c r="BKO132" s="102"/>
      <c r="BKP132" s="102"/>
      <c r="BKQ132" s="102"/>
      <c r="BKR132" s="102"/>
      <c r="BKS132" s="102"/>
      <c r="BKT132" s="102"/>
      <c r="BKU132" s="102"/>
      <c r="BKV132" s="102"/>
      <c r="BKW132" s="102"/>
      <c r="BKX132" s="102"/>
      <c r="BKY132" s="102"/>
      <c r="BKZ132" s="102"/>
      <c r="BLA132" s="102"/>
      <c r="BLB132" s="102"/>
      <c r="BLC132" s="102"/>
      <c r="BLD132" s="102"/>
      <c r="BLE132" s="102"/>
      <c r="BLF132" s="102"/>
      <c r="BLG132" s="102"/>
      <c r="BLH132" s="102"/>
      <c r="BLI132" s="102"/>
      <c r="BLJ132" s="102"/>
      <c r="BLK132" s="102"/>
      <c r="BLL132" s="102"/>
      <c r="BLM132" s="102"/>
      <c r="BLN132" s="102"/>
      <c r="BLO132" s="102"/>
      <c r="BLP132" s="102"/>
      <c r="BLQ132" s="102"/>
      <c r="BLR132" s="102"/>
      <c r="BLS132" s="102"/>
      <c r="BLT132" s="102"/>
      <c r="BLU132" s="102"/>
      <c r="BLV132" s="102"/>
      <c r="BLW132" s="102"/>
      <c r="BLX132" s="102"/>
      <c r="BLY132" s="102"/>
      <c r="BLZ132" s="102"/>
      <c r="BMA132" s="102"/>
      <c r="BMB132" s="102"/>
      <c r="BMC132" s="102"/>
      <c r="BMD132" s="102"/>
      <c r="BME132" s="102"/>
      <c r="BMF132" s="102"/>
      <c r="BMG132" s="102"/>
      <c r="BMH132" s="102"/>
      <c r="BMI132" s="102"/>
      <c r="BMJ132" s="102"/>
      <c r="BMK132" s="102"/>
      <c r="BML132" s="102"/>
      <c r="BMM132" s="102"/>
      <c r="BMN132" s="102"/>
      <c r="BMO132" s="102"/>
      <c r="BMP132" s="102"/>
      <c r="BMQ132" s="102"/>
      <c r="BMR132" s="102"/>
      <c r="BMS132" s="102"/>
      <c r="BMT132" s="102"/>
      <c r="BMU132" s="102"/>
      <c r="BMV132" s="102"/>
      <c r="BMW132" s="102"/>
      <c r="BMX132" s="102"/>
      <c r="BMY132" s="102"/>
      <c r="BMZ132" s="102"/>
      <c r="BNA132" s="102"/>
      <c r="BNB132" s="102"/>
      <c r="BNC132" s="102"/>
      <c r="BND132" s="102"/>
      <c r="BNE132" s="102"/>
      <c r="BNF132" s="102"/>
      <c r="BNG132" s="102"/>
      <c r="BNH132" s="102"/>
      <c r="BNI132" s="102"/>
      <c r="BNJ132" s="102"/>
      <c r="BNK132" s="102"/>
      <c r="BNL132" s="102"/>
      <c r="BNM132" s="102"/>
      <c r="BNN132" s="102"/>
      <c r="BNO132" s="102"/>
      <c r="BNP132" s="102"/>
      <c r="BNQ132" s="102"/>
      <c r="BNR132" s="102"/>
      <c r="BNS132" s="102"/>
      <c r="BNT132" s="102"/>
      <c r="BNU132" s="102"/>
      <c r="BNV132" s="102"/>
      <c r="BNW132" s="102"/>
      <c r="BNX132" s="102"/>
      <c r="BNY132" s="102"/>
      <c r="BNZ132" s="102"/>
      <c r="BOA132" s="102"/>
      <c r="BOB132" s="102"/>
      <c r="BOC132" s="102"/>
      <c r="BOD132" s="102"/>
      <c r="BOE132" s="102"/>
      <c r="BOF132" s="102"/>
      <c r="BOG132" s="102"/>
      <c r="BOH132" s="102"/>
      <c r="BOI132" s="102"/>
      <c r="BOJ132" s="102"/>
      <c r="BOK132" s="102"/>
      <c r="BOL132" s="102"/>
      <c r="BOM132" s="102"/>
      <c r="BON132" s="102"/>
      <c r="BOO132" s="102"/>
      <c r="BOP132" s="102"/>
      <c r="BOQ132" s="102"/>
      <c r="BOR132" s="102"/>
      <c r="BOS132" s="102"/>
      <c r="BOT132" s="102"/>
      <c r="BOU132" s="102"/>
      <c r="BOV132" s="102"/>
      <c r="BOW132" s="102"/>
      <c r="BOX132" s="102"/>
      <c r="BOY132" s="102"/>
      <c r="BOZ132" s="102"/>
      <c r="BPA132" s="102"/>
      <c r="BPB132" s="102"/>
      <c r="BPC132" s="102"/>
      <c r="BPD132" s="102"/>
      <c r="BPE132" s="102"/>
      <c r="BPF132" s="102"/>
      <c r="BPG132" s="102"/>
      <c r="BPH132" s="102"/>
      <c r="BPI132" s="102"/>
      <c r="BPJ132" s="102"/>
      <c r="BPK132" s="102"/>
      <c r="BPL132" s="102"/>
      <c r="BPM132" s="102"/>
      <c r="BPN132" s="102"/>
      <c r="BPO132" s="102"/>
      <c r="BPP132" s="102"/>
      <c r="BPQ132" s="102"/>
      <c r="BPR132" s="102"/>
      <c r="BPS132" s="102"/>
      <c r="BPT132" s="102"/>
      <c r="BPU132" s="102"/>
      <c r="BPV132" s="102"/>
      <c r="BPW132" s="102"/>
      <c r="BPX132" s="102"/>
      <c r="BPY132" s="102"/>
      <c r="BPZ132" s="102"/>
      <c r="BQA132" s="102"/>
      <c r="BQB132" s="102"/>
      <c r="BQC132" s="102"/>
      <c r="BQD132" s="102"/>
      <c r="BQE132" s="102"/>
      <c r="BQF132" s="102"/>
      <c r="BQG132" s="102"/>
      <c r="BQH132" s="102"/>
      <c r="BQI132" s="102"/>
      <c r="BQJ132" s="102"/>
      <c r="BQK132" s="102"/>
      <c r="BQL132" s="102"/>
      <c r="BQM132" s="102"/>
      <c r="BQN132" s="102"/>
      <c r="BQO132" s="102"/>
      <c r="BQP132" s="102"/>
      <c r="BQQ132" s="102"/>
      <c r="BQR132" s="102"/>
      <c r="BQS132" s="102"/>
      <c r="BQT132" s="102"/>
      <c r="BQU132" s="102"/>
      <c r="BQV132" s="102"/>
      <c r="BQW132" s="102"/>
      <c r="BQX132" s="102"/>
      <c r="BQY132" s="102"/>
      <c r="BQZ132" s="102"/>
      <c r="BRA132" s="102"/>
      <c r="BRB132" s="102"/>
      <c r="BRC132" s="102"/>
      <c r="BRD132" s="102"/>
      <c r="BRE132" s="102"/>
      <c r="BRF132" s="102"/>
      <c r="BRG132" s="102"/>
      <c r="BRH132" s="102"/>
      <c r="BRI132" s="102"/>
      <c r="BRJ132" s="102"/>
      <c r="BRK132" s="102"/>
      <c r="BRL132" s="102"/>
      <c r="BRM132" s="102"/>
      <c r="BRN132" s="102"/>
      <c r="BRO132" s="102"/>
      <c r="BRP132" s="102"/>
      <c r="BRQ132" s="102"/>
      <c r="BRR132" s="102"/>
      <c r="BRS132" s="102"/>
      <c r="BRT132" s="102"/>
      <c r="BRU132" s="102"/>
      <c r="BRV132" s="102"/>
      <c r="BRW132" s="102"/>
      <c r="BRX132" s="102"/>
      <c r="BRY132" s="102"/>
      <c r="BRZ132" s="102"/>
      <c r="BSA132" s="102"/>
      <c r="BSB132" s="102"/>
      <c r="BSC132" s="102"/>
      <c r="BSD132" s="102"/>
      <c r="BSE132" s="102"/>
      <c r="BSF132" s="102"/>
      <c r="BSG132" s="102"/>
      <c r="BSH132" s="102"/>
      <c r="BSI132" s="102"/>
      <c r="BSJ132" s="102"/>
      <c r="BSK132" s="102"/>
      <c r="BSL132" s="102"/>
      <c r="BSM132" s="102"/>
      <c r="BSN132" s="102"/>
      <c r="BSO132" s="102"/>
      <c r="BSP132" s="102"/>
      <c r="BSQ132" s="102"/>
      <c r="BSR132" s="102"/>
      <c r="BSS132" s="102"/>
      <c r="BST132" s="102"/>
      <c r="BSU132" s="102"/>
      <c r="BSV132" s="102"/>
      <c r="BSW132" s="102"/>
      <c r="BSX132" s="102"/>
      <c r="BSY132" s="102"/>
      <c r="BSZ132" s="102"/>
      <c r="BTA132" s="102"/>
      <c r="BTB132" s="102"/>
      <c r="BTC132" s="102"/>
      <c r="BTD132" s="102"/>
      <c r="BTE132" s="102"/>
      <c r="BTF132" s="102"/>
      <c r="BTG132" s="102"/>
      <c r="BTH132" s="102"/>
      <c r="BTI132" s="102"/>
      <c r="BTJ132" s="102"/>
      <c r="BTK132" s="102"/>
      <c r="BTL132" s="102"/>
      <c r="BTM132" s="102"/>
      <c r="BTN132" s="102"/>
      <c r="BTO132" s="102"/>
      <c r="BTP132" s="102"/>
      <c r="BTQ132" s="102"/>
      <c r="BTR132" s="102"/>
      <c r="BTS132" s="102"/>
      <c r="BTT132" s="102"/>
      <c r="BTU132" s="102"/>
      <c r="BTV132" s="102"/>
      <c r="BTW132" s="102"/>
      <c r="BTX132" s="102"/>
      <c r="BTY132" s="102"/>
      <c r="BTZ132" s="102"/>
      <c r="BUA132" s="102"/>
      <c r="BUB132" s="102"/>
      <c r="BUC132" s="102"/>
      <c r="BUD132" s="102"/>
      <c r="BUE132" s="102"/>
      <c r="BUF132" s="102"/>
      <c r="BUG132" s="102"/>
      <c r="BUH132" s="102"/>
      <c r="BUI132" s="102"/>
      <c r="BUJ132" s="102"/>
      <c r="BUK132" s="102"/>
      <c r="BUL132" s="102"/>
      <c r="BUM132" s="102"/>
      <c r="BUN132" s="102"/>
      <c r="BUO132" s="102"/>
      <c r="BUP132" s="102"/>
      <c r="BUQ132" s="102"/>
      <c r="BUR132" s="102"/>
      <c r="BUS132" s="102"/>
      <c r="BUT132" s="102"/>
      <c r="BUU132" s="102"/>
      <c r="BUV132" s="102"/>
      <c r="BUW132" s="102"/>
      <c r="BUX132" s="102"/>
      <c r="BUY132" s="102"/>
      <c r="BUZ132" s="102"/>
      <c r="BVA132" s="102"/>
      <c r="BVB132" s="102"/>
      <c r="BVC132" s="102"/>
      <c r="BVD132" s="102"/>
      <c r="BVE132" s="102"/>
      <c r="BVF132" s="102"/>
      <c r="BVG132" s="102"/>
      <c r="BVH132" s="102"/>
      <c r="BVI132" s="102"/>
      <c r="BVJ132" s="102"/>
      <c r="BVK132" s="102"/>
      <c r="BVL132" s="102"/>
      <c r="BVM132" s="102"/>
      <c r="BVN132" s="102"/>
      <c r="BVO132" s="102"/>
      <c r="BVP132" s="102"/>
      <c r="BVQ132" s="102"/>
      <c r="BVR132" s="102"/>
      <c r="BVS132" s="102"/>
      <c r="BVT132" s="102"/>
      <c r="BVU132" s="102"/>
      <c r="BVV132" s="102"/>
      <c r="BVW132" s="102"/>
      <c r="BVX132" s="102"/>
      <c r="BVY132" s="102"/>
      <c r="BVZ132" s="102"/>
      <c r="BWA132" s="102"/>
      <c r="BWB132" s="102"/>
      <c r="BWC132" s="102"/>
      <c r="BWD132" s="102"/>
      <c r="BWE132" s="102"/>
      <c r="BWF132" s="102"/>
      <c r="BWG132" s="102"/>
      <c r="BWH132" s="102"/>
      <c r="BWI132" s="102"/>
      <c r="BWJ132" s="102"/>
      <c r="BWK132" s="102"/>
      <c r="BWL132" s="102"/>
      <c r="BWM132" s="102"/>
      <c r="BWN132" s="102"/>
      <c r="BWO132" s="102"/>
      <c r="BWP132" s="102"/>
      <c r="BWQ132" s="102"/>
      <c r="BWR132" s="102"/>
      <c r="BWS132" s="102"/>
      <c r="BWT132" s="102"/>
      <c r="BWU132" s="102"/>
      <c r="BWV132" s="102"/>
      <c r="BWW132" s="102"/>
      <c r="BWX132" s="102"/>
      <c r="BWY132" s="102"/>
      <c r="BWZ132" s="102"/>
      <c r="BXA132" s="102"/>
      <c r="BXB132" s="102"/>
      <c r="BXC132" s="102"/>
      <c r="BXD132" s="102"/>
      <c r="BXE132" s="102"/>
      <c r="BXF132" s="102"/>
      <c r="BXG132" s="102"/>
      <c r="BXH132" s="102"/>
      <c r="BXI132" s="102"/>
      <c r="BXJ132" s="102"/>
      <c r="BXK132" s="102"/>
      <c r="BXL132" s="102"/>
      <c r="BXM132" s="102"/>
      <c r="BXN132" s="102"/>
      <c r="BXO132" s="102"/>
      <c r="BXP132" s="102"/>
      <c r="BXQ132" s="102"/>
      <c r="BXR132" s="102"/>
      <c r="BXS132" s="102"/>
      <c r="BXT132" s="102"/>
      <c r="BXU132" s="102"/>
      <c r="BXV132" s="102"/>
      <c r="BXW132" s="102"/>
      <c r="BXX132" s="102"/>
      <c r="BXY132" s="102"/>
      <c r="BXZ132" s="102"/>
      <c r="BYA132" s="102"/>
      <c r="BYB132" s="102"/>
      <c r="BYC132" s="102"/>
      <c r="BYD132" s="102"/>
      <c r="BYE132" s="102"/>
      <c r="BYF132" s="102"/>
      <c r="BYG132" s="102"/>
      <c r="BYH132" s="102"/>
      <c r="BYI132" s="102"/>
      <c r="BYJ132" s="102"/>
      <c r="BYK132" s="102"/>
      <c r="BYL132" s="102"/>
      <c r="BYM132" s="102"/>
      <c r="BYN132" s="102"/>
      <c r="BYO132" s="102"/>
      <c r="BYP132" s="102"/>
      <c r="BYQ132" s="102"/>
      <c r="BYR132" s="102"/>
      <c r="BYS132" s="102"/>
      <c r="BYT132" s="102"/>
      <c r="BYU132" s="102"/>
      <c r="BYV132" s="102"/>
      <c r="BYW132" s="102"/>
      <c r="BYX132" s="102"/>
      <c r="BYY132" s="102"/>
      <c r="BYZ132" s="102"/>
      <c r="BZA132" s="102"/>
      <c r="BZB132" s="102"/>
      <c r="BZC132" s="102"/>
      <c r="BZD132" s="102"/>
      <c r="BZE132" s="102"/>
      <c r="BZF132" s="102"/>
      <c r="BZG132" s="102"/>
      <c r="BZH132" s="102"/>
      <c r="BZI132" s="102"/>
      <c r="BZJ132" s="102"/>
      <c r="BZK132" s="102"/>
      <c r="BZL132" s="102"/>
      <c r="BZM132" s="102"/>
      <c r="BZN132" s="102"/>
      <c r="BZO132" s="102"/>
      <c r="BZP132" s="102"/>
      <c r="BZQ132" s="102"/>
      <c r="BZR132" s="102"/>
      <c r="BZS132" s="102"/>
      <c r="BZT132" s="102"/>
      <c r="BZU132" s="102"/>
      <c r="BZV132" s="102"/>
      <c r="BZW132" s="102"/>
      <c r="BZX132" s="102"/>
      <c r="BZY132" s="102"/>
      <c r="BZZ132" s="102"/>
      <c r="CAA132" s="102"/>
      <c r="CAB132" s="102"/>
      <c r="CAC132" s="102"/>
      <c r="CAD132" s="102"/>
      <c r="CAE132" s="102"/>
      <c r="CAF132" s="102"/>
      <c r="CAG132" s="102"/>
      <c r="CAH132" s="102"/>
      <c r="CAI132" s="102"/>
      <c r="CAJ132" s="102"/>
      <c r="CAK132" s="102"/>
      <c r="CAL132" s="102"/>
      <c r="CAM132" s="102"/>
      <c r="CAN132" s="102"/>
      <c r="CAO132" s="102"/>
      <c r="CAP132" s="102"/>
      <c r="CAQ132" s="102"/>
      <c r="CAR132" s="102"/>
      <c r="CAS132" s="102"/>
      <c r="CAT132" s="102"/>
      <c r="CAU132" s="102"/>
      <c r="CAV132" s="102"/>
      <c r="CAW132" s="102"/>
      <c r="CAX132" s="102"/>
      <c r="CAY132" s="102"/>
      <c r="CAZ132" s="102"/>
      <c r="CBA132" s="102"/>
      <c r="CBB132" s="102"/>
      <c r="CBC132" s="102"/>
      <c r="CBD132" s="102"/>
      <c r="CBE132" s="102"/>
      <c r="CBF132" s="102"/>
      <c r="CBG132" s="102"/>
      <c r="CBH132" s="102"/>
      <c r="CBI132" s="102"/>
      <c r="CBJ132" s="102"/>
      <c r="CBK132" s="102"/>
      <c r="CBL132" s="102"/>
      <c r="CBM132" s="102"/>
      <c r="CBN132" s="102"/>
      <c r="CBO132" s="102"/>
      <c r="CBP132" s="102"/>
      <c r="CBQ132" s="102"/>
      <c r="CBR132" s="102"/>
      <c r="CBS132" s="102"/>
      <c r="CBT132" s="102"/>
      <c r="CBU132" s="102"/>
      <c r="CBV132" s="102"/>
      <c r="CBW132" s="102"/>
      <c r="CBX132" s="102"/>
      <c r="CBY132" s="102"/>
      <c r="CBZ132" s="102"/>
      <c r="CCA132" s="102"/>
      <c r="CCB132" s="102"/>
      <c r="CCC132" s="102"/>
      <c r="CCD132" s="102"/>
      <c r="CCE132" s="102"/>
      <c r="CCF132" s="102"/>
      <c r="CCG132" s="102"/>
      <c r="CCH132" s="102"/>
      <c r="CCI132" s="102"/>
      <c r="CCJ132" s="102"/>
      <c r="CCK132" s="102"/>
      <c r="CCL132" s="102"/>
      <c r="CCM132" s="102"/>
      <c r="CCN132" s="102"/>
      <c r="CCO132" s="102"/>
      <c r="CCP132" s="102"/>
      <c r="CCQ132" s="102"/>
      <c r="CCR132" s="102"/>
      <c r="CCS132" s="102"/>
      <c r="CCT132" s="102"/>
      <c r="CCU132" s="102"/>
      <c r="CCV132" s="102"/>
      <c r="CCW132" s="102"/>
      <c r="CCX132" s="102"/>
      <c r="CCY132" s="102"/>
      <c r="CCZ132" s="102"/>
      <c r="CDA132" s="102"/>
      <c r="CDB132" s="102"/>
      <c r="CDC132" s="102"/>
      <c r="CDD132" s="102"/>
      <c r="CDE132" s="102"/>
      <c r="CDF132" s="102"/>
      <c r="CDG132" s="102"/>
      <c r="CDH132" s="102"/>
      <c r="CDI132" s="102"/>
      <c r="CDJ132" s="102"/>
      <c r="CDK132" s="102"/>
      <c r="CDL132" s="102"/>
      <c r="CDM132" s="102"/>
      <c r="CDN132" s="102"/>
      <c r="CDO132" s="102"/>
      <c r="CDP132" s="102"/>
      <c r="CDQ132" s="102"/>
      <c r="CDR132" s="102"/>
      <c r="CDS132" s="102"/>
      <c r="CDT132" s="102"/>
      <c r="CDU132" s="102"/>
      <c r="CDV132" s="102"/>
      <c r="CDW132" s="102"/>
      <c r="CDX132" s="102"/>
      <c r="CDY132" s="102"/>
      <c r="CDZ132" s="102"/>
      <c r="CEA132" s="102"/>
      <c r="CEB132" s="102"/>
      <c r="CEC132" s="102"/>
      <c r="CED132" s="102"/>
      <c r="CEE132" s="102"/>
      <c r="CEF132" s="102"/>
      <c r="CEG132" s="102"/>
      <c r="CEH132" s="102"/>
      <c r="CEI132" s="102"/>
      <c r="CEJ132" s="102"/>
      <c r="CEK132" s="102"/>
      <c r="CEL132" s="102"/>
      <c r="CEM132" s="102"/>
      <c r="CEN132" s="102"/>
      <c r="CEO132" s="102"/>
      <c r="CEP132" s="102"/>
      <c r="CEQ132" s="102"/>
      <c r="CER132" s="102"/>
      <c r="CES132" s="102"/>
      <c r="CET132" s="102"/>
      <c r="CEU132" s="102"/>
      <c r="CEV132" s="102"/>
      <c r="CEW132" s="102"/>
      <c r="CEX132" s="102"/>
      <c r="CEY132" s="102"/>
      <c r="CEZ132" s="102"/>
      <c r="CFA132" s="102"/>
      <c r="CFB132" s="102"/>
      <c r="CFC132" s="102"/>
      <c r="CFD132" s="102"/>
      <c r="CFE132" s="102"/>
      <c r="CFF132" s="102"/>
      <c r="CFG132" s="102"/>
      <c r="CFH132" s="102"/>
      <c r="CFI132" s="102"/>
      <c r="CFJ132" s="102"/>
      <c r="CFK132" s="102"/>
      <c r="CFL132" s="102"/>
      <c r="CFM132" s="102"/>
      <c r="CFN132" s="102"/>
      <c r="CFO132" s="102"/>
      <c r="CFP132" s="102"/>
      <c r="CFQ132" s="102"/>
      <c r="CFR132" s="102"/>
      <c r="CFS132" s="102"/>
      <c r="CFT132" s="102"/>
      <c r="CFU132" s="102"/>
      <c r="CFV132" s="102"/>
      <c r="CFW132" s="102"/>
      <c r="CFX132" s="102"/>
      <c r="CFY132" s="102"/>
      <c r="CFZ132" s="102"/>
      <c r="CGA132" s="102"/>
      <c r="CGB132" s="102"/>
      <c r="CGC132" s="102"/>
      <c r="CGD132" s="102"/>
      <c r="CGE132" s="102"/>
      <c r="CGF132" s="102"/>
      <c r="CGG132" s="102"/>
      <c r="CGH132" s="102"/>
      <c r="CGI132" s="102"/>
      <c r="CGJ132" s="102"/>
      <c r="CGK132" s="102"/>
      <c r="CGL132" s="102"/>
      <c r="CGM132" s="102"/>
      <c r="CGN132" s="102"/>
      <c r="CGO132" s="102"/>
      <c r="CGP132" s="102"/>
      <c r="CGQ132" s="102"/>
      <c r="CGR132" s="102"/>
      <c r="CGS132" s="102"/>
      <c r="CGT132" s="102"/>
      <c r="CGU132" s="102"/>
      <c r="CGV132" s="102"/>
      <c r="CGW132" s="102"/>
      <c r="CGX132" s="102"/>
      <c r="CGY132" s="102"/>
      <c r="CGZ132" s="102"/>
      <c r="CHA132" s="102"/>
      <c r="CHB132" s="102"/>
      <c r="CHC132" s="102"/>
      <c r="CHD132" s="102"/>
      <c r="CHE132" s="102"/>
      <c r="CHF132" s="102"/>
      <c r="CHG132" s="102"/>
      <c r="CHH132" s="102"/>
      <c r="CHI132" s="102"/>
      <c r="CHJ132" s="102"/>
      <c r="CHK132" s="102"/>
      <c r="CHL132" s="102"/>
      <c r="CHM132" s="102"/>
      <c r="CHN132" s="102"/>
      <c r="CHO132" s="102"/>
      <c r="CHP132" s="102"/>
      <c r="CHQ132" s="102"/>
      <c r="CHR132" s="102"/>
      <c r="CHS132" s="102"/>
      <c r="CHT132" s="102"/>
      <c r="CHU132" s="102"/>
      <c r="CHV132" s="102"/>
      <c r="CHW132" s="102"/>
      <c r="CHX132" s="102"/>
      <c r="CHY132" s="102"/>
      <c r="CHZ132" s="102"/>
      <c r="CIA132" s="102"/>
      <c r="CIB132" s="102"/>
      <c r="CIC132" s="102"/>
      <c r="CID132" s="102"/>
      <c r="CIE132" s="102"/>
      <c r="CIF132" s="102"/>
      <c r="CIG132" s="102"/>
      <c r="CIH132" s="102"/>
      <c r="CII132" s="102"/>
      <c r="CIJ132" s="102"/>
      <c r="CIK132" s="102"/>
      <c r="CIL132" s="102"/>
      <c r="CIM132" s="102"/>
      <c r="CIN132" s="102"/>
      <c r="CIO132" s="102"/>
      <c r="CIP132" s="102"/>
      <c r="CIQ132" s="102"/>
      <c r="CIR132" s="102"/>
      <c r="CIS132" s="102"/>
      <c r="CIT132" s="102"/>
      <c r="CIU132" s="102"/>
      <c r="CIV132" s="102"/>
      <c r="CIW132" s="102"/>
      <c r="CIX132" s="102"/>
      <c r="CIY132" s="102"/>
      <c r="CIZ132" s="102"/>
      <c r="CJA132" s="102"/>
      <c r="CJB132" s="102"/>
      <c r="CJC132" s="102"/>
      <c r="CJD132" s="102"/>
      <c r="CJE132" s="102"/>
      <c r="CJF132" s="102"/>
      <c r="CJG132" s="102"/>
      <c r="CJH132" s="102"/>
      <c r="CJI132" s="102"/>
      <c r="CJJ132" s="102"/>
      <c r="CJK132" s="102"/>
      <c r="CJL132" s="102"/>
      <c r="CJM132" s="102"/>
      <c r="CJN132" s="102"/>
      <c r="CJO132" s="102"/>
      <c r="CJP132" s="102"/>
      <c r="CJQ132" s="102"/>
      <c r="CJR132" s="102"/>
      <c r="CJS132" s="102"/>
      <c r="CJT132" s="102"/>
      <c r="CJU132" s="102"/>
      <c r="CJV132" s="102"/>
      <c r="CJW132" s="102"/>
      <c r="CJX132" s="102"/>
      <c r="CJY132" s="102"/>
      <c r="CJZ132" s="102"/>
      <c r="CKA132" s="102"/>
      <c r="CKB132" s="102"/>
      <c r="CKC132" s="102"/>
      <c r="CKD132" s="102"/>
      <c r="CKE132" s="102"/>
      <c r="CKF132" s="102"/>
      <c r="CKG132" s="102"/>
      <c r="CKH132" s="102"/>
      <c r="CKI132" s="102"/>
      <c r="CKJ132" s="102"/>
      <c r="CKK132" s="102"/>
      <c r="CKL132" s="102"/>
      <c r="CKM132" s="102"/>
      <c r="CKN132" s="102"/>
      <c r="CKO132" s="102"/>
      <c r="CKP132" s="102"/>
      <c r="CKQ132" s="102"/>
      <c r="CKR132" s="102"/>
      <c r="CKS132" s="102"/>
      <c r="CKT132" s="102"/>
      <c r="CKU132" s="102"/>
      <c r="CKV132" s="102"/>
      <c r="CKW132" s="102"/>
      <c r="CKX132" s="102"/>
      <c r="CKY132" s="102"/>
      <c r="CKZ132" s="102"/>
      <c r="CLA132" s="102"/>
      <c r="CLB132" s="102"/>
      <c r="CLC132" s="102"/>
      <c r="CLD132" s="102"/>
      <c r="CLE132" s="102"/>
      <c r="CLF132" s="102"/>
      <c r="CLG132" s="102"/>
      <c r="CLH132" s="102"/>
      <c r="CLI132" s="102"/>
      <c r="CLJ132" s="102"/>
      <c r="CLK132" s="102"/>
      <c r="CLL132" s="102"/>
      <c r="CLM132" s="102"/>
      <c r="CLN132" s="102"/>
      <c r="CLO132" s="102"/>
      <c r="CLP132" s="102"/>
      <c r="CLQ132" s="102"/>
      <c r="CLR132" s="102"/>
      <c r="CLS132" s="102"/>
      <c r="CLT132" s="102"/>
      <c r="CLU132" s="102"/>
      <c r="CLV132" s="102"/>
      <c r="CLW132" s="102"/>
      <c r="CLX132" s="102"/>
      <c r="CLY132" s="102"/>
      <c r="CLZ132" s="102"/>
      <c r="CMA132" s="102"/>
      <c r="CMB132" s="102"/>
      <c r="CMC132" s="102"/>
      <c r="CMD132" s="102"/>
      <c r="CME132" s="102"/>
      <c r="CMF132" s="102"/>
      <c r="CMG132" s="102"/>
      <c r="CMH132" s="102"/>
      <c r="CMI132" s="102"/>
      <c r="CMJ132" s="102"/>
      <c r="CMK132" s="102"/>
      <c r="CML132" s="102"/>
      <c r="CMM132" s="102"/>
      <c r="CMN132" s="102"/>
      <c r="CMO132" s="102"/>
      <c r="CMP132" s="102"/>
      <c r="CMQ132" s="102"/>
      <c r="CMR132" s="102"/>
      <c r="CMS132" s="102"/>
      <c r="CMT132" s="102"/>
      <c r="CMU132" s="102"/>
      <c r="CMV132" s="102"/>
      <c r="CMW132" s="102"/>
      <c r="CMX132" s="102"/>
      <c r="CMY132" s="102"/>
      <c r="CMZ132" s="102"/>
      <c r="CNA132" s="102"/>
      <c r="CNB132" s="102"/>
      <c r="CNC132" s="102"/>
      <c r="CND132" s="102"/>
      <c r="CNE132" s="102"/>
      <c r="CNF132" s="102"/>
      <c r="CNG132" s="102"/>
      <c r="CNH132" s="102"/>
      <c r="CNI132" s="102"/>
      <c r="CNJ132" s="102"/>
      <c r="CNK132" s="102"/>
      <c r="CNL132" s="102"/>
      <c r="CNM132" s="102"/>
      <c r="CNN132" s="102"/>
      <c r="CNO132" s="102"/>
      <c r="CNP132" s="102"/>
      <c r="CNQ132" s="102"/>
      <c r="CNR132" s="102"/>
      <c r="CNS132" s="102"/>
      <c r="CNT132" s="102"/>
      <c r="CNU132" s="102"/>
      <c r="CNV132" s="102"/>
      <c r="CNW132" s="102"/>
      <c r="CNX132" s="102"/>
      <c r="CNY132" s="102"/>
      <c r="CNZ132" s="102"/>
      <c r="COA132" s="102"/>
      <c r="COB132" s="102"/>
      <c r="COC132" s="102"/>
      <c r="COD132" s="102"/>
      <c r="COE132" s="102"/>
      <c r="COF132" s="102"/>
      <c r="COG132" s="102"/>
      <c r="COH132" s="102"/>
      <c r="COI132" s="102"/>
      <c r="COJ132" s="102"/>
      <c r="COK132" s="102"/>
      <c r="COL132" s="102"/>
      <c r="COM132" s="102"/>
      <c r="CON132" s="102"/>
      <c r="COO132" s="102"/>
      <c r="COP132" s="102"/>
      <c r="COQ132" s="102"/>
      <c r="COR132" s="102"/>
      <c r="COS132" s="102"/>
      <c r="COT132" s="102"/>
      <c r="COU132" s="102"/>
      <c r="COV132" s="102"/>
      <c r="COW132" s="102"/>
      <c r="COX132" s="102"/>
      <c r="COY132" s="102"/>
      <c r="COZ132" s="102"/>
      <c r="CPA132" s="102"/>
      <c r="CPB132" s="102"/>
      <c r="CPC132" s="102"/>
      <c r="CPD132" s="102"/>
      <c r="CPE132" s="102"/>
      <c r="CPF132" s="102"/>
      <c r="CPG132" s="102"/>
      <c r="CPH132" s="102"/>
      <c r="CPI132" s="102"/>
      <c r="CPJ132" s="102"/>
      <c r="CPK132" s="102"/>
      <c r="CPL132" s="102"/>
      <c r="CPM132" s="102"/>
      <c r="CPN132" s="102"/>
      <c r="CPO132" s="102"/>
      <c r="CPP132" s="102"/>
      <c r="CPQ132" s="102"/>
      <c r="CPR132" s="102"/>
      <c r="CPS132" s="102"/>
      <c r="CPT132" s="102"/>
      <c r="CPU132" s="102"/>
      <c r="CPV132" s="102"/>
      <c r="CPW132" s="102"/>
      <c r="CPX132" s="102"/>
      <c r="CPY132" s="102"/>
      <c r="CPZ132" s="102"/>
      <c r="CQA132" s="102"/>
      <c r="CQB132" s="102"/>
      <c r="CQC132" s="102"/>
      <c r="CQD132" s="102"/>
      <c r="CQE132" s="102"/>
      <c r="CQF132" s="102"/>
      <c r="CQG132" s="102"/>
      <c r="CQH132" s="102"/>
      <c r="CQI132" s="102"/>
      <c r="CQJ132" s="102"/>
      <c r="CQK132" s="102"/>
      <c r="CQL132" s="102"/>
      <c r="CQM132" s="102"/>
      <c r="CQN132" s="102"/>
      <c r="CQO132" s="102"/>
      <c r="CQP132" s="102"/>
      <c r="CQQ132" s="102"/>
      <c r="CQR132" s="102"/>
      <c r="CQS132" s="102"/>
      <c r="CQT132" s="102"/>
      <c r="CQU132" s="102"/>
      <c r="CQV132" s="102"/>
      <c r="CQW132" s="102"/>
      <c r="CQX132" s="102"/>
      <c r="CQY132" s="102"/>
      <c r="CQZ132" s="102"/>
      <c r="CRA132" s="102"/>
      <c r="CRB132" s="102"/>
      <c r="CRC132" s="102"/>
      <c r="CRD132" s="102"/>
      <c r="CRE132" s="102"/>
      <c r="CRF132" s="102"/>
      <c r="CRG132" s="102"/>
      <c r="CRH132" s="102"/>
      <c r="CRI132" s="102"/>
      <c r="CRJ132" s="102"/>
      <c r="CRK132" s="102"/>
      <c r="CRL132" s="102"/>
      <c r="CRM132" s="102"/>
      <c r="CRN132" s="102"/>
      <c r="CRO132" s="102"/>
      <c r="CRP132" s="102"/>
      <c r="CRQ132" s="102"/>
      <c r="CRR132" s="102"/>
      <c r="CRS132" s="102"/>
      <c r="CRT132" s="102"/>
      <c r="CRU132" s="102"/>
      <c r="CRV132" s="102"/>
      <c r="CRW132" s="102"/>
      <c r="CRX132" s="102"/>
      <c r="CRY132" s="102"/>
      <c r="CRZ132" s="102"/>
      <c r="CSA132" s="102"/>
      <c r="CSB132" s="102"/>
      <c r="CSC132" s="102"/>
      <c r="CSD132" s="102"/>
      <c r="CSE132" s="102"/>
      <c r="CSF132" s="102"/>
      <c r="CSG132" s="102"/>
      <c r="CSH132" s="102"/>
      <c r="CSI132" s="102"/>
      <c r="CSJ132" s="102"/>
      <c r="CSK132" s="102"/>
      <c r="CSL132" s="102"/>
      <c r="CSM132" s="102"/>
      <c r="CSN132" s="102"/>
      <c r="CSO132" s="102"/>
      <c r="CSP132" s="102"/>
      <c r="CSQ132" s="102"/>
      <c r="CSR132" s="102"/>
      <c r="CSS132" s="102"/>
      <c r="CST132" s="102"/>
      <c r="CSU132" s="102"/>
      <c r="CSV132" s="102"/>
      <c r="CSW132" s="102"/>
      <c r="CSX132" s="102"/>
      <c r="CSY132" s="102"/>
      <c r="CSZ132" s="102"/>
      <c r="CTA132" s="102"/>
      <c r="CTB132" s="102"/>
      <c r="CTC132" s="102"/>
      <c r="CTD132" s="102"/>
      <c r="CTE132" s="102"/>
      <c r="CTF132" s="102"/>
      <c r="CTG132" s="102"/>
      <c r="CTH132" s="102"/>
      <c r="CTI132" s="102"/>
      <c r="CTJ132" s="102"/>
      <c r="CTK132" s="102"/>
      <c r="CTL132" s="102"/>
      <c r="CTM132" s="102"/>
      <c r="CTN132" s="102"/>
      <c r="CTO132" s="102"/>
      <c r="CTP132" s="102"/>
      <c r="CTQ132" s="102"/>
      <c r="CTR132" s="102"/>
      <c r="CTS132" s="102"/>
      <c r="CTT132" s="102"/>
      <c r="CTU132" s="102"/>
      <c r="CTV132" s="102"/>
      <c r="CTW132" s="102"/>
      <c r="CTX132" s="102"/>
      <c r="CTY132" s="102"/>
      <c r="CTZ132" s="102"/>
      <c r="CUA132" s="102"/>
      <c r="CUB132" s="102"/>
      <c r="CUC132" s="102"/>
      <c r="CUD132" s="102"/>
      <c r="CUE132" s="102"/>
      <c r="CUF132" s="102"/>
      <c r="CUG132" s="102"/>
      <c r="CUH132" s="102"/>
      <c r="CUI132" s="102"/>
      <c r="CUJ132" s="102"/>
      <c r="CUK132" s="102"/>
      <c r="CUL132" s="102"/>
      <c r="CUM132" s="102"/>
      <c r="CUN132" s="102"/>
      <c r="CUO132" s="102"/>
      <c r="CUP132" s="102"/>
      <c r="CUQ132" s="102"/>
      <c r="CUR132" s="102"/>
      <c r="CUS132" s="102"/>
      <c r="CUT132" s="102"/>
      <c r="CUU132" s="102"/>
      <c r="CUV132" s="102"/>
      <c r="CUW132" s="102"/>
      <c r="CUX132" s="102"/>
      <c r="CUY132" s="102"/>
      <c r="CUZ132" s="102"/>
      <c r="CVA132" s="102"/>
      <c r="CVB132" s="102"/>
      <c r="CVC132" s="102"/>
      <c r="CVD132" s="102"/>
      <c r="CVE132" s="102"/>
      <c r="CVF132" s="102"/>
      <c r="CVG132" s="102"/>
      <c r="CVH132" s="102"/>
      <c r="CVI132" s="102"/>
      <c r="CVJ132" s="102"/>
      <c r="CVK132" s="102"/>
      <c r="CVL132" s="102"/>
      <c r="CVM132" s="102"/>
      <c r="CVN132" s="102"/>
      <c r="CVO132" s="102"/>
      <c r="CVP132" s="102"/>
      <c r="CVQ132" s="102"/>
      <c r="CVR132" s="102"/>
      <c r="CVS132" s="102"/>
      <c r="CVT132" s="102"/>
      <c r="CVU132" s="102"/>
      <c r="CVV132" s="102"/>
      <c r="CVW132" s="102"/>
      <c r="CVX132" s="102"/>
      <c r="CVY132" s="102"/>
      <c r="CVZ132" s="102"/>
      <c r="CWA132" s="102"/>
      <c r="CWB132" s="102"/>
      <c r="CWC132" s="102"/>
      <c r="CWD132" s="102"/>
      <c r="CWE132" s="102"/>
      <c r="CWF132" s="102"/>
      <c r="CWG132" s="102"/>
      <c r="CWH132" s="102"/>
      <c r="CWI132" s="102"/>
      <c r="CWJ132" s="102"/>
      <c r="CWK132" s="102"/>
      <c r="CWL132" s="102"/>
      <c r="CWM132" s="102"/>
      <c r="CWN132" s="102"/>
      <c r="CWO132" s="102"/>
      <c r="CWP132" s="102"/>
      <c r="CWQ132" s="102"/>
      <c r="CWR132" s="102"/>
      <c r="CWS132" s="102"/>
      <c r="CWT132" s="102"/>
      <c r="CWU132" s="102"/>
      <c r="CWV132" s="102"/>
      <c r="CWW132" s="102"/>
      <c r="CWX132" s="102"/>
      <c r="CWY132" s="102"/>
      <c r="CWZ132" s="102"/>
      <c r="CXA132" s="102"/>
      <c r="CXB132" s="102"/>
      <c r="CXC132" s="102"/>
      <c r="CXD132" s="102"/>
      <c r="CXE132" s="102"/>
      <c r="CXF132" s="102"/>
      <c r="CXG132" s="102"/>
      <c r="CXH132" s="102"/>
      <c r="CXI132" s="102"/>
      <c r="CXJ132" s="102"/>
      <c r="CXK132" s="102"/>
      <c r="CXL132" s="102"/>
      <c r="CXM132" s="102"/>
      <c r="CXN132" s="102"/>
      <c r="CXO132" s="102"/>
      <c r="CXP132" s="102"/>
      <c r="CXQ132" s="102"/>
      <c r="CXR132" s="102"/>
      <c r="CXS132" s="102"/>
      <c r="CXT132" s="102"/>
      <c r="CXU132" s="102"/>
      <c r="CXV132" s="102"/>
      <c r="CXW132" s="102"/>
      <c r="CXX132" s="102"/>
      <c r="CXY132" s="102"/>
      <c r="CXZ132" s="102"/>
      <c r="CYA132" s="102"/>
      <c r="CYB132" s="102"/>
      <c r="CYC132" s="102"/>
      <c r="CYD132" s="102"/>
      <c r="CYE132" s="102"/>
      <c r="CYF132" s="102"/>
      <c r="CYG132" s="102"/>
      <c r="CYH132" s="102"/>
      <c r="CYI132" s="102"/>
      <c r="CYJ132" s="102"/>
      <c r="CYK132" s="102"/>
      <c r="CYL132" s="102"/>
      <c r="CYM132" s="102"/>
      <c r="CYN132" s="102"/>
      <c r="CYO132" s="102"/>
      <c r="CYP132" s="102"/>
      <c r="CYQ132" s="102"/>
      <c r="CYR132" s="102"/>
      <c r="CYS132" s="102"/>
      <c r="CYT132" s="102"/>
      <c r="CYU132" s="102"/>
      <c r="CYV132" s="102"/>
      <c r="CYW132" s="102"/>
      <c r="CYX132" s="102"/>
      <c r="CYY132" s="102"/>
      <c r="CYZ132" s="102"/>
      <c r="CZA132" s="102"/>
      <c r="CZB132" s="102"/>
      <c r="CZC132" s="102"/>
      <c r="CZD132" s="102"/>
      <c r="CZE132" s="102"/>
      <c r="CZF132" s="102"/>
      <c r="CZG132" s="102"/>
      <c r="CZH132" s="102"/>
      <c r="CZI132" s="102"/>
      <c r="CZJ132" s="102"/>
      <c r="CZK132" s="102"/>
      <c r="CZL132" s="102"/>
      <c r="CZM132" s="102"/>
      <c r="CZN132" s="102"/>
      <c r="CZO132" s="102"/>
      <c r="CZP132" s="102"/>
      <c r="CZQ132" s="102"/>
      <c r="CZR132" s="102"/>
      <c r="CZS132" s="102"/>
      <c r="CZT132" s="102"/>
      <c r="CZU132" s="102"/>
      <c r="CZV132" s="102"/>
      <c r="CZW132" s="102"/>
      <c r="CZX132" s="102"/>
      <c r="CZY132" s="102"/>
      <c r="CZZ132" s="102"/>
      <c r="DAA132" s="102"/>
      <c r="DAB132" s="102"/>
      <c r="DAC132" s="102"/>
      <c r="DAD132" s="102"/>
      <c r="DAE132" s="102"/>
      <c r="DAF132" s="102"/>
      <c r="DAG132" s="102"/>
      <c r="DAH132" s="102"/>
      <c r="DAI132" s="102"/>
      <c r="DAJ132" s="102"/>
      <c r="DAK132" s="102"/>
      <c r="DAL132" s="102"/>
      <c r="DAM132" s="102"/>
      <c r="DAN132" s="102"/>
      <c r="DAO132" s="102"/>
      <c r="DAP132" s="102"/>
      <c r="DAQ132" s="102"/>
      <c r="DAR132" s="102"/>
      <c r="DAS132" s="102"/>
      <c r="DAT132" s="102"/>
      <c r="DAU132" s="102"/>
      <c r="DAV132" s="102"/>
      <c r="DAW132" s="102"/>
      <c r="DAX132" s="102"/>
      <c r="DAY132" s="102"/>
      <c r="DAZ132" s="102"/>
      <c r="DBA132" s="102"/>
      <c r="DBB132" s="102"/>
      <c r="DBC132" s="102"/>
      <c r="DBD132" s="102"/>
      <c r="DBE132" s="102"/>
      <c r="DBF132" s="102"/>
      <c r="DBG132" s="102"/>
      <c r="DBH132" s="102"/>
      <c r="DBI132" s="102"/>
      <c r="DBJ132" s="102"/>
      <c r="DBK132" s="102"/>
      <c r="DBL132" s="102"/>
      <c r="DBM132" s="102"/>
      <c r="DBN132" s="102"/>
      <c r="DBO132" s="102"/>
      <c r="DBP132" s="102"/>
      <c r="DBQ132" s="102"/>
      <c r="DBR132" s="102"/>
      <c r="DBS132" s="102"/>
      <c r="DBT132" s="102"/>
      <c r="DBU132" s="102"/>
      <c r="DBV132" s="102"/>
      <c r="DBW132" s="102"/>
      <c r="DBX132" s="102"/>
      <c r="DBY132" s="102"/>
      <c r="DBZ132" s="102"/>
      <c r="DCA132" s="102"/>
      <c r="DCB132" s="102"/>
      <c r="DCC132" s="102"/>
      <c r="DCD132" s="102"/>
      <c r="DCE132" s="102"/>
      <c r="DCF132" s="102"/>
      <c r="DCG132" s="102"/>
      <c r="DCH132" s="102"/>
      <c r="DCI132" s="102"/>
      <c r="DCJ132" s="102"/>
      <c r="DCK132" s="102"/>
      <c r="DCL132" s="102"/>
      <c r="DCM132" s="102"/>
      <c r="DCN132" s="102"/>
      <c r="DCO132" s="102"/>
      <c r="DCP132" s="102"/>
      <c r="DCQ132" s="102"/>
      <c r="DCR132" s="102"/>
      <c r="DCS132" s="102"/>
      <c r="DCT132" s="102"/>
      <c r="DCU132" s="102"/>
      <c r="DCV132" s="102"/>
      <c r="DCW132" s="102"/>
      <c r="DCX132" s="102"/>
      <c r="DCY132" s="102"/>
      <c r="DCZ132" s="102"/>
      <c r="DDA132" s="102"/>
      <c r="DDB132" s="102"/>
      <c r="DDC132" s="102"/>
      <c r="DDD132" s="102"/>
      <c r="DDE132" s="102"/>
      <c r="DDF132" s="102"/>
      <c r="DDG132" s="102"/>
      <c r="DDH132" s="102"/>
      <c r="DDI132" s="102"/>
      <c r="DDJ132" s="102"/>
      <c r="DDK132" s="102"/>
      <c r="DDL132" s="102"/>
      <c r="DDM132" s="102"/>
      <c r="DDN132" s="102"/>
      <c r="DDO132" s="102"/>
      <c r="DDP132" s="102"/>
      <c r="DDQ132" s="102"/>
      <c r="DDR132" s="102"/>
      <c r="DDS132" s="102"/>
      <c r="DDT132" s="102"/>
      <c r="DDU132" s="102"/>
      <c r="DDV132" s="102"/>
      <c r="DDW132" s="102"/>
      <c r="DDX132" s="102"/>
      <c r="DDY132" s="102"/>
      <c r="DDZ132" s="102"/>
      <c r="DEA132" s="102"/>
      <c r="DEB132" s="102"/>
      <c r="DEC132" s="102"/>
      <c r="DED132" s="102"/>
      <c r="DEE132" s="102"/>
      <c r="DEF132" s="102"/>
      <c r="DEG132" s="102"/>
      <c r="DEH132" s="102"/>
      <c r="DEI132" s="102"/>
      <c r="DEJ132" s="102"/>
      <c r="DEK132" s="102"/>
      <c r="DEL132" s="102"/>
      <c r="DEM132" s="102"/>
      <c r="DEN132" s="102"/>
      <c r="DEO132" s="102"/>
      <c r="DEP132" s="102"/>
      <c r="DEQ132" s="102"/>
      <c r="DER132" s="102"/>
      <c r="DES132" s="102"/>
      <c r="DET132" s="102"/>
      <c r="DEU132" s="102"/>
      <c r="DEV132" s="102"/>
      <c r="DEW132" s="102"/>
      <c r="DEX132" s="102"/>
      <c r="DEY132" s="102"/>
      <c r="DEZ132" s="102"/>
      <c r="DFA132" s="102"/>
      <c r="DFB132" s="102"/>
      <c r="DFC132" s="102"/>
      <c r="DFD132" s="102"/>
      <c r="DFE132" s="102"/>
      <c r="DFF132" s="102"/>
      <c r="DFG132" s="102"/>
      <c r="DFH132" s="102"/>
      <c r="DFI132" s="102"/>
      <c r="DFJ132" s="102"/>
      <c r="DFK132" s="102"/>
      <c r="DFL132" s="102"/>
      <c r="DFM132" s="102"/>
      <c r="DFN132" s="102"/>
      <c r="DFO132" s="102"/>
      <c r="DFP132" s="102"/>
      <c r="DFQ132" s="102"/>
      <c r="DFR132" s="102"/>
      <c r="DFS132" s="102"/>
      <c r="DFT132" s="102"/>
      <c r="DFU132" s="102"/>
      <c r="DFV132" s="102"/>
      <c r="DFW132" s="102"/>
      <c r="DFX132" s="102"/>
      <c r="DFY132" s="102"/>
      <c r="DFZ132" s="102"/>
      <c r="DGA132" s="102"/>
      <c r="DGB132" s="102"/>
      <c r="DGC132" s="102"/>
      <c r="DGD132" s="102"/>
      <c r="DGE132" s="102"/>
      <c r="DGF132" s="102"/>
      <c r="DGG132" s="102"/>
      <c r="DGH132" s="102"/>
      <c r="DGI132" s="102"/>
      <c r="DGJ132" s="102"/>
      <c r="DGK132" s="102"/>
      <c r="DGL132" s="102"/>
      <c r="DGM132" s="102"/>
      <c r="DGN132" s="102"/>
      <c r="DGO132" s="102"/>
      <c r="DGP132" s="102"/>
      <c r="DGQ132" s="102"/>
      <c r="DGR132" s="102"/>
      <c r="DGS132" s="102"/>
      <c r="DGT132" s="102"/>
      <c r="DGU132" s="102"/>
      <c r="DGV132" s="102"/>
      <c r="DGW132" s="102"/>
      <c r="DGX132" s="102"/>
      <c r="DGY132" s="102"/>
      <c r="DGZ132" s="102"/>
      <c r="DHA132" s="102"/>
      <c r="DHB132" s="102"/>
      <c r="DHC132" s="102"/>
      <c r="DHD132" s="102"/>
      <c r="DHE132" s="102"/>
      <c r="DHF132" s="102"/>
      <c r="DHG132" s="102"/>
      <c r="DHH132" s="102"/>
      <c r="DHI132" s="102"/>
      <c r="DHJ132" s="102"/>
      <c r="DHK132" s="102"/>
      <c r="DHL132" s="102"/>
      <c r="DHM132" s="102"/>
      <c r="DHN132" s="102"/>
      <c r="DHO132" s="102"/>
      <c r="DHP132" s="102"/>
      <c r="DHQ132" s="102"/>
      <c r="DHR132" s="102"/>
      <c r="DHS132" s="102"/>
      <c r="DHT132" s="102"/>
      <c r="DHU132" s="102"/>
      <c r="DHV132" s="102"/>
      <c r="DHW132" s="102"/>
      <c r="DHX132" s="102"/>
      <c r="DHY132" s="102"/>
      <c r="DHZ132" s="102"/>
      <c r="DIA132" s="102"/>
      <c r="DIB132" s="102"/>
      <c r="DIC132" s="102"/>
      <c r="DID132" s="102"/>
      <c r="DIE132" s="102"/>
      <c r="DIF132" s="102"/>
      <c r="DIG132" s="102"/>
      <c r="DIH132" s="102"/>
      <c r="DII132" s="102"/>
      <c r="DIJ132" s="102"/>
      <c r="DIK132" s="102"/>
      <c r="DIL132" s="102"/>
      <c r="DIM132" s="102"/>
      <c r="DIN132" s="102"/>
      <c r="DIO132" s="102"/>
      <c r="DIP132" s="102"/>
      <c r="DIQ132" s="102"/>
      <c r="DIR132" s="102"/>
      <c r="DIS132" s="102"/>
      <c r="DIT132" s="102"/>
      <c r="DIU132" s="102"/>
      <c r="DIV132" s="102"/>
      <c r="DIW132" s="102"/>
      <c r="DIX132" s="102"/>
      <c r="DIY132" s="102"/>
      <c r="DIZ132" s="102"/>
      <c r="DJA132" s="102"/>
      <c r="DJB132" s="102"/>
      <c r="DJC132" s="102"/>
      <c r="DJD132" s="102"/>
      <c r="DJE132" s="102"/>
      <c r="DJF132" s="102"/>
      <c r="DJG132" s="102"/>
      <c r="DJH132" s="102"/>
      <c r="DJI132" s="102"/>
      <c r="DJJ132" s="102"/>
      <c r="DJK132" s="102"/>
      <c r="DJL132" s="102"/>
      <c r="DJM132" s="102"/>
      <c r="DJN132" s="102"/>
      <c r="DJO132" s="102"/>
      <c r="DJP132" s="102"/>
      <c r="DJQ132" s="102"/>
      <c r="DJR132" s="102"/>
      <c r="DJS132" s="102"/>
      <c r="DJT132" s="102"/>
      <c r="DJU132" s="102"/>
      <c r="DJV132" s="102"/>
      <c r="DJW132" s="102"/>
      <c r="DJX132" s="102"/>
      <c r="DJY132" s="102"/>
      <c r="DJZ132" s="102"/>
      <c r="DKA132" s="102"/>
      <c r="DKB132" s="102"/>
      <c r="DKC132" s="102"/>
      <c r="DKD132" s="102"/>
      <c r="DKE132" s="102"/>
      <c r="DKF132" s="102"/>
      <c r="DKG132" s="102"/>
      <c r="DKH132" s="102"/>
      <c r="DKI132" s="102"/>
      <c r="DKJ132" s="102"/>
      <c r="DKK132" s="102"/>
      <c r="DKL132" s="102"/>
      <c r="DKM132" s="102"/>
      <c r="DKN132" s="102"/>
      <c r="DKO132" s="102"/>
      <c r="DKP132" s="102"/>
      <c r="DKQ132" s="102"/>
      <c r="DKR132" s="102"/>
      <c r="DKS132" s="102"/>
      <c r="DKT132" s="102"/>
      <c r="DKU132" s="102"/>
      <c r="DKV132" s="102"/>
      <c r="DKW132" s="102"/>
      <c r="DKX132" s="102"/>
      <c r="DKY132" s="102"/>
      <c r="DKZ132" s="102"/>
      <c r="DLA132" s="102"/>
      <c r="DLB132" s="102"/>
      <c r="DLC132" s="102"/>
      <c r="DLD132" s="102"/>
      <c r="DLE132" s="102"/>
      <c r="DLF132" s="102"/>
      <c r="DLG132" s="102"/>
      <c r="DLH132" s="102"/>
      <c r="DLI132" s="102"/>
      <c r="DLJ132" s="102"/>
      <c r="DLK132" s="102"/>
      <c r="DLL132" s="102"/>
      <c r="DLM132" s="102"/>
      <c r="DLN132" s="102"/>
      <c r="DLO132" s="102"/>
      <c r="DLP132" s="102"/>
      <c r="DLQ132" s="102"/>
      <c r="DLR132" s="102"/>
      <c r="DLS132" s="102"/>
      <c r="DLT132" s="102"/>
      <c r="DLU132" s="102"/>
      <c r="DLV132" s="102"/>
      <c r="DLW132" s="102"/>
      <c r="DLX132" s="102"/>
      <c r="DLY132" s="102"/>
      <c r="DLZ132" s="102"/>
      <c r="DMA132" s="102"/>
      <c r="DMB132" s="102"/>
      <c r="DMC132" s="102"/>
      <c r="DMD132" s="102"/>
      <c r="DME132" s="102"/>
      <c r="DMF132" s="102"/>
      <c r="DMG132" s="102"/>
      <c r="DMH132" s="102"/>
      <c r="DMI132" s="102"/>
      <c r="DMJ132" s="102"/>
      <c r="DMK132" s="102"/>
      <c r="DML132" s="102"/>
      <c r="DMM132" s="102"/>
      <c r="DMN132" s="102"/>
      <c r="DMO132" s="102"/>
      <c r="DMP132" s="102"/>
      <c r="DMQ132" s="102"/>
      <c r="DMR132" s="102"/>
      <c r="DMS132" s="102"/>
      <c r="DMT132" s="102"/>
      <c r="DMU132" s="102"/>
      <c r="DMV132" s="102"/>
      <c r="DMW132" s="102"/>
      <c r="DMX132" s="102"/>
      <c r="DMY132" s="102"/>
      <c r="DMZ132" s="102"/>
      <c r="DNA132" s="102"/>
      <c r="DNB132" s="102"/>
      <c r="DNC132" s="102"/>
      <c r="DND132" s="102"/>
      <c r="DNE132" s="102"/>
      <c r="DNF132" s="102"/>
      <c r="DNG132" s="102"/>
      <c r="DNH132" s="102"/>
      <c r="DNI132" s="102"/>
      <c r="DNJ132" s="102"/>
      <c r="DNK132" s="102"/>
      <c r="DNL132" s="102"/>
      <c r="DNM132" s="102"/>
      <c r="DNN132" s="102"/>
      <c r="DNO132" s="102"/>
      <c r="DNP132" s="102"/>
      <c r="DNQ132" s="102"/>
      <c r="DNR132" s="102"/>
      <c r="DNS132" s="102"/>
      <c r="DNT132" s="102"/>
      <c r="DNU132" s="102"/>
      <c r="DNV132" s="102"/>
      <c r="DNW132" s="102"/>
      <c r="DNX132" s="102"/>
      <c r="DNY132" s="102"/>
      <c r="DNZ132" s="102"/>
      <c r="DOA132" s="102"/>
      <c r="DOB132" s="102"/>
      <c r="DOC132" s="102"/>
      <c r="DOD132" s="102"/>
      <c r="DOE132" s="102"/>
      <c r="DOF132" s="102"/>
      <c r="DOG132" s="102"/>
      <c r="DOH132" s="102"/>
      <c r="DOI132" s="102"/>
      <c r="DOJ132" s="102"/>
      <c r="DOK132" s="102"/>
      <c r="DOL132" s="102"/>
      <c r="DOM132" s="102"/>
      <c r="DON132" s="102"/>
      <c r="DOO132" s="102"/>
      <c r="DOP132" s="102"/>
      <c r="DOQ132" s="102"/>
      <c r="DOR132" s="102"/>
      <c r="DOS132" s="102"/>
      <c r="DOT132" s="102"/>
      <c r="DOU132" s="102"/>
      <c r="DOV132" s="102"/>
      <c r="DOW132" s="102"/>
      <c r="DOX132" s="102"/>
      <c r="DOY132" s="102"/>
      <c r="DOZ132" s="102"/>
      <c r="DPA132" s="102"/>
      <c r="DPB132" s="102"/>
      <c r="DPC132" s="102"/>
      <c r="DPD132" s="102"/>
      <c r="DPE132" s="102"/>
      <c r="DPF132" s="102"/>
      <c r="DPG132" s="102"/>
      <c r="DPH132" s="102"/>
      <c r="DPI132" s="102"/>
      <c r="DPJ132" s="102"/>
      <c r="DPK132" s="102"/>
      <c r="DPL132" s="102"/>
      <c r="DPM132" s="102"/>
      <c r="DPN132" s="102"/>
      <c r="DPO132" s="102"/>
      <c r="DPP132" s="102"/>
      <c r="DPQ132" s="102"/>
      <c r="DPR132" s="102"/>
      <c r="DPS132" s="102"/>
      <c r="DPT132" s="102"/>
      <c r="DPU132" s="102"/>
      <c r="DPV132" s="102"/>
      <c r="DPW132" s="102"/>
      <c r="DPX132" s="102"/>
      <c r="DPY132" s="102"/>
      <c r="DPZ132" s="102"/>
      <c r="DQA132" s="102"/>
      <c r="DQB132" s="102"/>
      <c r="DQC132" s="102"/>
      <c r="DQD132" s="102"/>
      <c r="DQE132" s="102"/>
      <c r="DQF132" s="102"/>
      <c r="DQG132" s="102"/>
      <c r="DQH132" s="102"/>
      <c r="DQI132" s="102"/>
      <c r="DQJ132" s="102"/>
      <c r="DQK132" s="102"/>
      <c r="DQL132" s="102"/>
      <c r="DQM132" s="102"/>
      <c r="DQN132" s="102"/>
      <c r="DQO132" s="102"/>
      <c r="DQP132" s="102"/>
      <c r="DQQ132" s="102"/>
      <c r="DQR132" s="102"/>
      <c r="DQS132" s="102"/>
      <c r="DQT132" s="102"/>
      <c r="DQU132" s="102"/>
      <c r="DQV132" s="102"/>
      <c r="DQW132" s="102"/>
      <c r="DQX132" s="102"/>
      <c r="DQY132" s="102"/>
      <c r="DQZ132" s="102"/>
      <c r="DRA132" s="102"/>
      <c r="DRB132" s="102"/>
      <c r="DRC132" s="102"/>
      <c r="DRD132" s="102"/>
      <c r="DRE132" s="102"/>
      <c r="DRF132" s="102"/>
      <c r="DRG132" s="102"/>
      <c r="DRH132" s="102"/>
      <c r="DRI132" s="102"/>
      <c r="DRJ132" s="102"/>
      <c r="DRK132" s="102"/>
      <c r="DRL132" s="102"/>
      <c r="DRM132" s="102"/>
      <c r="DRN132" s="102"/>
      <c r="DRO132" s="102"/>
      <c r="DRP132" s="102"/>
      <c r="DRQ132" s="102"/>
      <c r="DRR132" s="102"/>
      <c r="DRS132" s="102"/>
      <c r="DRT132" s="102"/>
      <c r="DRU132" s="102"/>
      <c r="DRV132" s="102"/>
      <c r="DRW132" s="102"/>
      <c r="DRX132" s="102"/>
      <c r="DRY132" s="102"/>
      <c r="DRZ132" s="102"/>
      <c r="DSA132" s="102"/>
      <c r="DSB132" s="102"/>
      <c r="DSC132" s="102"/>
      <c r="DSD132" s="102"/>
      <c r="DSE132" s="102"/>
      <c r="DSF132" s="102"/>
      <c r="DSG132" s="102"/>
      <c r="DSH132" s="102"/>
      <c r="DSI132" s="102"/>
      <c r="DSJ132" s="102"/>
      <c r="DSK132" s="102"/>
      <c r="DSL132" s="102"/>
      <c r="DSM132" s="102"/>
      <c r="DSN132" s="102"/>
      <c r="DSO132" s="102"/>
      <c r="DSP132" s="102"/>
      <c r="DSQ132" s="102"/>
      <c r="DSR132" s="102"/>
      <c r="DSS132" s="102"/>
      <c r="DST132" s="102"/>
      <c r="DSU132" s="102"/>
      <c r="DSV132" s="102"/>
      <c r="DSW132" s="102"/>
      <c r="DSX132" s="102"/>
      <c r="DSY132" s="102"/>
      <c r="DSZ132" s="102"/>
      <c r="DTA132" s="102"/>
      <c r="DTB132" s="102"/>
      <c r="DTC132" s="102"/>
      <c r="DTD132" s="102"/>
      <c r="DTE132" s="102"/>
      <c r="DTF132" s="102"/>
      <c r="DTG132" s="102"/>
      <c r="DTH132" s="102"/>
      <c r="DTI132" s="102"/>
      <c r="DTJ132" s="102"/>
      <c r="DTK132" s="102"/>
      <c r="DTL132" s="102"/>
      <c r="DTM132" s="102"/>
      <c r="DTN132" s="102"/>
      <c r="DTO132" s="102"/>
      <c r="DTP132" s="102"/>
      <c r="DTQ132" s="102"/>
      <c r="DTR132" s="102"/>
      <c r="DTS132" s="102"/>
      <c r="DTT132" s="102"/>
      <c r="DTU132" s="102"/>
      <c r="DTV132" s="102"/>
      <c r="DTW132" s="102"/>
      <c r="DTX132" s="102"/>
      <c r="DTY132" s="102"/>
      <c r="DTZ132" s="102"/>
      <c r="DUA132" s="102"/>
      <c r="DUB132" s="102"/>
      <c r="DUC132" s="102"/>
      <c r="DUD132" s="102"/>
      <c r="DUE132" s="102"/>
      <c r="DUF132" s="102"/>
      <c r="DUG132" s="102"/>
      <c r="DUH132" s="102"/>
      <c r="DUI132" s="102"/>
      <c r="DUJ132" s="102"/>
      <c r="DUK132" s="102"/>
      <c r="DUL132" s="102"/>
      <c r="DUM132" s="102"/>
      <c r="DUN132" s="102"/>
      <c r="DUO132" s="102"/>
      <c r="DUP132" s="102"/>
      <c r="DUQ132" s="102"/>
      <c r="DUR132" s="102"/>
      <c r="DUS132" s="102"/>
      <c r="DUT132" s="102"/>
      <c r="DUU132" s="102"/>
      <c r="DUV132" s="102"/>
      <c r="DUW132" s="102"/>
      <c r="DUX132" s="102"/>
      <c r="DUY132" s="102"/>
      <c r="DUZ132" s="102"/>
      <c r="DVA132" s="102"/>
      <c r="DVB132" s="102"/>
      <c r="DVC132" s="102"/>
      <c r="DVD132" s="102"/>
      <c r="DVE132" s="102"/>
      <c r="DVF132" s="102"/>
      <c r="DVG132" s="102"/>
      <c r="DVH132" s="102"/>
      <c r="DVI132" s="102"/>
      <c r="DVJ132" s="102"/>
      <c r="DVK132" s="102"/>
      <c r="DVL132" s="102"/>
      <c r="DVM132" s="102"/>
      <c r="DVN132" s="102"/>
      <c r="DVO132" s="102"/>
      <c r="DVP132" s="102"/>
      <c r="DVQ132" s="102"/>
      <c r="DVR132" s="102"/>
      <c r="DVS132" s="102"/>
      <c r="DVT132" s="102"/>
      <c r="DVU132" s="102"/>
      <c r="DVV132" s="102"/>
      <c r="DVW132" s="102"/>
      <c r="DVX132" s="102"/>
      <c r="DVY132" s="102"/>
      <c r="DVZ132" s="102"/>
      <c r="DWA132" s="102"/>
      <c r="DWB132" s="102"/>
      <c r="DWC132" s="102"/>
      <c r="DWD132" s="102"/>
      <c r="DWE132" s="102"/>
      <c r="DWF132" s="102"/>
      <c r="DWG132" s="102"/>
      <c r="DWH132" s="102"/>
      <c r="DWI132" s="102"/>
      <c r="DWJ132" s="102"/>
      <c r="DWK132" s="102"/>
      <c r="DWL132" s="102"/>
      <c r="DWM132" s="102"/>
      <c r="DWN132" s="102"/>
      <c r="DWO132" s="102"/>
      <c r="DWP132" s="102"/>
      <c r="DWQ132" s="102"/>
      <c r="DWR132" s="102"/>
      <c r="DWS132" s="102"/>
      <c r="DWT132" s="102"/>
      <c r="DWU132" s="102"/>
      <c r="DWV132" s="102"/>
      <c r="DWW132" s="102"/>
      <c r="DWX132" s="102"/>
      <c r="DWY132" s="102"/>
      <c r="DWZ132" s="102"/>
      <c r="DXA132" s="102"/>
      <c r="DXB132" s="102"/>
      <c r="DXC132" s="102"/>
      <c r="DXD132" s="102"/>
      <c r="DXE132" s="102"/>
      <c r="DXF132" s="102"/>
      <c r="DXG132" s="102"/>
      <c r="DXH132" s="102"/>
      <c r="DXI132" s="102"/>
      <c r="DXJ132" s="102"/>
      <c r="DXK132" s="102"/>
      <c r="DXL132" s="102"/>
      <c r="DXM132" s="102"/>
      <c r="DXN132" s="102"/>
      <c r="DXO132" s="102"/>
      <c r="DXP132" s="102"/>
      <c r="DXQ132" s="102"/>
      <c r="DXR132" s="102"/>
      <c r="DXS132" s="102"/>
      <c r="DXT132" s="102"/>
      <c r="DXU132" s="102"/>
      <c r="DXV132" s="102"/>
      <c r="DXW132" s="102"/>
      <c r="DXX132" s="102"/>
      <c r="DXY132" s="102"/>
      <c r="DXZ132" s="102"/>
      <c r="DYA132" s="102"/>
      <c r="DYB132" s="102"/>
      <c r="DYC132" s="102"/>
      <c r="DYD132" s="102"/>
      <c r="DYE132" s="102"/>
      <c r="DYF132" s="102"/>
      <c r="DYG132" s="102"/>
      <c r="DYH132" s="102"/>
      <c r="DYI132" s="102"/>
      <c r="DYJ132" s="102"/>
      <c r="DYK132" s="102"/>
      <c r="DYL132" s="102"/>
      <c r="DYM132" s="102"/>
      <c r="DYN132" s="102"/>
      <c r="DYO132" s="102"/>
      <c r="DYP132" s="102"/>
      <c r="DYQ132" s="102"/>
      <c r="DYR132" s="102"/>
      <c r="DYS132" s="102"/>
      <c r="DYT132" s="102"/>
      <c r="DYU132" s="102"/>
      <c r="DYV132" s="102"/>
      <c r="DYW132" s="102"/>
      <c r="DYX132" s="102"/>
      <c r="DYY132" s="102"/>
      <c r="DYZ132" s="102"/>
      <c r="DZA132" s="102"/>
      <c r="DZB132" s="102"/>
      <c r="DZC132" s="102"/>
      <c r="DZD132" s="102"/>
      <c r="DZE132" s="102"/>
      <c r="DZF132" s="102"/>
      <c r="DZG132" s="102"/>
      <c r="DZH132" s="102"/>
      <c r="DZI132" s="102"/>
      <c r="DZJ132" s="102"/>
      <c r="DZK132" s="102"/>
      <c r="DZL132" s="102"/>
      <c r="DZM132" s="102"/>
      <c r="DZN132" s="102"/>
      <c r="DZO132" s="102"/>
      <c r="DZP132" s="102"/>
      <c r="DZQ132" s="102"/>
      <c r="DZR132" s="102"/>
      <c r="DZS132" s="102"/>
      <c r="DZT132" s="102"/>
      <c r="DZU132" s="102"/>
      <c r="DZV132" s="102"/>
      <c r="DZW132" s="102"/>
      <c r="DZX132" s="102"/>
      <c r="DZY132" s="102"/>
      <c r="DZZ132" s="102"/>
      <c r="EAA132" s="102"/>
      <c r="EAB132" s="102"/>
      <c r="EAC132" s="102"/>
      <c r="EAD132" s="102"/>
      <c r="EAE132" s="102"/>
      <c r="EAF132" s="102"/>
      <c r="EAG132" s="102"/>
      <c r="EAH132" s="102"/>
      <c r="EAI132" s="102"/>
      <c r="EAJ132" s="102"/>
      <c r="EAK132" s="102"/>
      <c r="EAL132" s="102"/>
      <c r="EAM132" s="102"/>
      <c r="EAN132" s="102"/>
      <c r="EAO132" s="102"/>
      <c r="EAP132" s="102"/>
      <c r="EAQ132" s="102"/>
      <c r="EAR132" s="102"/>
      <c r="EAS132" s="102"/>
      <c r="EAT132" s="102"/>
      <c r="EAU132" s="102"/>
      <c r="EAV132" s="102"/>
      <c r="EAW132" s="102"/>
      <c r="EAX132" s="102"/>
      <c r="EAY132" s="102"/>
      <c r="EAZ132" s="102"/>
      <c r="EBA132" s="102"/>
      <c r="EBB132" s="102"/>
      <c r="EBC132" s="102"/>
      <c r="EBD132" s="102"/>
      <c r="EBE132" s="102"/>
      <c r="EBF132" s="102"/>
      <c r="EBG132" s="102"/>
      <c r="EBH132" s="102"/>
      <c r="EBI132" s="102"/>
      <c r="EBJ132" s="102"/>
      <c r="EBK132" s="102"/>
      <c r="EBL132" s="102"/>
      <c r="EBM132" s="102"/>
      <c r="EBN132" s="102"/>
      <c r="EBO132" s="102"/>
      <c r="EBP132" s="102"/>
      <c r="EBQ132" s="102"/>
      <c r="EBR132" s="102"/>
      <c r="EBS132" s="102"/>
      <c r="EBT132" s="102"/>
      <c r="EBU132" s="102"/>
      <c r="EBV132" s="102"/>
      <c r="EBW132" s="102"/>
      <c r="EBX132" s="102"/>
      <c r="EBY132" s="102"/>
      <c r="EBZ132" s="102"/>
      <c r="ECA132" s="102"/>
      <c r="ECB132" s="102"/>
      <c r="ECC132" s="102"/>
      <c r="ECD132" s="102"/>
      <c r="ECE132" s="102"/>
      <c r="ECF132" s="102"/>
      <c r="ECG132" s="102"/>
      <c r="ECH132" s="102"/>
      <c r="ECI132" s="102"/>
      <c r="ECJ132" s="102"/>
      <c r="ECK132" s="102"/>
      <c r="ECL132" s="102"/>
      <c r="ECM132" s="102"/>
      <c r="ECN132" s="102"/>
      <c r="ECO132" s="102"/>
      <c r="ECP132" s="102"/>
      <c r="ECQ132" s="102"/>
      <c r="ECR132" s="102"/>
      <c r="ECS132" s="102"/>
      <c r="ECT132" s="102"/>
      <c r="ECU132" s="102"/>
      <c r="ECV132" s="102"/>
      <c r="ECW132" s="102"/>
      <c r="ECX132" s="102"/>
      <c r="ECY132" s="102"/>
      <c r="ECZ132" s="102"/>
      <c r="EDA132" s="102"/>
      <c r="EDB132" s="102"/>
      <c r="EDC132" s="102"/>
      <c r="EDD132" s="102"/>
      <c r="EDE132" s="102"/>
      <c r="EDF132" s="102"/>
      <c r="EDG132" s="102"/>
      <c r="EDH132" s="102"/>
      <c r="EDI132" s="102"/>
      <c r="EDJ132" s="102"/>
      <c r="EDK132" s="102"/>
      <c r="EDL132" s="102"/>
      <c r="EDM132" s="102"/>
      <c r="EDN132" s="102"/>
      <c r="EDO132" s="102"/>
      <c r="EDP132" s="102"/>
      <c r="EDQ132" s="102"/>
      <c r="EDR132" s="102"/>
      <c r="EDS132" s="102"/>
      <c r="EDT132" s="102"/>
      <c r="EDU132" s="102"/>
      <c r="EDV132" s="102"/>
      <c r="EDW132" s="102"/>
      <c r="EDX132" s="102"/>
      <c r="EDY132" s="102"/>
      <c r="EDZ132" s="102"/>
      <c r="EEA132" s="102"/>
      <c r="EEB132" s="102"/>
      <c r="EEC132" s="102"/>
      <c r="EED132" s="102"/>
      <c r="EEE132" s="102"/>
      <c r="EEF132" s="102"/>
      <c r="EEG132" s="102"/>
      <c r="EEH132" s="102"/>
      <c r="EEI132" s="102"/>
      <c r="EEJ132" s="102"/>
      <c r="EEK132" s="102"/>
      <c r="EEL132" s="102"/>
      <c r="EEM132" s="102"/>
      <c r="EEN132" s="102"/>
      <c r="EEO132" s="102"/>
      <c r="EEP132" s="102"/>
      <c r="EEQ132" s="102"/>
      <c r="EER132" s="102"/>
      <c r="EES132" s="102"/>
      <c r="EET132" s="102"/>
      <c r="EEU132" s="102"/>
      <c r="EEV132" s="102"/>
      <c r="EEW132" s="102"/>
      <c r="EEX132" s="102"/>
      <c r="EEY132" s="102"/>
      <c r="EEZ132" s="102"/>
      <c r="EFA132" s="102"/>
      <c r="EFB132" s="102"/>
      <c r="EFC132" s="102"/>
      <c r="EFD132" s="102"/>
      <c r="EFE132" s="102"/>
      <c r="EFF132" s="102"/>
      <c r="EFG132" s="102"/>
      <c r="EFH132" s="102"/>
      <c r="EFI132" s="102"/>
      <c r="EFJ132" s="102"/>
      <c r="EFK132" s="102"/>
      <c r="EFL132" s="102"/>
      <c r="EFM132" s="102"/>
      <c r="EFN132" s="102"/>
      <c r="EFO132" s="102"/>
      <c r="EFP132" s="102"/>
      <c r="EFQ132" s="102"/>
      <c r="EFR132" s="102"/>
      <c r="EFS132" s="102"/>
      <c r="EFT132" s="102"/>
      <c r="EFU132" s="102"/>
      <c r="EFV132" s="102"/>
      <c r="EFW132" s="102"/>
      <c r="EFX132" s="102"/>
      <c r="EFY132" s="102"/>
      <c r="EFZ132" s="102"/>
      <c r="EGA132" s="102"/>
      <c r="EGB132" s="102"/>
      <c r="EGC132" s="102"/>
      <c r="EGD132" s="102"/>
      <c r="EGE132" s="102"/>
      <c r="EGF132" s="102"/>
      <c r="EGG132" s="102"/>
      <c r="EGH132" s="102"/>
      <c r="EGI132" s="102"/>
      <c r="EGJ132" s="102"/>
      <c r="EGK132" s="102"/>
      <c r="EGL132" s="102"/>
      <c r="EGM132" s="102"/>
      <c r="EGN132" s="102"/>
      <c r="EGO132" s="102"/>
      <c r="EGP132" s="102"/>
      <c r="EGQ132" s="102"/>
      <c r="EGR132" s="102"/>
      <c r="EGS132" s="102"/>
      <c r="EGT132" s="102"/>
      <c r="EGU132" s="102"/>
      <c r="EGV132" s="102"/>
      <c r="EGW132" s="102"/>
      <c r="EGX132" s="102"/>
      <c r="EGY132" s="102"/>
      <c r="EGZ132" s="102"/>
      <c r="EHA132" s="102"/>
      <c r="EHB132" s="102"/>
      <c r="EHC132" s="102"/>
      <c r="EHD132" s="102"/>
      <c r="EHE132" s="102"/>
      <c r="EHF132" s="102"/>
      <c r="EHG132" s="102"/>
      <c r="EHH132" s="102"/>
      <c r="EHI132" s="102"/>
      <c r="EHJ132" s="102"/>
      <c r="EHK132" s="102"/>
      <c r="EHL132" s="102"/>
      <c r="EHM132" s="102"/>
      <c r="EHN132" s="102"/>
      <c r="EHO132" s="102"/>
      <c r="EHP132" s="102"/>
      <c r="EHQ132" s="102"/>
      <c r="EHR132" s="102"/>
      <c r="EHS132" s="102"/>
      <c r="EHT132" s="102"/>
      <c r="EHU132" s="102"/>
      <c r="EHV132" s="102"/>
      <c r="EHW132" s="102"/>
      <c r="EHX132" s="102"/>
      <c r="EHY132" s="102"/>
      <c r="EHZ132" s="102"/>
      <c r="EIA132" s="102"/>
      <c r="EIB132" s="102"/>
      <c r="EIC132" s="102"/>
      <c r="EID132" s="102"/>
      <c r="EIE132" s="102"/>
      <c r="EIF132" s="102"/>
      <c r="EIG132" s="102"/>
      <c r="EIH132" s="102"/>
      <c r="EII132" s="102"/>
      <c r="EIJ132" s="102"/>
      <c r="EIK132" s="102"/>
      <c r="EIL132" s="102"/>
      <c r="EIM132" s="102"/>
      <c r="EIN132" s="102"/>
      <c r="EIO132" s="102"/>
      <c r="EIP132" s="102"/>
      <c r="EIQ132" s="102"/>
      <c r="EIR132" s="102"/>
      <c r="EIS132" s="102"/>
      <c r="EIT132" s="102"/>
      <c r="EIU132" s="102"/>
      <c r="EIV132" s="102"/>
      <c r="EIW132" s="102"/>
      <c r="EIX132" s="102"/>
      <c r="EIY132" s="102"/>
      <c r="EIZ132" s="102"/>
      <c r="EJA132" s="102"/>
      <c r="EJB132" s="102"/>
      <c r="EJC132" s="102"/>
      <c r="EJD132" s="102"/>
      <c r="EJE132" s="102"/>
      <c r="EJF132" s="102"/>
      <c r="EJG132" s="102"/>
      <c r="EJH132" s="102"/>
      <c r="EJI132" s="102"/>
      <c r="EJJ132" s="102"/>
      <c r="EJK132" s="102"/>
      <c r="EJL132" s="102"/>
      <c r="EJM132" s="102"/>
      <c r="EJN132" s="102"/>
      <c r="EJO132" s="102"/>
      <c r="EJP132" s="102"/>
      <c r="EJQ132" s="102"/>
      <c r="EJR132" s="102"/>
      <c r="EJS132" s="102"/>
      <c r="EJT132" s="102"/>
      <c r="EJU132" s="102"/>
      <c r="EJV132" s="102"/>
      <c r="EJW132" s="102"/>
      <c r="EJX132" s="102"/>
      <c r="EJY132" s="102"/>
      <c r="EJZ132" s="102"/>
      <c r="EKA132" s="102"/>
      <c r="EKB132" s="102"/>
      <c r="EKC132" s="102"/>
      <c r="EKD132" s="102"/>
      <c r="EKE132" s="102"/>
      <c r="EKF132" s="102"/>
      <c r="EKG132" s="102"/>
      <c r="EKH132" s="102"/>
      <c r="EKI132" s="102"/>
      <c r="EKJ132" s="102"/>
      <c r="EKK132" s="102"/>
      <c r="EKL132" s="102"/>
      <c r="EKM132" s="102"/>
      <c r="EKN132" s="102"/>
      <c r="EKO132" s="102"/>
      <c r="EKP132" s="102"/>
      <c r="EKQ132" s="102"/>
      <c r="EKR132" s="102"/>
      <c r="EKS132" s="102"/>
      <c r="EKT132" s="102"/>
      <c r="EKU132" s="102"/>
      <c r="EKV132" s="102"/>
      <c r="EKW132" s="102"/>
      <c r="EKX132" s="102"/>
      <c r="EKY132" s="102"/>
      <c r="EKZ132" s="102"/>
      <c r="ELA132" s="102"/>
      <c r="ELB132" s="102"/>
      <c r="ELC132" s="102"/>
      <c r="ELD132" s="102"/>
      <c r="ELE132" s="102"/>
      <c r="ELF132" s="102"/>
      <c r="ELG132" s="102"/>
      <c r="ELH132" s="102"/>
      <c r="ELI132" s="102"/>
      <c r="ELJ132" s="102"/>
      <c r="ELK132" s="102"/>
      <c r="ELL132" s="102"/>
      <c r="ELM132" s="102"/>
      <c r="ELN132" s="102"/>
      <c r="ELO132" s="102"/>
      <c r="ELP132" s="102"/>
      <c r="ELQ132" s="102"/>
      <c r="ELR132" s="102"/>
      <c r="ELS132" s="102"/>
      <c r="ELT132" s="102"/>
      <c r="ELU132" s="102"/>
      <c r="ELV132" s="102"/>
      <c r="ELW132" s="102"/>
      <c r="ELX132" s="102"/>
      <c r="ELY132" s="102"/>
      <c r="ELZ132" s="102"/>
      <c r="EMA132" s="102"/>
      <c r="EMB132" s="102"/>
      <c r="EMC132" s="102"/>
      <c r="EMD132" s="102"/>
      <c r="EME132" s="102"/>
      <c r="EMF132" s="102"/>
      <c r="EMG132" s="102"/>
      <c r="EMH132" s="102"/>
      <c r="EMI132" s="102"/>
      <c r="EMJ132" s="102"/>
      <c r="EMK132" s="102"/>
      <c r="EML132" s="102"/>
      <c r="EMM132" s="102"/>
      <c r="EMN132" s="102"/>
      <c r="EMO132" s="102"/>
      <c r="EMP132" s="102"/>
      <c r="EMQ132" s="102"/>
      <c r="EMR132" s="102"/>
      <c r="EMS132" s="102"/>
      <c r="EMT132" s="102"/>
      <c r="EMU132" s="102"/>
      <c r="EMV132" s="102"/>
      <c r="EMW132" s="102"/>
      <c r="EMX132" s="102"/>
      <c r="EMY132" s="102"/>
      <c r="EMZ132" s="102"/>
      <c r="ENA132" s="102"/>
      <c r="ENB132" s="102"/>
      <c r="ENC132" s="102"/>
      <c r="END132" s="102"/>
      <c r="ENE132" s="102"/>
      <c r="ENF132" s="102"/>
      <c r="ENG132" s="102"/>
      <c r="ENH132" s="102"/>
      <c r="ENI132" s="102"/>
      <c r="ENJ132" s="102"/>
      <c r="ENK132" s="102"/>
      <c r="ENL132" s="102"/>
      <c r="ENM132" s="102"/>
      <c r="ENN132" s="102"/>
      <c r="ENO132" s="102"/>
      <c r="ENP132" s="102"/>
      <c r="ENQ132" s="102"/>
      <c r="ENR132" s="102"/>
      <c r="ENS132" s="102"/>
      <c r="ENT132" s="102"/>
      <c r="ENU132" s="102"/>
      <c r="ENV132" s="102"/>
      <c r="ENW132" s="102"/>
      <c r="ENX132" s="102"/>
      <c r="ENY132" s="102"/>
      <c r="ENZ132" s="102"/>
      <c r="EOA132" s="102"/>
      <c r="EOB132" s="102"/>
      <c r="EOC132" s="102"/>
      <c r="EOD132" s="102"/>
      <c r="EOE132" s="102"/>
      <c r="EOF132" s="102"/>
      <c r="EOG132" s="102"/>
      <c r="EOH132" s="102"/>
      <c r="EOI132" s="102"/>
      <c r="EOJ132" s="102"/>
      <c r="EOK132" s="102"/>
      <c r="EOL132" s="102"/>
      <c r="EOM132" s="102"/>
      <c r="EON132" s="102"/>
      <c r="EOO132" s="102"/>
      <c r="EOP132" s="102"/>
      <c r="EOQ132" s="102"/>
      <c r="EOR132" s="102"/>
      <c r="EOS132" s="102"/>
      <c r="EOT132" s="102"/>
      <c r="EOU132" s="102"/>
      <c r="EOV132" s="102"/>
      <c r="EOW132" s="102"/>
      <c r="EOX132" s="102"/>
      <c r="EOY132" s="102"/>
      <c r="EOZ132" s="102"/>
      <c r="EPA132" s="102"/>
      <c r="EPB132" s="102"/>
      <c r="EPC132" s="102"/>
      <c r="EPD132" s="102"/>
      <c r="EPE132" s="102"/>
      <c r="EPF132" s="102"/>
      <c r="EPG132" s="102"/>
      <c r="EPH132" s="102"/>
      <c r="EPI132" s="102"/>
      <c r="EPJ132" s="102"/>
      <c r="EPK132" s="102"/>
      <c r="EPL132" s="102"/>
      <c r="EPM132" s="102"/>
      <c r="EPN132" s="102"/>
      <c r="EPO132" s="102"/>
      <c r="EPP132" s="102"/>
      <c r="EPQ132" s="102"/>
      <c r="EPR132" s="102"/>
      <c r="EPS132" s="102"/>
      <c r="EPT132" s="102"/>
      <c r="EPU132" s="102"/>
      <c r="EPV132" s="102"/>
      <c r="EPW132" s="102"/>
      <c r="EPX132" s="102"/>
      <c r="EPY132" s="102"/>
      <c r="EPZ132" s="102"/>
      <c r="EQA132" s="102"/>
      <c r="EQB132" s="102"/>
      <c r="EQC132" s="102"/>
      <c r="EQD132" s="102"/>
      <c r="EQE132" s="102"/>
      <c r="EQF132" s="102"/>
      <c r="EQG132" s="102"/>
      <c r="EQH132" s="102"/>
      <c r="EQI132" s="102"/>
      <c r="EQJ132" s="102"/>
      <c r="EQK132" s="102"/>
      <c r="EQL132" s="102"/>
      <c r="EQM132" s="102"/>
      <c r="EQN132" s="102"/>
      <c r="EQO132" s="102"/>
      <c r="EQP132" s="102"/>
      <c r="EQQ132" s="102"/>
      <c r="EQR132" s="102"/>
      <c r="EQS132" s="102"/>
      <c r="EQT132" s="102"/>
      <c r="EQU132" s="102"/>
      <c r="EQV132" s="102"/>
      <c r="EQW132" s="102"/>
      <c r="EQX132" s="102"/>
      <c r="EQY132" s="102"/>
      <c r="EQZ132" s="102"/>
      <c r="ERA132" s="102"/>
      <c r="ERB132" s="102"/>
      <c r="ERC132" s="102"/>
      <c r="ERD132" s="102"/>
      <c r="ERE132" s="102"/>
      <c r="ERF132" s="102"/>
      <c r="ERG132" s="102"/>
      <c r="ERH132" s="102"/>
      <c r="ERI132" s="102"/>
      <c r="ERJ132" s="102"/>
      <c r="ERK132" s="102"/>
      <c r="ERL132" s="102"/>
      <c r="ERM132" s="102"/>
      <c r="ERN132" s="102"/>
      <c r="ERO132" s="102"/>
      <c r="ERP132" s="102"/>
      <c r="ERQ132" s="102"/>
      <c r="ERR132" s="102"/>
      <c r="ERS132" s="102"/>
      <c r="ERT132" s="102"/>
      <c r="ERU132" s="102"/>
      <c r="ERV132" s="102"/>
      <c r="ERW132" s="102"/>
      <c r="ERX132" s="102"/>
      <c r="ERY132" s="102"/>
      <c r="ERZ132" s="102"/>
      <c r="ESA132" s="102"/>
      <c r="ESB132" s="102"/>
      <c r="ESC132" s="102"/>
      <c r="ESD132" s="102"/>
      <c r="ESE132" s="102"/>
      <c r="ESF132" s="102"/>
      <c r="ESG132" s="102"/>
      <c r="ESH132" s="102"/>
      <c r="ESI132" s="102"/>
      <c r="ESJ132" s="102"/>
      <c r="ESK132" s="102"/>
      <c r="ESL132" s="102"/>
      <c r="ESM132" s="102"/>
      <c r="ESN132" s="102"/>
      <c r="ESO132" s="102"/>
      <c r="ESP132" s="102"/>
      <c r="ESQ132" s="102"/>
      <c r="ESR132" s="102"/>
      <c r="ESS132" s="102"/>
      <c r="EST132" s="102"/>
      <c r="ESU132" s="102"/>
      <c r="ESV132" s="102"/>
      <c r="ESW132" s="102"/>
      <c r="ESX132" s="102"/>
      <c r="ESY132" s="102"/>
      <c r="ESZ132" s="102"/>
      <c r="ETA132" s="102"/>
      <c r="ETB132" s="102"/>
      <c r="ETC132" s="102"/>
      <c r="ETD132" s="102"/>
      <c r="ETE132" s="102"/>
      <c r="ETF132" s="102"/>
      <c r="ETG132" s="102"/>
      <c r="ETH132" s="102"/>
      <c r="ETI132" s="102"/>
      <c r="ETJ132" s="102"/>
      <c r="ETK132" s="102"/>
      <c r="ETL132" s="102"/>
      <c r="ETM132" s="102"/>
      <c r="ETN132" s="102"/>
      <c r="ETO132" s="102"/>
      <c r="ETP132" s="102"/>
      <c r="ETQ132" s="102"/>
      <c r="ETR132" s="102"/>
      <c r="ETS132" s="102"/>
      <c r="ETT132" s="102"/>
      <c r="ETU132" s="102"/>
      <c r="ETV132" s="102"/>
      <c r="ETW132" s="102"/>
      <c r="ETX132" s="102"/>
      <c r="ETY132" s="102"/>
      <c r="ETZ132" s="102"/>
      <c r="EUA132" s="102"/>
      <c r="EUB132" s="102"/>
      <c r="EUC132" s="102"/>
      <c r="EUD132" s="102"/>
      <c r="EUE132" s="102"/>
      <c r="EUF132" s="102"/>
      <c r="EUG132" s="102"/>
      <c r="EUH132" s="102"/>
      <c r="EUI132" s="102"/>
      <c r="EUJ132" s="102"/>
      <c r="EUK132" s="102"/>
      <c r="EUL132" s="102"/>
      <c r="EUM132" s="102"/>
      <c r="EUN132" s="102"/>
      <c r="EUO132" s="102"/>
      <c r="EUP132" s="102"/>
      <c r="EUQ132" s="102"/>
      <c r="EUR132" s="102"/>
      <c r="EUS132" s="102"/>
      <c r="EUT132" s="102"/>
      <c r="EUU132" s="102"/>
      <c r="EUV132" s="102"/>
      <c r="EUW132" s="102"/>
      <c r="EUX132" s="102"/>
      <c r="EUY132" s="102"/>
      <c r="EUZ132" s="102"/>
      <c r="EVA132" s="102"/>
      <c r="EVB132" s="102"/>
      <c r="EVC132" s="102"/>
      <c r="EVD132" s="102"/>
      <c r="EVE132" s="102"/>
      <c r="EVF132" s="102"/>
      <c r="EVG132" s="102"/>
      <c r="EVH132" s="102"/>
      <c r="EVI132" s="102"/>
      <c r="EVJ132" s="102"/>
      <c r="EVK132" s="102"/>
      <c r="EVL132" s="102"/>
      <c r="EVM132" s="102"/>
      <c r="EVN132" s="102"/>
      <c r="EVO132" s="102"/>
      <c r="EVP132" s="102"/>
      <c r="EVQ132" s="102"/>
      <c r="EVR132" s="102"/>
      <c r="EVS132" s="102"/>
      <c r="EVT132" s="102"/>
      <c r="EVU132" s="102"/>
      <c r="EVV132" s="102"/>
      <c r="EVW132" s="102"/>
      <c r="EVX132" s="102"/>
      <c r="EVY132" s="102"/>
      <c r="EVZ132" s="102"/>
      <c r="EWA132" s="102"/>
      <c r="EWB132" s="102"/>
      <c r="EWC132" s="102"/>
      <c r="EWD132" s="102"/>
      <c r="EWE132" s="102"/>
      <c r="EWF132" s="102"/>
      <c r="EWG132" s="102"/>
      <c r="EWH132" s="102"/>
      <c r="EWI132" s="102"/>
      <c r="EWJ132" s="102"/>
      <c r="EWK132" s="102"/>
      <c r="EWL132" s="102"/>
      <c r="EWM132" s="102"/>
      <c r="EWN132" s="102"/>
      <c r="EWO132" s="102"/>
      <c r="EWP132" s="102"/>
      <c r="EWQ132" s="102"/>
      <c r="EWR132" s="102"/>
      <c r="EWS132" s="102"/>
      <c r="EWT132" s="102"/>
      <c r="EWU132" s="102"/>
      <c r="EWV132" s="102"/>
      <c r="EWW132" s="102"/>
      <c r="EWX132" s="102"/>
      <c r="EWY132" s="102"/>
      <c r="EWZ132" s="102"/>
      <c r="EXA132" s="102"/>
      <c r="EXB132" s="102"/>
      <c r="EXC132" s="102"/>
      <c r="EXD132" s="102"/>
      <c r="EXE132" s="102"/>
      <c r="EXF132" s="102"/>
      <c r="EXG132" s="102"/>
      <c r="EXH132" s="102"/>
      <c r="EXI132" s="102"/>
      <c r="EXJ132" s="102"/>
      <c r="EXK132" s="102"/>
      <c r="EXL132" s="102"/>
      <c r="EXM132" s="102"/>
      <c r="EXN132" s="102"/>
      <c r="EXO132" s="102"/>
      <c r="EXP132" s="102"/>
      <c r="EXQ132" s="102"/>
      <c r="EXR132" s="102"/>
      <c r="EXS132" s="102"/>
      <c r="EXT132" s="102"/>
      <c r="EXU132" s="102"/>
      <c r="EXV132" s="102"/>
      <c r="EXW132" s="102"/>
      <c r="EXX132" s="102"/>
      <c r="EXY132" s="102"/>
      <c r="EXZ132" s="102"/>
      <c r="EYA132" s="102"/>
      <c r="EYB132" s="102"/>
      <c r="EYC132" s="102"/>
      <c r="EYD132" s="102"/>
      <c r="EYE132" s="102"/>
      <c r="EYF132" s="102"/>
      <c r="EYG132" s="102"/>
      <c r="EYH132" s="102"/>
      <c r="EYI132" s="102"/>
      <c r="EYJ132" s="102"/>
      <c r="EYK132" s="102"/>
      <c r="EYL132" s="102"/>
      <c r="EYM132" s="102"/>
      <c r="EYN132" s="102"/>
      <c r="EYO132" s="102"/>
      <c r="EYP132" s="102"/>
      <c r="EYQ132" s="102"/>
      <c r="EYR132" s="102"/>
      <c r="EYS132" s="102"/>
      <c r="EYT132" s="102"/>
      <c r="EYU132" s="102"/>
      <c r="EYV132" s="102"/>
      <c r="EYW132" s="102"/>
      <c r="EYX132" s="102"/>
      <c r="EYY132" s="102"/>
      <c r="EYZ132" s="102"/>
      <c r="EZA132" s="102"/>
      <c r="EZB132" s="102"/>
      <c r="EZC132" s="102"/>
      <c r="EZD132" s="102"/>
      <c r="EZE132" s="102"/>
      <c r="EZF132" s="102"/>
      <c r="EZG132" s="102"/>
      <c r="EZH132" s="102"/>
      <c r="EZI132" s="102"/>
      <c r="EZJ132" s="102"/>
      <c r="EZK132" s="102"/>
      <c r="EZL132" s="102"/>
      <c r="EZM132" s="102"/>
      <c r="EZN132" s="102"/>
      <c r="EZO132" s="102"/>
      <c r="EZP132" s="102"/>
      <c r="EZQ132" s="102"/>
      <c r="EZR132" s="102"/>
      <c r="EZS132" s="102"/>
      <c r="EZT132" s="102"/>
      <c r="EZU132" s="102"/>
      <c r="EZV132" s="102"/>
      <c r="EZW132" s="102"/>
      <c r="EZX132" s="102"/>
      <c r="EZY132" s="102"/>
      <c r="EZZ132" s="102"/>
      <c r="FAA132" s="102"/>
      <c r="FAB132" s="102"/>
      <c r="FAC132" s="102"/>
      <c r="FAD132" s="102"/>
      <c r="FAE132" s="102"/>
      <c r="FAF132" s="102"/>
      <c r="FAG132" s="102"/>
      <c r="FAH132" s="102"/>
      <c r="FAI132" s="102"/>
      <c r="FAJ132" s="102"/>
      <c r="FAK132" s="102"/>
      <c r="FAL132" s="102"/>
      <c r="FAM132" s="102"/>
      <c r="FAN132" s="102"/>
      <c r="FAO132" s="102"/>
      <c r="FAP132" s="102"/>
      <c r="FAQ132" s="102"/>
      <c r="FAR132" s="102"/>
      <c r="FAS132" s="102"/>
      <c r="FAT132" s="102"/>
      <c r="FAU132" s="102"/>
      <c r="FAV132" s="102"/>
      <c r="FAW132" s="102"/>
      <c r="FAX132" s="102"/>
      <c r="FAY132" s="102"/>
      <c r="FAZ132" s="102"/>
      <c r="FBA132" s="102"/>
      <c r="FBB132" s="102"/>
      <c r="FBC132" s="102"/>
      <c r="FBD132" s="102"/>
      <c r="FBE132" s="102"/>
      <c r="FBF132" s="102"/>
      <c r="FBG132" s="102"/>
      <c r="FBH132" s="102"/>
      <c r="FBI132" s="102"/>
      <c r="FBJ132" s="102"/>
      <c r="FBK132" s="102"/>
      <c r="FBL132" s="102"/>
      <c r="FBM132" s="102"/>
      <c r="FBN132" s="102"/>
      <c r="FBO132" s="102"/>
      <c r="FBP132" s="102"/>
      <c r="FBQ132" s="102"/>
      <c r="FBR132" s="102"/>
      <c r="FBS132" s="102"/>
      <c r="FBT132" s="102"/>
      <c r="FBU132" s="102"/>
      <c r="FBV132" s="102"/>
      <c r="FBW132" s="102"/>
      <c r="FBX132" s="102"/>
      <c r="FBY132" s="102"/>
      <c r="FBZ132" s="102"/>
      <c r="FCA132" s="102"/>
      <c r="FCB132" s="102"/>
      <c r="FCC132" s="102"/>
      <c r="FCD132" s="102"/>
      <c r="FCE132" s="102"/>
      <c r="FCF132" s="102"/>
      <c r="FCG132" s="102"/>
      <c r="FCH132" s="102"/>
      <c r="FCI132" s="102"/>
      <c r="FCJ132" s="102"/>
      <c r="FCK132" s="102"/>
      <c r="FCL132" s="102"/>
      <c r="FCM132" s="102"/>
      <c r="FCN132" s="102"/>
      <c r="FCO132" s="102"/>
      <c r="FCP132" s="102"/>
      <c r="FCQ132" s="102"/>
      <c r="FCR132" s="102"/>
      <c r="FCS132" s="102"/>
      <c r="FCT132" s="102"/>
      <c r="FCU132" s="102"/>
      <c r="FCV132" s="102"/>
      <c r="FCW132" s="102"/>
      <c r="FCX132" s="102"/>
      <c r="FCY132" s="102"/>
      <c r="FCZ132" s="102"/>
      <c r="FDA132" s="102"/>
      <c r="FDB132" s="102"/>
      <c r="FDC132" s="102"/>
      <c r="FDD132" s="102"/>
      <c r="FDE132" s="102"/>
      <c r="FDF132" s="102"/>
      <c r="FDG132" s="102"/>
      <c r="FDH132" s="102"/>
      <c r="FDI132" s="102"/>
      <c r="FDJ132" s="102"/>
      <c r="FDK132" s="102"/>
      <c r="FDL132" s="102"/>
      <c r="FDM132" s="102"/>
      <c r="FDN132" s="102"/>
      <c r="FDO132" s="102"/>
      <c r="FDP132" s="102"/>
      <c r="FDQ132" s="102"/>
      <c r="FDR132" s="102"/>
      <c r="FDS132" s="102"/>
      <c r="FDT132" s="102"/>
      <c r="FDU132" s="102"/>
      <c r="FDV132" s="102"/>
      <c r="FDW132" s="102"/>
      <c r="FDX132" s="102"/>
      <c r="FDY132" s="102"/>
      <c r="FDZ132" s="102"/>
      <c r="FEA132" s="102"/>
      <c r="FEB132" s="102"/>
      <c r="FEC132" s="102"/>
      <c r="FED132" s="102"/>
      <c r="FEE132" s="102"/>
      <c r="FEF132" s="102"/>
      <c r="FEG132" s="102"/>
      <c r="FEH132" s="102"/>
      <c r="FEI132" s="102"/>
      <c r="FEJ132" s="102"/>
      <c r="FEK132" s="102"/>
      <c r="FEL132" s="102"/>
      <c r="FEM132" s="102"/>
      <c r="FEN132" s="102"/>
      <c r="FEO132" s="102"/>
      <c r="FEP132" s="102"/>
      <c r="FEQ132" s="102"/>
      <c r="FER132" s="102"/>
      <c r="FES132" s="102"/>
      <c r="FET132" s="102"/>
      <c r="FEU132" s="102"/>
      <c r="FEV132" s="102"/>
      <c r="FEW132" s="102"/>
      <c r="FEX132" s="102"/>
      <c r="FEY132" s="102"/>
      <c r="FEZ132" s="102"/>
      <c r="FFA132" s="102"/>
      <c r="FFB132" s="102"/>
      <c r="FFC132" s="102"/>
      <c r="FFD132" s="102"/>
      <c r="FFE132" s="102"/>
      <c r="FFF132" s="102"/>
      <c r="FFG132" s="102"/>
      <c r="FFH132" s="102"/>
      <c r="FFI132" s="102"/>
      <c r="FFJ132" s="102"/>
      <c r="FFK132" s="102"/>
      <c r="FFL132" s="102"/>
      <c r="FFM132" s="102"/>
      <c r="FFN132" s="102"/>
      <c r="FFO132" s="102"/>
      <c r="FFP132" s="102"/>
      <c r="FFQ132" s="102"/>
      <c r="FFR132" s="102"/>
      <c r="FFS132" s="102"/>
      <c r="FFT132" s="102"/>
      <c r="FFU132" s="102"/>
      <c r="FFV132" s="102"/>
      <c r="FFW132" s="102"/>
      <c r="FFX132" s="102"/>
      <c r="FFY132" s="102"/>
      <c r="FFZ132" s="102"/>
      <c r="FGA132" s="102"/>
      <c r="FGB132" s="102"/>
      <c r="FGC132" s="102"/>
      <c r="FGD132" s="102"/>
      <c r="FGE132" s="102"/>
      <c r="FGF132" s="102"/>
      <c r="FGG132" s="102"/>
      <c r="FGH132" s="102"/>
      <c r="FGI132" s="102"/>
      <c r="FGJ132" s="102"/>
      <c r="FGK132" s="102"/>
      <c r="FGL132" s="102"/>
      <c r="FGM132" s="102"/>
      <c r="FGN132" s="102"/>
      <c r="FGO132" s="102"/>
      <c r="FGP132" s="102"/>
      <c r="FGQ132" s="102"/>
      <c r="FGR132" s="102"/>
      <c r="FGS132" s="102"/>
      <c r="FGT132" s="102"/>
      <c r="FGU132" s="102"/>
      <c r="FGV132" s="102"/>
      <c r="FGW132" s="102"/>
      <c r="FGX132" s="102"/>
      <c r="FGY132" s="102"/>
      <c r="FGZ132" s="102"/>
      <c r="FHA132" s="102"/>
      <c r="FHB132" s="102"/>
      <c r="FHC132" s="102"/>
      <c r="FHD132" s="102"/>
      <c r="FHE132" s="102"/>
      <c r="FHF132" s="102"/>
      <c r="FHG132" s="102"/>
      <c r="FHH132" s="102"/>
      <c r="FHI132" s="102"/>
      <c r="FHJ132" s="102"/>
      <c r="FHK132" s="102"/>
      <c r="FHL132" s="102"/>
      <c r="FHM132" s="102"/>
      <c r="FHN132" s="102"/>
      <c r="FHO132" s="102"/>
      <c r="FHP132" s="102"/>
      <c r="FHQ132" s="102"/>
      <c r="FHR132" s="102"/>
      <c r="FHS132" s="102"/>
      <c r="FHT132" s="102"/>
      <c r="FHU132" s="102"/>
      <c r="FHV132" s="102"/>
      <c r="FHW132" s="102"/>
      <c r="FHX132" s="102"/>
      <c r="FHY132" s="102"/>
      <c r="FHZ132" s="102"/>
      <c r="FIA132" s="102"/>
      <c r="FIB132" s="102"/>
      <c r="FIC132" s="102"/>
      <c r="FID132" s="102"/>
      <c r="FIE132" s="102"/>
      <c r="FIF132" s="102"/>
      <c r="FIG132" s="102"/>
      <c r="FIH132" s="102"/>
      <c r="FII132" s="102"/>
      <c r="FIJ132" s="102"/>
      <c r="FIK132" s="102"/>
      <c r="FIL132" s="102"/>
      <c r="FIM132" s="102"/>
      <c r="FIN132" s="102"/>
      <c r="FIO132" s="102"/>
      <c r="FIP132" s="102"/>
      <c r="FIQ132" s="102"/>
      <c r="FIR132" s="102"/>
      <c r="FIS132" s="102"/>
      <c r="FIT132" s="102"/>
      <c r="FIU132" s="102"/>
      <c r="FIV132" s="102"/>
      <c r="FIW132" s="102"/>
      <c r="FIX132" s="102"/>
      <c r="FIY132" s="102"/>
      <c r="FIZ132" s="102"/>
      <c r="FJA132" s="102"/>
      <c r="FJB132" s="102"/>
      <c r="FJC132" s="102"/>
      <c r="FJD132" s="102"/>
      <c r="FJE132" s="102"/>
      <c r="FJF132" s="102"/>
      <c r="FJG132" s="102"/>
      <c r="FJH132" s="102"/>
      <c r="FJI132" s="102"/>
      <c r="FJJ132" s="102"/>
      <c r="FJK132" s="102"/>
      <c r="FJL132" s="102"/>
      <c r="FJM132" s="102"/>
      <c r="FJN132" s="102"/>
      <c r="FJO132" s="102"/>
      <c r="FJP132" s="102"/>
      <c r="FJQ132" s="102"/>
      <c r="FJR132" s="102"/>
      <c r="FJS132" s="102"/>
      <c r="FJT132" s="102"/>
      <c r="FJU132" s="102"/>
      <c r="FJV132" s="102"/>
      <c r="FJW132" s="102"/>
      <c r="FJX132" s="102"/>
      <c r="FJY132" s="102"/>
      <c r="FJZ132" s="102"/>
      <c r="FKA132" s="102"/>
      <c r="FKB132" s="102"/>
      <c r="FKC132" s="102"/>
      <c r="FKD132" s="102"/>
      <c r="FKE132" s="102"/>
      <c r="FKF132" s="102"/>
      <c r="FKG132" s="102"/>
      <c r="FKH132" s="102"/>
      <c r="FKI132" s="102"/>
      <c r="FKJ132" s="102"/>
      <c r="FKK132" s="102"/>
      <c r="FKL132" s="102"/>
      <c r="FKM132" s="102"/>
      <c r="FKN132" s="102"/>
      <c r="FKO132" s="102"/>
      <c r="FKP132" s="102"/>
      <c r="FKQ132" s="102"/>
      <c r="FKR132" s="102"/>
      <c r="FKS132" s="102"/>
      <c r="FKT132" s="102"/>
      <c r="FKU132" s="102"/>
      <c r="FKV132" s="102"/>
      <c r="FKW132" s="102"/>
      <c r="FKX132" s="102"/>
      <c r="FKY132" s="102"/>
      <c r="FKZ132" s="102"/>
      <c r="FLA132" s="102"/>
      <c r="FLB132" s="102"/>
      <c r="FLC132" s="102"/>
      <c r="FLD132" s="102"/>
      <c r="FLE132" s="102"/>
      <c r="FLF132" s="102"/>
      <c r="FLG132" s="102"/>
      <c r="FLH132" s="102"/>
      <c r="FLI132" s="102"/>
      <c r="FLJ132" s="102"/>
      <c r="FLK132" s="102"/>
      <c r="FLL132" s="102"/>
      <c r="FLM132" s="102"/>
      <c r="FLN132" s="102"/>
      <c r="FLO132" s="102"/>
      <c r="FLP132" s="102"/>
      <c r="FLQ132" s="102"/>
      <c r="FLR132" s="102"/>
      <c r="FLS132" s="102"/>
      <c r="FLT132" s="102"/>
      <c r="FLU132" s="102"/>
      <c r="FLV132" s="102"/>
      <c r="FLW132" s="102"/>
      <c r="FLX132" s="102"/>
      <c r="FLY132" s="102"/>
      <c r="FLZ132" s="102"/>
      <c r="FMA132" s="102"/>
      <c r="FMB132" s="102"/>
      <c r="FMC132" s="102"/>
      <c r="FMD132" s="102"/>
      <c r="FME132" s="102"/>
      <c r="FMF132" s="102"/>
      <c r="FMG132" s="102"/>
      <c r="FMH132" s="102"/>
      <c r="FMI132" s="102"/>
      <c r="FMJ132" s="102"/>
      <c r="FMK132" s="102"/>
      <c r="FML132" s="102"/>
      <c r="FMM132" s="102"/>
      <c r="FMN132" s="102"/>
      <c r="FMO132" s="102"/>
      <c r="FMP132" s="102"/>
      <c r="FMQ132" s="102"/>
      <c r="FMR132" s="102"/>
      <c r="FMS132" s="102"/>
      <c r="FMT132" s="102"/>
      <c r="FMU132" s="102"/>
      <c r="FMV132" s="102"/>
      <c r="FMW132" s="102"/>
      <c r="FMX132" s="102"/>
      <c r="FMY132" s="102"/>
      <c r="FMZ132" s="102"/>
      <c r="FNA132" s="102"/>
      <c r="FNB132" s="102"/>
      <c r="FNC132" s="102"/>
      <c r="FND132" s="102"/>
      <c r="FNE132" s="102"/>
      <c r="FNF132" s="102"/>
      <c r="FNG132" s="102"/>
      <c r="FNH132" s="102"/>
      <c r="FNI132" s="102"/>
      <c r="FNJ132" s="102"/>
      <c r="FNK132" s="102"/>
      <c r="FNL132" s="102"/>
      <c r="FNM132" s="102"/>
      <c r="FNN132" s="102"/>
      <c r="FNO132" s="102"/>
      <c r="FNP132" s="102"/>
      <c r="FNQ132" s="102"/>
      <c r="FNR132" s="102"/>
      <c r="FNS132" s="102"/>
      <c r="FNT132" s="102"/>
      <c r="FNU132" s="102"/>
      <c r="FNV132" s="102"/>
      <c r="FNW132" s="102"/>
      <c r="FNX132" s="102"/>
      <c r="FNY132" s="102"/>
      <c r="FNZ132" s="102"/>
      <c r="FOA132" s="102"/>
      <c r="FOB132" s="102"/>
      <c r="FOC132" s="102"/>
      <c r="FOD132" s="102"/>
      <c r="FOE132" s="102"/>
      <c r="FOF132" s="102"/>
      <c r="FOG132" s="102"/>
      <c r="FOH132" s="102"/>
      <c r="FOI132" s="102"/>
      <c r="FOJ132" s="102"/>
      <c r="FOK132" s="102"/>
      <c r="FOL132" s="102"/>
      <c r="FOM132" s="102"/>
      <c r="FON132" s="102"/>
      <c r="FOO132" s="102"/>
      <c r="FOP132" s="102"/>
      <c r="FOQ132" s="102"/>
      <c r="FOR132" s="102"/>
      <c r="FOS132" s="102"/>
      <c r="FOT132" s="102"/>
      <c r="FOU132" s="102"/>
      <c r="FOV132" s="102"/>
      <c r="FOW132" s="102"/>
      <c r="FOX132" s="102"/>
      <c r="FOY132" s="102"/>
      <c r="FOZ132" s="102"/>
      <c r="FPA132" s="102"/>
      <c r="FPB132" s="102"/>
      <c r="FPC132" s="102"/>
      <c r="FPD132" s="102"/>
      <c r="FPE132" s="102"/>
      <c r="FPF132" s="102"/>
      <c r="FPG132" s="102"/>
      <c r="FPH132" s="102"/>
      <c r="FPI132" s="102"/>
      <c r="FPJ132" s="102"/>
      <c r="FPK132" s="102"/>
      <c r="FPL132" s="102"/>
      <c r="FPM132" s="102"/>
      <c r="FPN132" s="102"/>
      <c r="FPO132" s="102"/>
      <c r="FPP132" s="102"/>
      <c r="FPQ132" s="102"/>
      <c r="FPR132" s="102"/>
      <c r="FPS132" s="102"/>
      <c r="FPT132" s="102"/>
      <c r="FPU132" s="102"/>
      <c r="FPV132" s="102"/>
      <c r="FPW132" s="102"/>
      <c r="FPX132" s="102"/>
      <c r="FPY132" s="102"/>
      <c r="FPZ132" s="102"/>
      <c r="FQA132" s="102"/>
      <c r="FQB132" s="102"/>
      <c r="FQC132" s="102"/>
      <c r="FQD132" s="102"/>
      <c r="FQE132" s="102"/>
      <c r="FQF132" s="102"/>
      <c r="FQG132" s="102"/>
      <c r="FQH132" s="102"/>
      <c r="FQI132" s="102"/>
      <c r="FQJ132" s="102"/>
      <c r="FQK132" s="102"/>
      <c r="FQL132" s="102"/>
      <c r="FQM132" s="102"/>
      <c r="FQN132" s="102"/>
      <c r="FQO132" s="102"/>
      <c r="FQP132" s="102"/>
      <c r="FQQ132" s="102"/>
      <c r="FQR132" s="102"/>
      <c r="FQS132" s="102"/>
      <c r="FQT132" s="102"/>
      <c r="FQU132" s="102"/>
      <c r="FQV132" s="102"/>
      <c r="FQW132" s="102"/>
      <c r="FQX132" s="102"/>
      <c r="FQY132" s="102"/>
      <c r="FQZ132" s="102"/>
      <c r="FRA132" s="102"/>
      <c r="FRB132" s="102"/>
      <c r="FRC132" s="102"/>
      <c r="FRD132" s="102"/>
      <c r="FRE132" s="102"/>
      <c r="FRF132" s="102"/>
      <c r="FRG132" s="102"/>
      <c r="FRH132" s="102"/>
      <c r="FRI132" s="102"/>
      <c r="FRJ132" s="102"/>
      <c r="FRK132" s="102"/>
      <c r="FRL132" s="102"/>
      <c r="FRM132" s="102"/>
      <c r="FRN132" s="102"/>
      <c r="FRO132" s="102"/>
      <c r="FRP132" s="102"/>
      <c r="FRQ132" s="102"/>
      <c r="FRR132" s="102"/>
      <c r="FRS132" s="102"/>
      <c r="FRT132" s="102"/>
      <c r="FRU132" s="102"/>
      <c r="FRV132" s="102"/>
      <c r="FRW132" s="102"/>
      <c r="FRX132" s="102"/>
      <c r="FRY132" s="102"/>
      <c r="FRZ132" s="102"/>
      <c r="FSA132" s="102"/>
      <c r="FSB132" s="102"/>
      <c r="FSC132" s="102"/>
      <c r="FSD132" s="102"/>
      <c r="FSE132" s="102"/>
      <c r="FSF132" s="102"/>
      <c r="FSG132" s="102"/>
      <c r="FSH132" s="102"/>
      <c r="FSI132" s="102"/>
      <c r="FSJ132" s="102"/>
      <c r="FSK132" s="102"/>
      <c r="FSL132" s="102"/>
      <c r="FSM132" s="102"/>
      <c r="FSN132" s="102"/>
      <c r="FSO132" s="102"/>
      <c r="FSP132" s="102"/>
      <c r="FSQ132" s="102"/>
      <c r="FSR132" s="102"/>
      <c r="FSS132" s="102"/>
      <c r="FST132" s="102"/>
      <c r="FSU132" s="102"/>
      <c r="FSV132" s="102"/>
      <c r="FSW132" s="102"/>
      <c r="FSX132" s="102"/>
      <c r="FSY132" s="102"/>
      <c r="FSZ132" s="102"/>
      <c r="FTA132" s="102"/>
      <c r="FTB132" s="102"/>
      <c r="FTC132" s="102"/>
      <c r="FTD132" s="102"/>
      <c r="FTE132" s="102"/>
      <c r="FTF132" s="102"/>
      <c r="FTG132" s="102"/>
      <c r="FTH132" s="102"/>
      <c r="FTI132" s="102"/>
      <c r="FTJ132" s="102"/>
      <c r="FTK132" s="102"/>
      <c r="FTL132" s="102"/>
      <c r="FTM132" s="102"/>
      <c r="FTN132" s="102"/>
      <c r="FTO132" s="102"/>
      <c r="FTP132" s="102"/>
      <c r="FTQ132" s="102"/>
      <c r="FTR132" s="102"/>
      <c r="FTS132" s="102"/>
      <c r="FTT132" s="102"/>
      <c r="FTU132" s="102"/>
      <c r="FTV132" s="102"/>
      <c r="FTW132" s="102"/>
      <c r="FTX132" s="102"/>
      <c r="FTY132" s="102"/>
      <c r="FTZ132" s="102"/>
      <c r="FUA132" s="102"/>
      <c r="FUB132" s="102"/>
      <c r="FUC132" s="102"/>
      <c r="FUD132" s="102"/>
      <c r="FUE132" s="102"/>
      <c r="FUF132" s="102"/>
      <c r="FUG132" s="102"/>
      <c r="FUH132" s="102"/>
      <c r="FUI132" s="102"/>
      <c r="FUJ132" s="102"/>
      <c r="FUK132" s="102"/>
      <c r="FUL132" s="102"/>
      <c r="FUM132" s="102"/>
      <c r="FUN132" s="102"/>
      <c r="FUO132" s="102"/>
      <c r="FUP132" s="102"/>
      <c r="FUQ132" s="102"/>
      <c r="FUR132" s="102"/>
      <c r="FUS132" s="102"/>
      <c r="FUT132" s="102"/>
      <c r="FUU132" s="102"/>
      <c r="FUV132" s="102"/>
      <c r="FUW132" s="102"/>
      <c r="FUX132" s="102"/>
      <c r="FUY132" s="102"/>
      <c r="FUZ132" s="102"/>
      <c r="FVA132" s="102"/>
      <c r="FVB132" s="102"/>
      <c r="FVC132" s="102"/>
      <c r="FVD132" s="102"/>
      <c r="FVE132" s="102"/>
      <c r="FVF132" s="102"/>
      <c r="FVG132" s="102"/>
      <c r="FVH132" s="102"/>
      <c r="FVI132" s="102"/>
      <c r="FVJ132" s="102"/>
      <c r="FVK132" s="102"/>
      <c r="FVL132" s="102"/>
      <c r="FVM132" s="102"/>
      <c r="FVN132" s="102"/>
      <c r="FVO132" s="102"/>
      <c r="FVP132" s="102"/>
      <c r="FVQ132" s="102"/>
      <c r="FVR132" s="102"/>
      <c r="FVS132" s="102"/>
      <c r="FVT132" s="102"/>
      <c r="FVU132" s="102"/>
      <c r="FVV132" s="102"/>
      <c r="FVW132" s="102"/>
      <c r="FVX132" s="102"/>
      <c r="FVY132" s="102"/>
      <c r="FVZ132" s="102"/>
      <c r="FWA132" s="102"/>
      <c r="FWB132" s="102"/>
      <c r="FWC132" s="102"/>
      <c r="FWD132" s="102"/>
      <c r="FWE132" s="102"/>
      <c r="FWF132" s="102"/>
      <c r="FWG132" s="102"/>
      <c r="FWH132" s="102"/>
      <c r="FWI132" s="102"/>
      <c r="FWJ132" s="102"/>
      <c r="FWK132" s="102"/>
      <c r="FWL132" s="102"/>
      <c r="FWM132" s="102"/>
      <c r="FWN132" s="102"/>
      <c r="FWO132" s="102"/>
      <c r="FWP132" s="102"/>
      <c r="FWQ132" s="102"/>
      <c r="FWR132" s="102"/>
      <c r="FWS132" s="102"/>
      <c r="FWT132" s="102"/>
      <c r="FWU132" s="102"/>
      <c r="FWV132" s="102"/>
      <c r="FWW132" s="102"/>
      <c r="FWX132" s="102"/>
      <c r="FWY132" s="102"/>
      <c r="FWZ132" s="102"/>
      <c r="FXA132" s="102"/>
      <c r="FXB132" s="102"/>
      <c r="FXC132" s="102"/>
      <c r="FXD132" s="102"/>
      <c r="FXE132" s="102"/>
      <c r="FXF132" s="102"/>
      <c r="FXG132" s="102"/>
      <c r="FXH132" s="102"/>
      <c r="FXI132" s="102"/>
      <c r="FXJ132" s="102"/>
      <c r="FXK132" s="102"/>
      <c r="FXL132" s="102"/>
      <c r="FXM132" s="102"/>
      <c r="FXN132" s="102"/>
      <c r="FXO132" s="102"/>
      <c r="FXP132" s="102"/>
      <c r="FXQ132" s="102"/>
      <c r="FXR132" s="102"/>
      <c r="FXS132" s="102"/>
      <c r="FXT132" s="102"/>
      <c r="FXU132" s="102"/>
      <c r="FXV132" s="102"/>
      <c r="FXW132" s="102"/>
      <c r="FXX132" s="102"/>
      <c r="FXY132" s="102"/>
      <c r="FXZ132" s="102"/>
      <c r="FYA132" s="102"/>
      <c r="FYB132" s="102"/>
      <c r="FYC132" s="102"/>
      <c r="FYD132" s="102"/>
      <c r="FYE132" s="102"/>
      <c r="FYF132" s="102"/>
      <c r="FYG132" s="102"/>
      <c r="FYH132" s="102"/>
      <c r="FYI132" s="102"/>
      <c r="FYJ132" s="102"/>
      <c r="FYK132" s="102"/>
      <c r="FYL132" s="102"/>
      <c r="FYM132" s="102"/>
      <c r="FYN132" s="102"/>
      <c r="FYO132" s="102"/>
      <c r="FYP132" s="102"/>
      <c r="FYQ132" s="102"/>
      <c r="FYR132" s="102"/>
      <c r="FYS132" s="102"/>
      <c r="FYT132" s="102"/>
      <c r="FYU132" s="102"/>
      <c r="FYV132" s="102"/>
      <c r="FYW132" s="102"/>
      <c r="FYX132" s="102"/>
      <c r="FYY132" s="102"/>
      <c r="FYZ132" s="102"/>
      <c r="FZA132" s="102"/>
      <c r="FZB132" s="102"/>
      <c r="FZC132" s="102"/>
      <c r="FZD132" s="102"/>
      <c r="FZE132" s="102"/>
      <c r="FZF132" s="102"/>
      <c r="FZG132" s="102"/>
      <c r="FZH132" s="102"/>
      <c r="FZI132" s="102"/>
      <c r="FZJ132" s="102"/>
      <c r="FZK132" s="102"/>
      <c r="FZL132" s="102"/>
      <c r="FZM132" s="102"/>
      <c r="FZN132" s="102"/>
      <c r="FZO132" s="102"/>
      <c r="FZP132" s="102"/>
      <c r="FZQ132" s="102"/>
      <c r="FZR132" s="102"/>
      <c r="FZS132" s="102"/>
      <c r="FZT132" s="102"/>
      <c r="FZU132" s="102"/>
      <c r="FZV132" s="102"/>
      <c r="FZW132" s="102"/>
      <c r="FZX132" s="102"/>
      <c r="FZY132" s="102"/>
      <c r="FZZ132" s="102"/>
      <c r="GAA132" s="102"/>
      <c r="GAB132" s="102"/>
      <c r="GAC132" s="102"/>
      <c r="GAD132" s="102"/>
      <c r="GAE132" s="102"/>
      <c r="GAF132" s="102"/>
      <c r="GAG132" s="102"/>
      <c r="GAH132" s="102"/>
      <c r="GAI132" s="102"/>
      <c r="GAJ132" s="102"/>
      <c r="GAK132" s="102"/>
      <c r="GAL132" s="102"/>
      <c r="GAM132" s="102"/>
      <c r="GAN132" s="102"/>
      <c r="GAO132" s="102"/>
      <c r="GAP132" s="102"/>
      <c r="GAQ132" s="102"/>
      <c r="GAR132" s="102"/>
      <c r="GAS132" s="102"/>
      <c r="GAT132" s="102"/>
      <c r="GAU132" s="102"/>
      <c r="GAV132" s="102"/>
      <c r="GAW132" s="102"/>
      <c r="GAX132" s="102"/>
      <c r="GAY132" s="102"/>
      <c r="GAZ132" s="102"/>
      <c r="GBA132" s="102"/>
      <c r="GBB132" s="102"/>
      <c r="GBC132" s="102"/>
      <c r="GBD132" s="102"/>
      <c r="GBE132" s="102"/>
      <c r="GBF132" s="102"/>
      <c r="GBG132" s="102"/>
      <c r="GBH132" s="102"/>
      <c r="GBI132" s="102"/>
      <c r="GBJ132" s="102"/>
      <c r="GBK132" s="102"/>
      <c r="GBL132" s="102"/>
      <c r="GBM132" s="102"/>
      <c r="GBN132" s="102"/>
      <c r="GBO132" s="102"/>
      <c r="GBP132" s="102"/>
      <c r="GBQ132" s="102"/>
      <c r="GBR132" s="102"/>
      <c r="GBS132" s="102"/>
      <c r="GBT132" s="102"/>
      <c r="GBU132" s="102"/>
      <c r="GBV132" s="102"/>
      <c r="GBW132" s="102"/>
      <c r="GBX132" s="102"/>
      <c r="GBY132" s="102"/>
      <c r="GBZ132" s="102"/>
      <c r="GCA132" s="102"/>
      <c r="GCB132" s="102"/>
      <c r="GCC132" s="102"/>
      <c r="GCD132" s="102"/>
      <c r="GCE132" s="102"/>
      <c r="GCF132" s="102"/>
      <c r="GCG132" s="102"/>
      <c r="GCH132" s="102"/>
      <c r="GCI132" s="102"/>
      <c r="GCJ132" s="102"/>
      <c r="GCK132" s="102"/>
      <c r="GCL132" s="102"/>
      <c r="GCM132" s="102"/>
      <c r="GCN132" s="102"/>
      <c r="GCO132" s="102"/>
      <c r="GCP132" s="102"/>
      <c r="GCQ132" s="102"/>
      <c r="GCR132" s="102"/>
      <c r="GCS132" s="102"/>
      <c r="GCT132" s="102"/>
      <c r="GCU132" s="102"/>
      <c r="GCV132" s="102"/>
      <c r="GCW132" s="102"/>
      <c r="GCX132" s="102"/>
      <c r="GCY132" s="102"/>
      <c r="GCZ132" s="102"/>
      <c r="GDA132" s="102"/>
      <c r="GDB132" s="102"/>
      <c r="GDC132" s="102"/>
      <c r="GDD132" s="102"/>
      <c r="GDE132" s="102"/>
      <c r="GDF132" s="102"/>
      <c r="GDG132" s="102"/>
      <c r="GDH132" s="102"/>
      <c r="GDI132" s="102"/>
      <c r="GDJ132" s="102"/>
      <c r="GDK132" s="102"/>
      <c r="GDL132" s="102"/>
      <c r="GDM132" s="102"/>
      <c r="GDN132" s="102"/>
      <c r="GDO132" s="102"/>
      <c r="GDP132" s="102"/>
      <c r="GDQ132" s="102"/>
      <c r="GDR132" s="102"/>
      <c r="GDS132" s="102"/>
      <c r="GDT132" s="102"/>
      <c r="GDU132" s="102"/>
      <c r="GDV132" s="102"/>
      <c r="GDW132" s="102"/>
      <c r="GDX132" s="102"/>
      <c r="GDY132" s="102"/>
      <c r="GDZ132" s="102"/>
      <c r="GEA132" s="102"/>
      <c r="GEB132" s="102"/>
      <c r="GEC132" s="102"/>
      <c r="GED132" s="102"/>
      <c r="GEE132" s="102"/>
      <c r="GEF132" s="102"/>
      <c r="GEG132" s="102"/>
      <c r="GEH132" s="102"/>
      <c r="GEI132" s="102"/>
      <c r="GEJ132" s="102"/>
      <c r="GEK132" s="102"/>
      <c r="GEL132" s="102"/>
      <c r="GEM132" s="102"/>
      <c r="GEN132" s="102"/>
      <c r="GEO132" s="102"/>
      <c r="GEP132" s="102"/>
      <c r="GEQ132" s="102"/>
      <c r="GER132" s="102"/>
      <c r="GES132" s="102"/>
      <c r="GET132" s="102"/>
      <c r="GEU132" s="102"/>
      <c r="GEV132" s="102"/>
      <c r="GEW132" s="102"/>
      <c r="GEX132" s="102"/>
      <c r="GEY132" s="102"/>
      <c r="GEZ132" s="102"/>
      <c r="GFA132" s="102"/>
      <c r="GFB132" s="102"/>
      <c r="GFC132" s="102"/>
      <c r="GFD132" s="102"/>
      <c r="GFE132" s="102"/>
      <c r="GFF132" s="102"/>
      <c r="GFG132" s="102"/>
      <c r="GFH132" s="102"/>
      <c r="GFI132" s="102"/>
      <c r="GFJ132" s="102"/>
      <c r="GFK132" s="102"/>
      <c r="GFL132" s="102"/>
      <c r="GFM132" s="102"/>
      <c r="GFN132" s="102"/>
      <c r="GFO132" s="102"/>
      <c r="GFP132" s="102"/>
      <c r="GFQ132" s="102"/>
      <c r="GFR132" s="102"/>
      <c r="GFS132" s="102"/>
      <c r="GFT132" s="102"/>
      <c r="GFU132" s="102"/>
      <c r="GFV132" s="102"/>
      <c r="GFW132" s="102"/>
      <c r="GFX132" s="102"/>
      <c r="GFY132" s="102"/>
      <c r="GFZ132" s="102"/>
      <c r="GGA132" s="102"/>
      <c r="GGB132" s="102"/>
      <c r="GGC132" s="102"/>
      <c r="GGD132" s="102"/>
      <c r="GGE132" s="102"/>
      <c r="GGF132" s="102"/>
      <c r="GGG132" s="102"/>
      <c r="GGH132" s="102"/>
      <c r="GGI132" s="102"/>
      <c r="GGJ132" s="102"/>
      <c r="GGK132" s="102"/>
      <c r="GGL132" s="102"/>
      <c r="GGM132" s="102"/>
      <c r="GGN132" s="102"/>
      <c r="GGO132" s="102"/>
      <c r="GGP132" s="102"/>
      <c r="GGQ132" s="102"/>
      <c r="GGR132" s="102"/>
      <c r="GGS132" s="102"/>
      <c r="GGT132" s="102"/>
      <c r="GGU132" s="102"/>
      <c r="GGV132" s="102"/>
      <c r="GGW132" s="102"/>
      <c r="GGX132" s="102"/>
      <c r="GGY132" s="102"/>
      <c r="GGZ132" s="102"/>
      <c r="GHA132" s="102"/>
      <c r="GHB132" s="102"/>
      <c r="GHC132" s="102"/>
      <c r="GHD132" s="102"/>
      <c r="GHE132" s="102"/>
      <c r="GHF132" s="102"/>
      <c r="GHG132" s="102"/>
      <c r="GHH132" s="102"/>
      <c r="GHI132" s="102"/>
      <c r="GHJ132" s="102"/>
      <c r="GHK132" s="102"/>
      <c r="GHL132" s="102"/>
      <c r="GHM132" s="102"/>
      <c r="GHN132" s="102"/>
      <c r="GHO132" s="102"/>
      <c r="GHP132" s="102"/>
      <c r="GHQ132" s="102"/>
      <c r="GHR132" s="102"/>
      <c r="GHS132" s="102"/>
      <c r="GHT132" s="102"/>
      <c r="GHU132" s="102"/>
      <c r="GHV132" s="102"/>
      <c r="GHW132" s="102"/>
      <c r="GHX132" s="102"/>
      <c r="GHY132" s="102"/>
      <c r="GHZ132" s="102"/>
      <c r="GIA132" s="102"/>
      <c r="GIB132" s="102"/>
      <c r="GIC132" s="102"/>
      <c r="GID132" s="102"/>
      <c r="GIE132" s="102"/>
      <c r="GIF132" s="102"/>
      <c r="GIG132" s="102"/>
      <c r="GIH132" s="102"/>
      <c r="GII132" s="102"/>
      <c r="GIJ132" s="102"/>
      <c r="GIK132" s="102"/>
      <c r="GIL132" s="102"/>
      <c r="GIM132" s="102"/>
      <c r="GIN132" s="102"/>
      <c r="GIO132" s="102"/>
      <c r="GIP132" s="102"/>
      <c r="GIQ132" s="102"/>
      <c r="GIR132" s="102"/>
      <c r="GIS132" s="102"/>
      <c r="GIT132" s="102"/>
      <c r="GIU132" s="102"/>
      <c r="GIV132" s="102"/>
      <c r="GIW132" s="102"/>
      <c r="GIX132" s="102"/>
      <c r="GIY132" s="102"/>
      <c r="GIZ132" s="102"/>
      <c r="GJA132" s="102"/>
      <c r="GJB132" s="102"/>
      <c r="GJC132" s="102"/>
      <c r="GJD132" s="102"/>
      <c r="GJE132" s="102"/>
      <c r="GJF132" s="102"/>
      <c r="GJG132" s="102"/>
      <c r="GJH132" s="102"/>
      <c r="GJI132" s="102"/>
      <c r="GJJ132" s="102"/>
      <c r="GJK132" s="102"/>
      <c r="GJL132" s="102"/>
      <c r="GJM132" s="102"/>
      <c r="GJN132" s="102"/>
      <c r="GJO132" s="102"/>
      <c r="GJP132" s="102"/>
      <c r="GJQ132" s="102"/>
      <c r="GJR132" s="102"/>
      <c r="GJS132" s="102"/>
      <c r="GJT132" s="102"/>
      <c r="GJU132" s="102"/>
      <c r="GJV132" s="102"/>
      <c r="GJW132" s="102"/>
      <c r="GJX132" s="102"/>
      <c r="GJY132" s="102"/>
      <c r="GJZ132" s="102"/>
      <c r="GKA132" s="102"/>
      <c r="GKB132" s="102"/>
      <c r="GKC132" s="102"/>
      <c r="GKD132" s="102"/>
      <c r="GKE132" s="102"/>
      <c r="GKF132" s="102"/>
      <c r="GKG132" s="102"/>
      <c r="GKH132" s="102"/>
      <c r="GKI132" s="102"/>
      <c r="GKJ132" s="102"/>
      <c r="GKK132" s="102"/>
      <c r="GKL132" s="102"/>
      <c r="GKM132" s="102"/>
      <c r="GKN132" s="102"/>
      <c r="GKO132" s="102"/>
      <c r="GKP132" s="102"/>
      <c r="GKQ132" s="102"/>
      <c r="GKR132" s="102"/>
      <c r="GKS132" s="102"/>
      <c r="GKT132" s="102"/>
      <c r="GKU132" s="102"/>
      <c r="GKV132" s="102"/>
      <c r="GKW132" s="102"/>
      <c r="GKX132" s="102"/>
      <c r="GKY132" s="102"/>
      <c r="GKZ132" s="102"/>
      <c r="GLA132" s="102"/>
      <c r="GLB132" s="102"/>
      <c r="GLC132" s="102"/>
      <c r="GLD132" s="102"/>
      <c r="GLE132" s="102"/>
      <c r="GLF132" s="102"/>
      <c r="GLG132" s="102"/>
      <c r="GLH132" s="102"/>
      <c r="GLI132" s="102"/>
      <c r="GLJ132" s="102"/>
      <c r="GLK132" s="102"/>
      <c r="GLL132" s="102"/>
      <c r="GLM132" s="102"/>
      <c r="GLN132" s="102"/>
      <c r="GLO132" s="102"/>
      <c r="GLP132" s="102"/>
      <c r="GLQ132" s="102"/>
      <c r="GLR132" s="102"/>
      <c r="GLS132" s="102"/>
      <c r="GLT132" s="102"/>
      <c r="GLU132" s="102"/>
      <c r="GLV132" s="102"/>
      <c r="GLW132" s="102"/>
      <c r="GLX132" s="102"/>
      <c r="GLY132" s="102"/>
      <c r="GLZ132" s="102"/>
      <c r="GMA132" s="102"/>
      <c r="GMB132" s="102"/>
      <c r="GMC132" s="102"/>
      <c r="GMD132" s="102"/>
      <c r="GME132" s="102"/>
      <c r="GMF132" s="102"/>
      <c r="GMG132" s="102"/>
      <c r="GMH132" s="102"/>
      <c r="GMI132" s="102"/>
      <c r="GMJ132" s="102"/>
      <c r="GMK132" s="102"/>
      <c r="GML132" s="102"/>
      <c r="GMM132" s="102"/>
      <c r="GMN132" s="102"/>
      <c r="GMO132" s="102"/>
      <c r="GMP132" s="102"/>
      <c r="GMQ132" s="102"/>
      <c r="GMR132" s="102"/>
      <c r="GMS132" s="102"/>
      <c r="GMT132" s="102"/>
      <c r="GMU132" s="102"/>
      <c r="GMV132" s="102"/>
      <c r="GMW132" s="102"/>
      <c r="GMX132" s="102"/>
      <c r="GMY132" s="102"/>
      <c r="GMZ132" s="102"/>
      <c r="GNA132" s="102"/>
      <c r="GNB132" s="102"/>
      <c r="GNC132" s="102"/>
      <c r="GND132" s="102"/>
      <c r="GNE132" s="102"/>
      <c r="GNF132" s="102"/>
      <c r="GNG132" s="102"/>
      <c r="GNH132" s="102"/>
      <c r="GNI132" s="102"/>
      <c r="GNJ132" s="102"/>
      <c r="GNK132" s="102"/>
      <c r="GNL132" s="102"/>
      <c r="GNM132" s="102"/>
      <c r="GNN132" s="102"/>
      <c r="GNO132" s="102"/>
      <c r="GNP132" s="102"/>
      <c r="GNQ132" s="102"/>
      <c r="GNR132" s="102"/>
      <c r="GNS132" s="102"/>
      <c r="GNT132" s="102"/>
      <c r="GNU132" s="102"/>
      <c r="GNV132" s="102"/>
      <c r="GNW132" s="102"/>
      <c r="GNX132" s="102"/>
      <c r="GNY132" s="102"/>
      <c r="GNZ132" s="102"/>
      <c r="GOA132" s="102"/>
      <c r="GOB132" s="102"/>
      <c r="GOC132" s="102"/>
      <c r="GOD132" s="102"/>
      <c r="GOE132" s="102"/>
      <c r="GOF132" s="102"/>
      <c r="GOG132" s="102"/>
      <c r="GOH132" s="102"/>
      <c r="GOI132" s="102"/>
      <c r="GOJ132" s="102"/>
      <c r="GOK132" s="102"/>
      <c r="GOL132" s="102"/>
      <c r="GOM132" s="102"/>
      <c r="GON132" s="102"/>
      <c r="GOO132" s="102"/>
      <c r="GOP132" s="102"/>
      <c r="GOQ132" s="102"/>
      <c r="GOR132" s="102"/>
      <c r="GOS132" s="102"/>
      <c r="GOT132" s="102"/>
      <c r="GOU132" s="102"/>
      <c r="GOV132" s="102"/>
      <c r="GOW132" s="102"/>
      <c r="GOX132" s="102"/>
      <c r="GOY132" s="102"/>
      <c r="GOZ132" s="102"/>
      <c r="GPA132" s="102"/>
      <c r="GPB132" s="102"/>
      <c r="GPC132" s="102"/>
      <c r="GPD132" s="102"/>
      <c r="GPE132" s="102"/>
      <c r="GPF132" s="102"/>
      <c r="GPG132" s="102"/>
      <c r="GPH132" s="102"/>
      <c r="GPI132" s="102"/>
      <c r="GPJ132" s="102"/>
      <c r="GPK132" s="102"/>
      <c r="GPL132" s="102"/>
      <c r="GPM132" s="102"/>
      <c r="GPN132" s="102"/>
      <c r="GPO132" s="102"/>
      <c r="GPP132" s="102"/>
      <c r="GPQ132" s="102"/>
      <c r="GPR132" s="102"/>
      <c r="GPS132" s="102"/>
      <c r="GPT132" s="102"/>
      <c r="GPU132" s="102"/>
      <c r="GPV132" s="102"/>
      <c r="GPW132" s="102"/>
      <c r="GPX132" s="102"/>
      <c r="GPY132" s="102"/>
      <c r="GPZ132" s="102"/>
      <c r="GQA132" s="102"/>
      <c r="GQB132" s="102"/>
      <c r="GQC132" s="102"/>
      <c r="GQD132" s="102"/>
      <c r="GQE132" s="102"/>
      <c r="GQF132" s="102"/>
      <c r="GQG132" s="102"/>
      <c r="GQH132" s="102"/>
      <c r="GQI132" s="102"/>
      <c r="GQJ132" s="102"/>
      <c r="GQK132" s="102"/>
      <c r="GQL132" s="102"/>
      <c r="GQM132" s="102"/>
      <c r="GQN132" s="102"/>
      <c r="GQO132" s="102"/>
      <c r="GQP132" s="102"/>
      <c r="GQQ132" s="102"/>
      <c r="GQR132" s="102"/>
      <c r="GQS132" s="102"/>
      <c r="GQT132" s="102"/>
      <c r="GQU132" s="102"/>
      <c r="GQV132" s="102"/>
      <c r="GQW132" s="102"/>
      <c r="GQX132" s="102"/>
      <c r="GQY132" s="102"/>
      <c r="GQZ132" s="102"/>
      <c r="GRA132" s="102"/>
      <c r="GRB132" s="102"/>
      <c r="GRC132" s="102"/>
      <c r="GRD132" s="102"/>
      <c r="GRE132" s="102"/>
      <c r="GRF132" s="102"/>
      <c r="GRG132" s="102"/>
      <c r="GRH132" s="102"/>
      <c r="GRI132" s="102"/>
      <c r="GRJ132" s="102"/>
      <c r="GRK132" s="102"/>
      <c r="GRL132" s="102"/>
      <c r="GRM132" s="102"/>
      <c r="GRN132" s="102"/>
      <c r="GRO132" s="102"/>
      <c r="GRP132" s="102"/>
      <c r="GRQ132" s="102"/>
      <c r="GRR132" s="102"/>
      <c r="GRS132" s="102"/>
      <c r="GRT132" s="102"/>
      <c r="GRU132" s="102"/>
      <c r="GRV132" s="102"/>
      <c r="GRW132" s="102"/>
      <c r="GRX132" s="102"/>
      <c r="GRY132" s="102"/>
      <c r="GRZ132" s="102"/>
      <c r="GSA132" s="102"/>
      <c r="GSB132" s="102"/>
      <c r="GSC132" s="102"/>
      <c r="GSD132" s="102"/>
      <c r="GSE132" s="102"/>
      <c r="GSF132" s="102"/>
      <c r="GSG132" s="102"/>
      <c r="GSH132" s="102"/>
      <c r="GSI132" s="102"/>
      <c r="GSJ132" s="102"/>
      <c r="GSK132" s="102"/>
      <c r="GSL132" s="102"/>
      <c r="GSM132" s="102"/>
      <c r="GSN132" s="102"/>
      <c r="GSO132" s="102"/>
      <c r="GSP132" s="102"/>
      <c r="GSQ132" s="102"/>
      <c r="GSR132" s="102"/>
      <c r="GSS132" s="102"/>
      <c r="GST132" s="102"/>
      <c r="GSU132" s="102"/>
      <c r="GSV132" s="102"/>
      <c r="GSW132" s="102"/>
      <c r="GSX132" s="102"/>
      <c r="GSY132" s="102"/>
      <c r="GSZ132" s="102"/>
      <c r="GTA132" s="102"/>
      <c r="GTB132" s="102"/>
      <c r="GTC132" s="102"/>
      <c r="GTD132" s="102"/>
      <c r="GTE132" s="102"/>
      <c r="GTF132" s="102"/>
      <c r="GTG132" s="102"/>
      <c r="GTH132" s="102"/>
      <c r="GTI132" s="102"/>
      <c r="GTJ132" s="102"/>
      <c r="GTK132" s="102"/>
      <c r="GTL132" s="102"/>
      <c r="GTM132" s="102"/>
      <c r="GTN132" s="102"/>
      <c r="GTO132" s="102"/>
      <c r="GTP132" s="102"/>
      <c r="GTQ132" s="102"/>
      <c r="GTR132" s="102"/>
      <c r="GTS132" s="102"/>
      <c r="GTT132" s="102"/>
      <c r="GTU132" s="102"/>
      <c r="GTV132" s="102"/>
      <c r="GTW132" s="102"/>
      <c r="GTX132" s="102"/>
      <c r="GTY132" s="102"/>
      <c r="GTZ132" s="102"/>
      <c r="GUA132" s="102"/>
      <c r="GUB132" s="102"/>
      <c r="GUC132" s="102"/>
      <c r="GUD132" s="102"/>
      <c r="GUE132" s="102"/>
      <c r="GUF132" s="102"/>
      <c r="GUG132" s="102"/>
      <c r="GUH132" s="102"/>
      <c r="GUI132" s="102"/>
      <c r="GUJ132" s="102"/>
      <c r="GUK132" s="102"/>
      <c r="GUL132" s="102"/>
      <c r="GUM132" s="102"/>
      <c r="GUN132" s="102"/>
      <c r="GUO132" s="102"/>
      <c r="GUP132" s="102"/>
      <c r="GUQ132" s="102"/>
      <c r="GUR132" s="102"/>
      <c r="GUS132" s="102"/>
      <c r="GUT132" s="102"/>
      <c r="GUU132" s="102"/>
      <c r="GUV132" s="102"/>
      <c r="GUW132" s="102"/>
      <c r="GUX132" s="102"/>
      <c r="GUY132" s="102"/>
      <c r="GUZ132" s="102"/>
      <c r="GVA132" s="102"/>
      <c r="GVB132" s="102"/>
      <c r="GVC132" s="102"/>
      <c r="GVD132" s="102"/>
      <c r="GVE132" s="102"/>
      <c r="GVF132" s="102"/>
      <c r="GVG132" s="102"/>
      <c r="GVH132" s="102"/>
      <c r="GVI132" s="102"/>
      <c r="GVJ132" s="102"/>
      <c r="GVK132" s="102"/>
      <c r="GVL132" s="102"/>
      <c r="GVM132" s="102"/>
      <c r="GVN132" s="102"/>
      <c r="GVO132" s="102"/>
      <c r="GVP132" s="102"/>
      <c r="GVQ132" s="102"/>
      <c r="GVR132" s="102"/>
      <c r="GVS132" s="102"/>
      <c r="GVT132" s="102"/>
      <c r="GVU132" s="102"/>
      <c r="GVV132" s="102"/>
      <c r="GVW132" s="102"/>
      <c r="GVX132" s="102"/>
      <c r="GVY132" s="102"/>
      <c r="GVZ132" s="102"/>
      <c r="GWA132" s="102"/>
      <c r="GWB132" s="102"/>
      <c r="GWC132" s="102"/>
      <c r="GWD132" s="102"/>
      <c r="GWE132" s="102"/>
      <c r="GWF132" s="102"/>
      <c r="GWG132" s="102"/>
      <c r="GWH132" s="102"/>
      <c r="GWI132" s="102"/>
      <c r="GWJ132" s="102"/>
      <c r="GWK132" s="102"/>
      <c r="GWL132" s="102"/>
      <c r="GWM132" s="102"/>
      <c r="GWN132" s="102"/>
      <c r="GWO132" s="102"/>
      <c r="GWP132" s="102"/>
      <c r="GWQ132" s="102"/>
      <c r="GWR132" s="102"/>
      <c r="GWS132" s="102"/>
      <c r="GWT132" s="102"/>
      <c r="GWU132" s="102"/>
      <c r="GWV132" s="102"/>
      <c r="GWW132" s="102"/>
      <c r="GWX132" s="102"/>
      <c r="GWY132" s="102"/>
      <c r="GWZ132" s="102"/>
      <c r="GXA132" s="102"/>
      <c r="GXB132" s="102"/>
      <c r="GXC132" s="102"/>
      <c r="GXD132" s="102"/>
      <c r="GXE132" s="102"/>
      <c r="GXF132" s="102"/>
      <c r="GXG132" s="102"/>
      <c r="GXH132" s="102"/>
      <c r="GXI132" s="102"/>
      <c r="GXJ132" s="102"/>
      <c r="GXK132" s="102"/>
      <c r="GXL132" s="102"/>
      <c r="GXM132" s="102"/>
      <c r="GXN132" s="102"/>
      <c r="GXO132" s="102"/>
      <c r="GXP132" s="102"/>
      <c r="GXQ132" s="102"/>
      <c r="GXR132" s="102"/>
      <c r="GXS132" s="102"/>
      <c r="GXT132" s="102"/>
      <c r="GXU132" s="102"/>
      <c r="GXV132" s="102"/>
      <c r="GXW132" s="102"/>
      <c r="GXX132" s="102"/>
      <c r="GXY132" s="102"/>
      <c r="GXZ132" s="102"/>
      <c r="GYA132" s="102"/>
      <c r="GYB132" s="102"/>
      <c r="GYC132" s="102"/>
      <c r="GYD132" s="102"/>
      <c r="GYE132" s="102"/>
      <c r="GYF132" s="102"/>
      <c r="GYG132" s="102"/>
      <c r="GYH132" s="102"/>
      <c r="GYI132" s="102"/>
      <c r="GYJ132" s="102"/>
      <c r="GYK132" s="102"/>
      <c r="GYL132" s="102"/>
      <c r="GYM132" s="102"/>
      <c r="GYN132" s="102"/>
      <c r="GYO132" s="102"/>
      <c r="GYP132" s="102"/>
      <c r="GYQ132" s="102"/>
      <c r="GYR132" s="102"/>
      <c r="GYS132" s="102"/>
      <c r="GYT132" s="102"/>
      <c r="GYU132" s="102"/>
      <c r="GYV132" s="102"/>
      <c r="GYW132" s="102"/>
      <c r="GYX132" s="102"/>
      <c r="GYY132" s="102"/>
      <c r="GYZ132" s="102"/>
      <c r="GZA132" s="102"/>
      <c r="GZB132" s="102"/>
      <c r="GZC132" s="102"/>
      <c r="GZD132" s="102"/>
      <c r="GZE132" s="102"/>
      <c r="GZF132" s="102"/>
      <c r="GZG132" s="102"/>
      <c r="GZH132" s="102"/>
      <c r="GZI132" s="102"/>
      <c r="GZJ132" s="102"/>
      <c r="GZK132" s="102"/>
      <c r="GZL132" s="102"/>
      <c r="GZM132" s="102"/>
      <c r="GZN132" s="102"/>
      <c r="GZO132" s="102"/>
      <c r="GZP132" s="102"/>
      <c r="GZQ132" s="102"/>
      <c r="GZR132" s="102"/>
      <c r="GZS132" s="102"/>
      <c r="GZT132" s="102"/>
      <c r="GZU132" s="102"/>
      <c r="GZV132" s="102"/>
      <c r="GZW132" s="102"/>
      <c r="GZX132" s="102"/>
      <c r="GZY132" s="102"/>
      <c r="GZZ132" s="102"/>
      <c r="HAA132" s="102"/>
      <c r="HAB132" s="102"/>
      <c r="HAC132" s="102"/>
      <c r="HAD132" s="102"/>
      <c r="HAE132" s="102"/>
      <c r="HAF132" s="102"/>
      <c r="HAG132" s="102"/>
      <c r="HAH132" s="102"/>
      <c r="HAI132" s="102"/>
      <c r="HAJ132" s="102"/>
      <c r="HAK132" s="102"/>
      <c r="HAL132" s="102"/>
      <c r="HAM132" s="102"/>
      <c r="HAN132" s="102"/>
      <c r="HAO132" s="102"/>
      <c r="HAP132" s="102"/>
      <c r="HAQ132" s="102"/>
      <c r="HAR132" s="102"/>
      <c r="HAS132" s="102"/>
      <c r="HAT132" s="102"/>
      <c r="HAU132" s="102"/>
      <c r="HAV132" s="102"/>
      <c r="HAW132" s="102"/>
      <c r="HAX132" s="102"/>
      <c r="HAY132" s="102"/>
      <c r="HAZ132" s="102"/>
      <c r="HBA132" s="102"/>
      <c r="HBB132" s="102"/>
      <c r="HBC132" s="102"/>
      <c r="HBD132" s="102"/>
      <c r="HBE132" s="102"/>
      <c r="HBF132" s="102"/>
      <c r="HBG132" s="102"/>
      <c r="HBH132" s="102"/>
      <c r="HBI132" s="102"/>
      <c r="HBJ132" s="102"/>
      <c r="HBK132" s="102"/>
      <c r="HBL132" s="102"/>
      <c r="HBM132" s="102"/>
      <c r="HBN132" s="102"/>
      <c r="HBO132" s="102"/>
      <c r="HBP132" s="102"/>
      <c r="HBQ132" s="102"/>
      <c r="HBR132" s="102"/>
      <c r="HBS132" s="102"/>
      <c r="HBT132" s="102"/>
      <c r="HBU132" s="102"/>
      <c r="HBV132" s="102"/>
      <c r="HBW132" s="102"/>
      <c r="HBX132" s="102"/>
      <c r="HBY132" s="102"/>
      <c r="HBZ132" s="102"/>
      <c r="HCA132" s="102"/>
      <c r="HCB132" s="102"/>
      <c r="HCC132" s="102"/>
      <c r="HCD132" s="102"/>
      <c r="HCE132" s="102"/>
      <c r="HCF132" s="102"/>
      <c r="HCG132" s="102"/>
      <c r="HCH132" s="102"/>
      <c r="HCI132" s="102"/>
      <c r="HCJ132" s="102"/>
      <c r="HCK132" s="102"/>
      <c r="HCL132" s="102"/>
      <c r="HCM132" s="102"/>
      <c r="HCN132" s="102"/>
      <c r="HCO132" s="102"/>
      <c r="HCP132" s="102"/>
      <c r="HCQ132" s="102"/>
      <c r="HCR132" s="102"/>
      <c r="HCS132" s="102"/>
      <c r="HCT132" s="102"/>
      <c r="HCU132" s="102"/>
      <c r="HCV132" s="102"/>
      <c r="HCW132" s="102"/>
      <c r="HCX132" s="102"/>
      <c r="HCY132" s="102"/>
      <c r="HCZ132" s="102"/>
      <c r="HDA132" s="102"/>
      <c r="HDB132" s="102"/>
      <c r="HDC132" s="102"/>
      <c r="HDD132" s="102"/>
      <c r="HDE132" s="102"/>
      <c r="HDF132" s="102"/>
      <c r="HDG132" s="102"/>
      <c r="HDH132" s="102"/>
      <c r="HDI132" s="102"/>
      <c r="HDJ132" s="102"/>
      <c r="HDK132" s="102"/>
      <c r="HDL132" s="102"/>
      <c r="HDM132" s="102"/>
      <c r="HDN132" s="102"/>
      <c r="HDO132" s="102"/>
      <c r="HDP132" s="102"/>
      <c r="HDQ132" s="102"/>
      <c r="HDR132" s="102"/>
      <c r="HDS132" s="102"/>
      <c r="HDT132" s="102"/>
      <c r="HDU132" s="102"/>
      <c r="HDV132" s="102"/>
      <c r="HDW132" s="102"/>
      <c r="HDX132" s="102"/>
      <c r="HDY132" s="102"/>
      <c r="HDZ132" s="102"/>
      <c r="HEA132" s="102"/>
      <c r="HEB132" s="102"/>
      <c r="HEC132" s="102"/>
      <c r="HED132" s="102"/>
      <c r="HEE132" s="102"/>
      <c r="HEF132" s="102"/>
      <c r="HEG132" s="102"/>
      <c r="HEH132" s="102"/>
      <c r="HEI132" s="102"/>
      <c r="HEJ132" s="102"/>
      <c r="HEK132" s="102"/>
      <c r="HEL132" s="102"/>
      <c r="HEM132" s="102"/>
      <c r="HEN132" s="102"/>
      <c r="HEO132" s="102"/>
      <c r="HEP132" s="102"/>
      <c r="HEQ132" s="102"/>
      <c r="HER132" s="102"/>
      <c r="HES132" s="102"/>
      <c r="HET132" s="102"/>
      <c r="HEU132" s="102"/>
      <c r="HEV132" s="102"/>
      <c r="HEW132" s="102"/>
      <c r="HEX132" s="102"/>
      <c r="HEY132" s="102"/>
      <c r="HEZ132" s="102"/>
      <c r="HFA132" s="102"/>
      <c r="HFB132" s="102"/>
      <c r="HFC132" s="102"/>
      <c r="HFD132" s="102"/>
      <c r="HFE132" s="102"/>
      <c r="HFF132" s="102"/>
      <c r="HFG132" s="102"/>
      <c r="HFH132" s="102"/>
      <c r="HFI132" s="102"/>
      <c r="HFJ132" s="102"/>
      <c r="HFK132" s="102"/>
      <c r="HFL132" s="102"/>
      <c r="HFM132" s="102"/>
      <c r="HFN132" s="102"/>
      <c r="HFO132" s="102"/>
      <c r="HFP132" s="102"/>
      <c r="HFQ132" s="102"/>
      <c r="HFR132" s="102"/>
      <c r="HFS132" s="102"/>
      <c r="HFT132" s="102"/>
      <c r="HFU132" s="102"/>
      <c r="HFV132" s="102"/>
      <c r="HFW132" s="102"/>
      <c r="HFX132" s="102"/>
      <c r="HFY132" s="102"/>
      <c r="HFZ132" s="102"/>
      <c r="HGA132" s="102"/>
      <c r="HGB132" s="102"/>
      <c r="HGC132" s="102"/>
      <c r="HGD132" s="102"/>
      <c r="HGE132" s="102"/>
      <c r="HGF132" s="102"/>
      <c r="HGG132" s="102"/>
      <c r="HGH132" s="102"/>
      <c r="HGI132" s="102"/>
      <c r="HGJ132" s="102"/>
      <c r="HGK132" s="102"/>
      <c r="HGL132" s="102"/>
      <c r="HGM132" s="102"/>
      <c r="HGN132" s="102"/>
      <c r="HGO132" s="102"/>
      <c r="HGP132" s="102"/>
      <c r="HGQ132" s="102"/>
      <c r="HGR132" s="102"/>
      <c r="HGS132" s="102"/>
      <c r="HGT132" s="102"/>
      <c r="HGU132" s="102"/>
      <c r="HGV132" s="102"/>
      <c r="HGW132" s="102"/>
      <c r="HGX132" s="102"/>
      <c r="HGY132" s="102"/>
      <c r="HGZ132" s="102"/>
      <c r="HHA132" s="102"/>
      <c r="HHB132" s="102"/>
      <c r="HHC132" s="102"/>
      <c r="HHD132" s="102"/>
      <c r="HHE132" s="102"/>
      <c r="HHF132" s="102"/>
      <c r="HHG132" s="102"/>
      <c r="HHH132" s="102"/>
      <c r="HHI132" s="102"/>
      <c r="HHJ132" s="102"/>
      <c r="HHK132" s="102"/>
      <c r="HHL132" s="102"/>
      <c r="HHM132" s="102"/>
      <c r="HHN132" s="102"/>
      <c r="HHO132" s="102"/>
      <c r="HHP132" s="102"/>
      <c r="HHQ132" s="102"/>
      <c r="HHR132" s="102"/>
      <c r="HHS132" s="102"/>
      <c r="HHT132" s="102"/>
      <c r="HHU132" s="102"/>
      <c r="HHV132" s="102"/>
      <c r="HHW132" s="102"/>
      <c r="HHX132" s="102"/>
      <c r="HHY132" s="102"/>
      <c r="HHZ132" s="102"/>
      <c r="HIA132" s="102"/>
      <c r="HIB132" s="102"/>
      <c r="HIC132" s="102"/>
      <c r="HID132" s="102"/>
      <c r="HIE132" s="102"/>
      <c r="HIF132" s="102"/>
      <c r="HIG132" s="102"/>
      <c r="HIH132" s="102"/>
      <c r="HII132" s="102"/>
      <c r="HIJ132" s="102"/>
      <c r="HIK132" s="102"/>
      <c r="HIL132" s="102"/>
      <c r="HIM132" s="102"/>
      <c r="HIN132" s="102"/>
      <c r="HIO132" s="102"/>
      <c r="HIP132" s="102"/>
      <c r="HIQ132" s="102"/>
      <c r="HIR132" s="102"/>
      <c r="HIS132" s="102"/>
      <c r="HIT132" s="102"/>
      <c r="HIU132" s="102"/>
      <c r="HIV132" s="102"/>
      <c r="HIW132" s="102"/>
      <c r="HIX132" s="102"/>
      <c r="HIY132" s="102"/>
      <c r="HIZ132" s="102"/>
      <c r="HJA132" s="102"/>
      <c r="HJB132" s="102"/>
      <c r="HJC132" s="102"/>
      <c r="HJD132" s="102"/>
      <c r="HJE132" s="102"/>
      <c r="HJF132" s="102"/>
      <c r="HJG132" s="102"/>
      <c r="HJH132" s="102"/>
      <c r="HJI132" s="102"/>
      <c r="HJJ132" s="102"/>
      <c r="HJK132" s="102"/>
      <c r="HJL132" s="102"/>
      <c r="HJM132" s="102"/>
      <c r="HJN132" s="102"/>
      <c r="HJO132" s="102"/>
      <c r="HJP132" s="102"/>
      <c r="HJQ132" s="102"/>
      <c r="HJR132" s="102"/>
      <c r="HJS132" s="102"/>
      <c r="HJT132" s="102"/>
      <c r="HJU132" s="102"/>
      <c r="HJV132" s="102"/>
      <c r="HJW132" s="102"/>
      <c r="HJX132" s="102"/>
      <c r="HJY132" s="102"/>
      <c r="HJZ132" s="102"/>
      <c r="HKA132" s="102"/>
      <c r="HKB132" s="102"/>
      <c r="HKC132" s="102"/>
      <c r="HKD132" s="102"/>
      <c r="HKE132" s="102"/>
      <c r="HKF132" s="102"/>
      <c r="HKG132" s="102"/>
      <c r="HKH132" s="102"/>
      <c r="HKI132" s="102"/>
      <c r="HKJ132" s="102"/>
      <c r="HKK132" s="102"/>
      <c r="HKL132" s="102"/>
      <c r="HKM132" s="102"/>
      <c r="HKN132" s="102"/>
      <c r="HKO132" s="102"/>
      <c r="HKP132" s="102"/>
      <c r="HKQ132" s="102"/>
      <c r="HKR132" s="102"/>
      <c r="HKS132" s="102"/>
      <c r="HKT132" s="102"/>
      <c r="HKU132" s="102"/>
      <c r="HKV132" s="102"/>
      <c r="HKW132" s="102"/>
      <c r="HKX132" s="102"/>
      <c r="HKY132" s="102"/>
      <c r="HKZ132" s="102"/>
      <c r="HLA132" s="102"/>
      <c r="HLB132" s="102"/>
      <c r="HLC132" s="102"/>
      <c r="HLD132" s="102"/>
      <c r="HLE132" s="102"/>
      <c r="HLF132" s="102"/>
      <c r="HLG132" s="102"/>
      <c r="HLH132" s="102"/>
      <c r="HLI132" s="102"/>
      <c r="HLJ132" s="102"/>
      <c r="HLK132" s="102"/>
      <c r="HLL132" s="102"/>
      <c r="HLM132" s="102"/>
      <c r="HLN132" s="102"/>
      <c r="HLO132" s="102"/>
      <c r="HLP132" s="102"/>
      <c r="HLQ132" s="102"/>
      <c r="HLR132" s="102"/>
      <c r="HLS132" s="102"/>
      <c r="HLT132" s="102"/>
      <c r="HLU132" s="102"/>
      <c r="HLV132" s="102"/>
      <c r="HLW132" s="102"/>
      <c r="HLX132" s="102"/>
      <c r="HLY132" s="102"/>
      <c r="HLZ132" s="102"/>
      <c r="HMA132" s="102"/>
      <c r="HMB132" s="102"/>
      <c r="HMC132" s="102"/>
      <c r="HMD132" s="102"/>
      <c r="HME132" s="102"/>
      <c r="HMF132" s="102"/>
      <c r="HMG132" s="102"/>
      <c r="HMH132" s="102"/>
      <c r="HMI132" s="102"/>
      <c r="HMJ132" s="102"/>
      <c r="HMK132" s="102"/>
      <c r="HML132" s="102"/>
      <c r="HMM132" s="102"/>
      <c r="HMN132" s="102"/>
      <c r="HMO132" s="102"/>
      <c r="HMP132" s="102"/>
      <c r="HMQ132" s="102"/>
      <c r="HMR132" s="102"/>
      <c r="HMS132" s="102"/>
      <c r="HMT132" s="102"/>
      <c r="HMU132" s="102"/>
      <c r="HMV132" s="102"/>
      <c r="HMW132" s="102"/>
      <c r="HMX132" s="102"/>
      <c r="HMY132" s="102"/>
      <c r="HMZ132" s="102"/>
      <c r="HNA132" s="102"/>
      <c r="HNB132" s="102"/>
      <c r="HNC132" s="102"/>
      <c r="HND132" s="102"/>
      <c r="HNE132" s="102"/>
      <c r="HNF132" s="102"/>
      <c r="HNG132" s="102"/>
      <c r="HNH132" s="102"/>
      <c r="HNI132" s="102"/>
      <c r="HNJ132" s="102"/>
      <c r="HNK132" s="102"/>
      <c r="HNL132" s="102"/>
      <c r="HNM132" s="102"/>
      <c r="HNN132" s="102"/>
      <c r="HNO132" s="102"/>
      <c r="HNP132" s="102"/>
      <c r="HNQ132" s="102"/>
      <c r="HNR132" s="102"/>
      <c r="HNS132" s="102"/>
      <c r="HNT132" s="102"/>
      <c r="HNU132" s="102"/>
      <c r="HNV132" s="102"/>
      <c r="HNW132" s="102"/>
      <c r="HNX132" s="102"/>
      <c r="HNY132" s="102"/>
      <c r="HNZ132" s="102"/>
      <c r="HOA132" s="102"/>
      <c r="HOB132" s="102"/>
      <c r="HOC132" s="102"/>
      <c r="HOD132" s="102"/>
      <c r="HOE132" s="102"/>
      <c r="HOF132" s="102"/>
      <c r="HOG132" s="102"/>
      <c r="HOH132" s="102"/>
      <c r="HOI132" s="102"/>
      <c r="HOJ132" s="102"/>
      <c r="HOK132" s="102"/>
      <c r="HOL132" s="102"/>
      <c r="HOM132" s="102"/>
      <c r="HON132" s="102"/>
      <c r="HOO132" s="102"/>
      <c r="HOP132" s="102"/>
      <c r="HOQ132" s="102"/>
      <c r="HOR132" s="102"/>
      <c r="HOS132" s="102"/>
      <c r="HOT132" s="102"/>
      <c r="HOU132" s="102"/>
      <c r="HOV132" s="102"/>
      <c r="HOW132" s="102"/>
      <c r="HOX132" s="102"/>
      <c r="HOY132" s="102"/>
      <c r="HOZ132" s="102"/>
      <c r="HPA132" s="102"/>
      <c r="HPB132" s="102"/>
      <c r="HPC132" s="102"/>
      <c r="HPD132" s="102"/>
      <c r="HPE132" s="102"/>
      <c r="HPF132" s="102"/>
      <c r="HPG132" s="102"/>
      <c r="HPH132" s="102"/>
      <c r="HPI132" s="102"/>
      <c r="HPJ132" s="102"/>
      <c r="HPK132" s="102"/>
      <c r="HPL132" s="102"/>
      <c r="HPM132" s="102"/>
      <c r="HPN132" s="102"/>
      <c r="HPO132" s="102"/>
      <c r="HPP132" s="102"/>
      <c r="HPQ132" s="102"/>
      <c r="HPR132" s="102"/>
      <c r="HPS132" s="102"/>
      <c r="HPT132" s="102"/>
      <c r="HPU132" s="102"/>
      <c r="HPV132" s="102"/>
      <c r="HPW132" s="102"/>
      <c r="HPX132" s="102"/>
      <c r="HPY132" s="102"/>
      <c r="HPZ132" s="102"/>
      <c r="HQA132" s="102"/>
      <c r="HQB132" s="102"/>
      <c r="HQC132" s="102"/>
      <c r="HQD132" s="102"/>
      <c r="HQE132" s="102"/>
      <c r="HQF132" s="102"/>
      <c r="HQG132" s="102"/>
      <c r="HQH132" s="102"/>
      <c r="HQI132" s="102"/>
      <c r="HQJ132" s="102"/>
      <c r="HQK132" s="102"/>
      <c r="HQL132" s="102"/>
      <c r="HQM132" s="102"/>
      <c r="HQN132" s="102"/>
      <c r="HQO132" s="102"/>
      <c r="HQP132" s="102"/>
      <c r="HQQ132" s="102"/>
      <c r="HQR132" s="102"/>
      <c r="HQS132" s="102"/>
      <c r="HQT132" s="102"/>
      <c r="HQU132" s="102"/>
      <c r="HQV132" s="102"/>
      <c r="HQW132" s="102"/>
      <c r="HQX132" s="102"/>
      <c r="HQY132" s="102"/>
      <c r="HQZ132" s="102"/>
      <c r="HRA132" s="102"/>
      <c r="HRB132" s="102"/>
      <c r="HRC132" s="102"/>
      <c r="HRD132" s="102"/>
      <c r="HRE132" s="102"/>
      <c r="HRF132" s="102"/>
      <c r="HRG132" s="102"/>
      <c r="HRH132" s="102"/>
      <c r="HRI132" s="102"/>
      <c r="HRJ132" s="102"/>
      <c r="HRK132" s="102"/>
      <c r="HRL132" s="102"/>
      <c r="HRM132" s="102"/>
      <c r="HRN132" s="102"/>
      <c r="HRO132" s="102"/>
      <c r="HRP132" s="102"/>
      <c r="HRQ132" s="102"/>
      <c r="HRR132" s="102"/>
      <c r="HRS132" s="102"/>
      <c r="HRT132" s="102"/>
      <c r="HRU132" s="102"/>
      <c r="HRV132" s="102"/>
      <c r="HRW132" s="102"/>
      <c r="HRX132" s="102"/>
      <c r="HRY132" s="102"/>
      <c r="HRZ132" s="102"/>
      <c r="HSA132" s="102"/>
      <c r="HSB132" s="102"/>
      <c r="HSC132" s="102"/>
      <c r="HSD132" s="102"/>
      <c r="HSE132" s="102"/>
      <c r="HSF132" s="102"/>
      <c r="HSG132" s="102"/>
      <c r="HSH132" s="102"/>
      <c r="HSI132" s="102"/>
      <c r="HSJ132" s="102"/>
      <c r="HSK132" s="102"/>
      <c r="HSL132" s="102"/>
      <c r="HSM132" s="102"/>
      <c r="HSN132" s="102"/>
      <c r="HSO132" s="102"/>
      <c r="HSP132" s="102"/>
      <c r="HSQ132" s="102"/>
      <c r="HSR132" s="102"/>
      <c r="HSS132" s="102"/>
      <c r="HST132" s="102"/>
      <c r="HSU132" s="102"/>
      <c r="HSV132" s="102"/>
      <c r="HSW132" s="102"/>
      <c r="HSX132" s="102"/>
      <c r="HSY132" s="102"/>
      <c r="HSZ132" s="102"/>
      <c r="HTA132" s="102"/>
      <c r="HTB132" s="102"/>
      <c r="HTC132" s="102"/>
      <c r="HTD132" s="102"/>
      <c r="HTE132" s="102"/>
      <c r="HTF132" s="102"/>
      <c r="HTG132" s="102"/>
      <c r="HTH132" s="102"/>
      <c r="HTI132" s="102"/>
      <c r="HTJ132" s="102"/>
      <c r="HTK132" s="102"/>
      <c r="HTL132" s="102"/>
      <c r="HTM132" s="102"/>
      <c r="HTN132" s="102"/>
      <c r="HTO132" s="102"/>
      <c r="HTP132" s="102"/>
      <c r="HTQ132" s="102"/>
      <c r="HTR132" s="102"/>
      <c r="HTS132" s="102"/>
      <c r="HTT132" s="102"/>
      <c r="HTU132" s="102"/>
      <c r="HTV132" s="102"/>
      <c r="HTW132" s="102"/>
      <c r="HTX132" s="102"/>
      <c r="HTY132" s="102"/>
      <c r="HTZ132" s="102"/>
      <c r="HUA132" s="102"/>
      <c r="HUB132" s="102"/>
      <c r="HUC132" s="102"/>
      <c r="HUD132" s="102"/>
      <c r="HUE132" s="102"/>
      <c r="HUF132" s="102"/>
      <c r="HUG132" s="102"/>
      <c r="HUH132" s="102"/>
      <c r="HUI132" s="102"/>
      <c r="HUJ132" s="102"/>
      <c r="HUK132" s="102"/>
      <c r="HUL132" s="102"/>
      <c r="HUM132" s="102"/>
      <c r="HUN132" s="102"/>
      <c r="HUO132" s="102"/>
      <c r="HUP132" s="102"/>
      <c r="HUQ132" s="102"/>
      <c r="HUR132" s="102"/>
      <c r="HUS132" s="102"/>
      <c r="HUT132" s="102"/>
      <c r="HUU132" s="102"/>
      <c r="HUV132" s="102"/>
      <c r="HUW132" s="102"/>
      <c r="HUX132" s="102"/>
      <c r="HUY132" s="102"/>
      <c r="HUZ132" s="102"/>
      <c r="HVA132" s="102"/>
      <c r="HVB132" s="102"/>
      <c r="HVC132" s="102"/>
      <c r="HVD132" s="102"/>
      <c r="HVE132" s="102"/>
      <c r="HVF132" s="102"/>
      <c r="HVG132" s="102"/>
      <c r="HVH132" s="102"/>
      <c r="HVI132" s="102"/>
      <c r="HVJ132" s="102"/>
      <c r="HVK132" s="102"/>
      <c r="HVL132" s="102"/>
      <c r="HVM132" s="102"/>
      <c r="HVN132" s="102"/>
      <c r="HVO132" s="102"/>
      <c r="HVP132" s="102"/>
      <c r="HVQ132" s="102"/>
      <c r="HVR132" s="102"/>
      <c r="HVS132" s="102"/>
      <c r="HVT132" s="102"/>
      <c r="HVU132" s="102"/>
      <c r="HVV132" s="102"/>
      <c r="HVW132" s="102"/>
      <c r="HVX132" s="102"/>
      <c r="HVY132" s="102"/>
      <c r="HVZ132" s="102"/>
      <c r="HWA132" s="102"/>
      <c r="HWB132" s="102"/>
      <c r="HWC132" s="102"/>
      <c r="HWD132" s="102"/>
      <c r="HWE132" s="102"/>
      <c r="HWF132" s="102"/>
      <c r="HWG132" s="102"/>
      <c r="HWH132" s="102"/>
      <c r="HWI132" s="102"/>
      <c r="HWJ132" s="102"/>
      <c r="HWK132" s="102"/>
      <c r="HWL132" s="102"/>
      <c r="HWM132" s="102"/>
      <c r="HWN132" s="102"/>
      <c r="HWO132" s="102"/>
      <c r="HWP132" s="102"/>
      <c r="HWQ132" s="102"/>
      <c r="HWR132" s="102"/>
      <c r="HWS132" s="102"/>
      <c r="HWT132" s="102"/>
      <c r="HWU132" s="102"/>
      <c r="HWV132" s="102"/>
      <c r="HWW132" s="102"/>
      <c r="HWX132" s="102"/>
      <c r="HWY132" s="102"/>
      <c r="HWZ132" s="102"/>
      <c r="HXA132" s="102"/>
      <c r="HXB132" s="102"/>
      <c r="HXC132" s="102"/>
      <c r="HXD132" s="102"/>
      <c r="HXE132" s="102"/>
      <c r="HXF132" s="102"/>
      <c r="HXG132" s="102"/>
      <c r="HXH132" s="102"/>
      <c r="HXI132" s="102"/>
      <c r="HXJ132" s="102"/>
      <c r="HXK132" s="102"/>
      <c r="HXL132" s="102"/>
      <c r="HXM132" s="102"/>
      <c r="HXN132" s="102"/>
      <c r="HXO132" s="102"/>
      <c r="HXP132" s="102"/>
      <c r="HXQ132" s="102"/>
      <c r="HXR132" s="102"/>
      <c r="HXS132" s="102"/>
      <c r="HXT132" s="102"/>
      <c r="HXU132" s="102"/>
      <c r="HXV132" s="102"/>
      <c r="HXW132" s="102"/>
      <c r="HXX132" s="102"/>
      <c r="HXY132" s="102"/>
      <c r="HXZ132" s="102"/>
      <c r="HYA132" s="102"/>
      <c r="HYB132" s="102"/>
      <c r="HYC132" s="102"/>
      <c r="HYD132" s="102"/>
      <c r="HYE132" s="102"/>
      <c r="HYF132" s="102"/>
      <c r="HYG132" s="102"/>
      <c r="HYH132" s="102"/>
      <c r="HYI132" s="102"/>
      <c r="HYJ132" s="102"/>
      <c r="HYK132" s="102"/>
      <c r="HYL132" s="102"/>
      <c r="HYM132" s="102"/>
      <c r="HYN132" s="102"/>
      <c r="HYO132" s="102"/>
      <c r="HYP132" s="102"/>
      <c r="HYQ132" s="102"/>
      <c r="HYR132" s="102"/>
      <c r="HYS132" s="102"/>
      <c r="HYT132" s="102"/>
      <c r="HYU132" s="102"/>
      <c r="HYV132" s="102"/>
      <c r="HYW132" s="102"/>
      <c r="HYX132" s="102"/>
      <c r="HYY132" s="102"/>
      <c r="HYZ132" s="102"/>
      <c r="HZA132" s="102"/>
      <c r="HZB132" s="102"/>
      <c r="HZC132" s="102"/>
      <c r="HZD132" s="102"/>
      <c r="HZE132" s="102"/>
      <c r="HZF132" s="102"/>
      <c r="HZG132" s="102"/>
      <c r="HZH132" s="102"/>
      <c r="HZI132" s="102"/>
      <c r="HZJ132" s="102"/>
      <c r="HZK132" s="102"/>
      <c r="HZL132" s="102"/>
      <c r="HZM132" s="102"/>
      <c r="HZN132" s="102"/>
      <c r="HZO132" s="102"/>
      <c r="HZP132" s="102"/>
      <c r="HZQ132" s="102"/>
      <c r="HZR132" s="102"/>
      <c r="HZS132" s="102"/>
      <c r="HZT132" s="102"/>
      <c r="HZU132" s="102"/>
      <c r="HZV132" s="102"/>
      <c r="HZW132" s="102"/>
      <c r="HZX132" s="102"/>
      <c r="HZY132" s="102"/>
      <c r="HZZ132" s="102"/>
      <c r="IAA132" s="102"/>
      <c r="IAB132" s="102"/>
      <c r="IAC132" s="102"/>
      <c r="IAD132" s="102"/>
      <c r="IAE132" s="102"/>
      <c r="IAF132" s="102"/>
      <c r="IAG132" s="102"/>
      <c r="IAH132" s="102"/>
      <c r="IAI132" s="102"/>
      <c r="IAJ132" s="102"/>
      <c r="IAK132" s="102"/>
      <c r="IAL132" s="102"/>
      <c r="IAM132" s="102"/>
      <c r="IAN132" s="102"/>
      <c r="IAO132" s="102"/>
      <c r="IAP132" s="102"/>
      <c r="IAQ132" s="102"/>
      <c r="IAR132" s="102"/>
      <c r="IAS132" s="102"/>
      <c r="IAT132" s="102"/>
      <c r="IAU132" s="102"/>
      <c r="IAV132" s="102"/>
      <c r="IAW132" s="102"/>
      <c r="IAX132" s="102"/>
      <c r="IAY132" s="102"/>
      <c r="IAZ132" s="102"/>
      <c r="IBA132" s="102"/>
      <c r="IBB132" s="102"/>
      <c r="IBC132" s="102"/>
      <c r="IBD132" s="102"/>
      <c r="IBE132" s="102"/>
      <c r="IBF132" s="102"/>
      <c r="IBG132" s="102"/>
      <c r="IBH132" s="102"/>
      <c r="IBI132" s="102"/>
      <c r="IBJ132" s="102"/>
      <c r="IBK132" s="102"/>
      <c r="IBL132" s="102"/>
      <c r="IBM132" s="102"/>
      <c r="IBN132" s="102"/>
      <c r="IBO132" s="102"/>
      <c r="IBP132" s="102"/>
      <c r="IBQ132" s="102"/>
      <c r="IBR132" s="102"/>
      <c r="IBS132" s="102"/>
      <c r="IBT132" s="102"/>
      <c r="IBU132" s="102"/>
      <c r="IBV132" s="102"/>
      <c r="IBW132" s="102"/>
      <c r="IBX132" s="102"/>
      <c r="IBY132" s="102"/>
      <c r="IBZ132" s="102"/>
      <c r="ICA132" s="102"/>
      <c r="ICB132" s="102"/>
      <c r="ICC132" s="102"/>
      <c r="ICD132" s="102"/>
      <c r="ICE132" s="102"/>
      <c r="ICF132" s="102"/>
      <c r="ICG132" s="102"/>
      <c r="ICH132" s="102"/>
      <c r="ICI132" s="102"/>
      <c r="ICJ132" s="102"/>
      <c r="ICK132" s="102"/>
      <c r="ICL132" s="102"/>
      <c r="ICM132" s="102"/>
      <c r="ICN132" s="102"/>
      <c r="ICO132" s="102"/>
      <c r="ICP132" s="102"/>
      <c r="ICQ132" s="102"/>
      <c r="ICR132" s="102"/>
      <c r="ICS132" s="102"/>
      <c r="ICT132" s="102"/>
      <c r="ICU132" s="102"/>
      <c r="ICV132" s="102"/>
      <c r="ICW132" s="102"/>
      <c r="ICX132" s="102"/>
      <c r="ICY132" s="102"/>
      <c r="ICZ132" s="102"/>
      <c r="IDA132" s="102"/>
      <c r="IDB132" s="102"/>
      <c r="IDC132" s="102"/>
      <c r="IDD132" s="102"/>
      <c r="IDE132" s="102"/>
      <c r="IDF132" s="102"/>
      <c r="IDG132" s="102"/>
      <c r="IDH132" s="102"/>
      <c r="IDI132" s="102"/>
      <c r="IDJ132" s="102"/>
      <c r="IDK132" s="102"/>
      <c r="IDL132" s="102"/>
      <c r="IDM132" s="102"/>
      <c r="IDN132" s="102"/>
      <c r="IDO132" s="102"/>
      <c r="IDP132" s="102"/>
      <c r="IDQ132" s="102"/>
      <c r="IDR132" s="102"/>
      <c r="IDS132" s="102"/>
      <c r="IDT132" s="102"/>
      <c r="IDU132" s="102"/>
      <c r="IDV132" s="102"/>
      <c r="IDW132" s="102"/>
      <c r="IDX132" s="102"/>
      <c r="IDY132" s="102"/>
      <c r="IDZ132" s="102"/>
      <c r="IEA132" s="102"/>
      <c r="IEB132" s="102"/>
      <c r="IEC132" s="102"/>
      <c r="IED132" s="102"/>
      <c r="IEE132" s="102"/>
      <c r="IEF132" s="102"/>
      <c r="IEG132" s="102"/>
      <c r="IEH132" s="102"/>
      <c r="IEI132" s="102"/>
      <c r="IEJ132" s="102"/>
      <c r="IEK132" s="102"/>
      <c r="IEL132" s="102"/>
      <c r="IEM132" s="102"/>
      <c r="IEN132" s="102"/>
      <c r="IEO132" s="102"/>
      <c r="IEP132" s="102"/>
      <c r="IEQ132" s="102"/>
      <c r="IER132" s="102"/>
      <c r="IES132" s="102"/>
      <c r="IET132" s="102"/>
      <c r="IEU132" s="102"/>
      <c r="IEV132" s="102"/>
      <c r="IEW132" s="102"/>
      <c r="IEX132" s="102"/>
      <c r="IEY132" s="102"/>
      <c r="IEZ132" s="102"/>
      <c r="IFA132" s="102"/>
      <c r="IFB132" s="102"/>
      <c r="IFC132" s="102"/>
      <c r="IFD132" s="102"/>
      <c r="IFE132" s="102"/>
      <c r="IFF132" s="102"/>
      <c r="IFG132" s="102"/>
      <c r="IFH132" s="102"/>
      <c r="IFI132" s="102"/>
      <c r="IFJ132" s="102"/>
      <c r="IFK132" s="102"/>
      <c r="IFL132" s="102"/>
      <c r="IFM132" s="102"/>
      <c r="IFN132" s="102"/>
      <c r="IFO132" s="102"/>
      <c r="IFP132" s="102"/>
      <c r="IFQ132" s="102"/>
      <c r="IFR132" s="102"/>
      <c r="IFS132" s="102"/>
      <c r="IFT132" s="102"/>
      <c r="IFU132" s="102"/>
      <c r="IFV132" s="102"/>
      <c r="IFW132" s="102"/>
      <c r="IFX132" s="102"/>
      <c r="IFY132" s="102"/>
      <c r="IFZ132" s="102"/>
      <c r="IGA132" s="102"/>
      <c r="IGB132" s="102"/>
      <c r="IGC132" s="102"/>
      <c r="IGD132" s="102"/>
      <c r="IGE132" s="102"/>
      <c r="IGF132" s="102"/>
      <c r="IGG132" s="102"/>
      <c r="IGH132" s="102"/>
      <c r="IGI132" s="102"/>
      <c r="IGJ132" s="102"/>
      <c r="IGK132" s="102"/>
      <c r="IGL132" s="102"/>
      <c r="IGM132" s="102"/>
      <c r="IGN132" s="102"/>
      <c r="IGO132" s="102"/>
      <c r="IGP132" s="102"/>
      <c r="IGQ132" s="102"/>
      <c r="IGR132" s="102"/>
      <c r="IGS132" s="102"/>
      <c r="IGT132" s="102"/>
      <c r="IGU132" s="102"/>
      <c r="IGV132" s="102"/>
      <c r="IGW132" s="102"/>
      <c r="IGX132" s="102"/>
      <c r="IGY132" s="102"/>
      <c r="IGZ132" s="102"/>
      <c r="IHA132" s="102"/>
      <c r="IHB132" s="102"/>
      <c r="IHC132" s="102"/>
      <c r="IHD132" s="102"/>
      <c r="IHE132" s="102"/>
      <c r="IHF132" s="102"/>
      <c r="IHG132" s="102"/>
      <c r="IHH132" s="102"/>
      <c r="IHI132" s="102"/>
      <c r="IHJ132" s="102"/>
      <c r="IHK132" s="102"/>
      <c r="IHL132" s="102"/>
      <c r="IHM132" s="102"/>
      <c r="IHN132" s="102"/>
      <c r="IHO132" s="102"/>
      <c r="IHP132" s="102"/>
      <c r="IHQ132" s="102"/>
      <c r="IHR132" s="102"/>
      <c r="IHS132" s="102"/>
      <c r="IHT132" s="102"/>
      <c r="IHU132" s="102"/>
      <c r="IHV132" s="102"/>
      <c r="IHW132" s="102"/>
      <c r="IHX132" s="102"/>
      <c r="IHY132" s="102"/>
      <c r="IHZ132" s="102"/>
      <c r="IIA132" s="102"/>
      <c r="IIB132" s="102"/>
      <c r="IIC132" s="102"/>
      <c r="IID132" s="102"/>
      <c r="IIE132" s="102"/>
      <c r="IIF132" s="102"/>
      <c r="IIG132" s="102"/>
      <c r="IIH132" s="102"/>
      <c r="III132" s="102"/>
      <c r="IIJ132" s="102"/>
      <c r="IIK132" s="102"/>
      <c r="IIL132" s="102"/>
      <c r="IIM132" s="102"/>
      <c r="IIN132" s="102"/>
      <c r="IIO132" s="102"/>
      <c r="IIP132" s="102"/>
      <c r="IIQ132" s="102"/>
      <c r="IIR132" s="102"/>
      <c r="IIS132" s="102"/>
      <c r="IIT132" s="102"/>
      <c r="IIU132" s="102"/>
      <c r="IIV132" s="102"/>
      <c r="IIW132" s="102"/>
      <c r="IIX132" s="102"/>
      <c r="IIY132" s="102"/>
      <c r="IIZ132" s="102"/>
      <c r="IJA132" s="102"/>
      <c r="IJB132" s="102"/>
      <c r="IJC132" s="102"/>
      <c r="IJD132" s="102"/>
      <c r="IJE132" s="102"/>
      <c r="IJF132" s="102"/>
      <c r="IJG132" s="102"/>
      <c r="IJH132" s="102"/>
      <c r="IJI132" s="102"/>
      <c r="IJJ132" s="102"/>
      <c r="IJK132" s="102"/>
      <c r="IJL132" s="102"/>
      <c r="IJM132" s="102"/>
      <c r="IJN132" s="102"/>
      <c r="IJO132" s="102"/>
      <c r="IJP132" s="102"/>
      <c r="IJQ132" s="102"/>
      <c r="IJR132" s="102"/>
      <c r="IJS132" s="102"/>
      <c r="IJT132" s="102"/>
      <c r="IJU132" s="102"/>
      <c r="IJV132" s="102"/>
      <c r="IJW132" s="102"/>
      <c r="IJX132" s="102"/>
      <c r="IJY132" s="102"/>
      <c r="IJZ132" s="102"/>
      <c r="IKA132" s="102"/>
      <c r="IKB132" s="102"/>
      <c r="IKC132" s="102"/>
      <c r="IKD132" s="102"/>
      <c r="IKE132" s="102"/>
      <c r="IKF132" s="102"/>
      <c r="IKG132" s="102"/>
      <c r="IKH132" s="102"/>
      <c r="IKI132" s="102"/>
      <c r="IKJ132" s="102"/>
      <c r="IKK132" s="102"/>
      <c r="IKL132" s="102"/>
      <c r="IKM132" s="102"/>
      <c r="IKN132" s="102"/>
      <c r="IKO132" s="102"/>
      <c r="IKP132" s="102"/>
      <c r="IKQ132" s="102"/>
      <c r="IKR132" s="102"/>
      <c r="IKS132" s="102"/>
      <c r="IKT132" s="102"/>
      <c r="IKU132" s="102"/>
      <c r="IKV132" s="102"/>
      <c r="IKW132" s="102"/>
      <c r="IKX132" s="102"/>
      <c r="IKY132" s="102"/>
      <c r="IKZ132" s="102"/>
      <c r="ILA132" s="102"/>
      <c r="ILB132" s="102"/>
      <c r="ILC132" s="102"/>
      <c r="ILD132" s="102"/>
      <c r="ILE132" s="102"/>
      <c r="ILF132" s="102"/>
      <c r="ILG132" s="102"/>
      <c r="ILH132" s="102"/>
      <c r="ILI132" s="102"/>
      <c r="ILJ132" s="102"/>
      <c r="ILK132" s="102"/>
      <c r="ILL132" s="102"/>
      <c r="ILM132" s="102"/>
      <c r="ILN132" s="102"/>
      <c r="ILO132" s="102"/>
      <c r="ILP132" s="102"/>
      <c r="ILQ132" s="102"/>
      <c r="ILR132" s="102"/>
      <c r="ILS132" s="102"/>
      <c r="ILT132" s="102"/>
      <c r="ILU132" s="102"/>
      <c r="ILV132" s="102"/>
      <c r="ILW132" s="102"/>
      <c r="ILX132" s="102"/>
      <c r="ILY132" s="102"/>
      <c r="ILZ132" s="102"/>
      <c r="IMA132" s="102"/>
      <c r="IMB132" s="102"/>
      <c r="IMC132" s="102"/>
      <c r="IMD132" s="102"/>
      <c r="IME132" s="102"/>
      <c r="IMF132" s="102"/>
      <c r="IMG132" s="102"/>
      <c r="IMH132" s="102"/>
      <c r="IMI132" s="102"/>
      <c r="IMJ132" s="102"/>
      <c r="IMK132" s="102"/>
      <c r="IML132" s="102"/>
      <c r="IMM132" s="102"/>
      <c r="IMN132" s="102"/>
      <c r="IMO132" s="102"/>
      <c r="IMP132" s="102"/>
      <c r="IMQ132" s="102"/>
      <c r="IMR132" s="102"/>
      <c r="IMS132" s="102"/>
      <c r="IMT132" s="102"/>
      <c r="IMU132" s="102"/>
      <c r="IMV132" s="102"/>
      <c r="IMW132" s="102"/>
      <c r="IMX132" s="102"/>
      <c r="IMY132" s="102"/>
      <c r="IMZ132" s="102"/>
      <c r="INA132" s="102"/>
      <c r="INB132" s="102"/>
      <c r="INC132" s="102"/>
      <c r="IND132" s="102"/>
      <c r="INE132" s="102"/>
      <c r="INF132" s="102"/>
      <c r="ING132" s="102"/>
      <c r="INH132" s="102"/>
      <c r="INI132" s="102"/>
      <c r="INJ132" s="102"/>
      <c r="INK132" s="102"/>
      <c r="INL132" s="102"/>
      <c r="INM132" s="102"/>
      <c r="INN132" s="102"/>
      <c r="INO132" s="102"/>
      <c r="INP132" s="102"/>
      <c r="INQ132" s="102"/>
      <c r="INR132" s="102"/>
      <c r="INS132" s="102"/>
      <c r="INT132" s="102"/>
      <c r="INU132" s="102"/>
      <c r="INV132" s="102"/>
      <c r="INW132" s="102"/>
      <c r="INX132" s="102"/>
      <c r="INY132" s="102"/>
      <c r="INZ132" s="102"/>
      <c r="IOA132" s="102"/>
      <c r="IOB132" s="102"/>
      <c r="IOC132" s="102"/>
      <c r="IOD132" s="102"/>
      <c r="IOE132" s="102"/>
      <c r="IOF132" s="102"/>
      <c r="IOG132" s="102"/>
      <c r="IOH132" s="102"/>
      <c r="IOI132" s="102"/>
      <c r="IOJ132" s="102"/>
      <c r="IOK132" s="102"/>
      <c r="IOL132" s="102"/>
      <c r="IOM132" s="102"/>
      <c r="ION132" s="102"/>
      <c r="IOO132" s="102"/>
      <c r="IOP132" s="102"/>
      <c r="IOQ132" s="102"/>
      <c r="IOR132" s="102"/>
      <c r="IOS132" s="102"/>
      <c r="IOT132" s="102"/>
      <c r="IOU132" s="102"/>
      <c r="IOV132" s="102"/>
      <c r="IOW132" s="102"/>
      <c r="IOX132" s="102"/>
      <c r="IOY132" s="102"/>
      <c r="IOZ132" s="102"/>
      <c r="IPA132" s="102"/>
      <c r="IPB132" s="102"/>
      <c r="IPC132" s="102"/>
      <c r="IPD132" s="102"/>
      <c r="IPE132" s="102"/>
      <c r="IPF132" s="102"/>
      <c r="IPG132" s="102"/>
      <c r="IPH132" s="102"/>
      <c r="IPI132" s="102"/>
      <c r="IPJ132" s="102"/>
      <c r="IPK132" s="102"/>
      <c r="IPL132" s="102"/>
      <c r="IPM132" s="102"/>
      <c r="IPN132" s="102"/>
      <c r="IPO132" s="102"/>
      <c r="IPP132" s="102"/>
      <c r="IPQ132" s="102"/>
      <c r="IPR132" s="102"/>
      <c r="IPS132" s="102"/>
      <c r="IPT132" s="102"/>
      <c r="IPU132" s="102"/>
      <c r="IPV132" s="102"/>
      <c r="IPW132" s="102"/>
      <c r="IPX132" s="102"/>
      <c r="IPY132" s="102"/>
      <c r="IPZ132" s="102"/>
      <c r="IQA132" s="102"/>
      <c r="IQB132" s="102"/>
      <c r="IQC132" s="102"/>
      <c r="IQD132" s="102"/>
      <c r="IQE132" s="102"/>
      <c r="IQF132" s="102"/>
      <c r="IQG132" s="102"/>
      <c r="IQH132" s="102"/>
      <c r="IQI132" s="102"/>
      <c r="IQJ132" s="102"/>
      <c r="IQK132" s="102"/>
      <c r="IQL132" s="102"/>
      <c r="IQM132" s="102"/>
      <c r="IQN132" s="102"/>
      <c r="IQO132" s="102"/>
      <c r="IQP132" s="102"/>
      <c r="IQQ132" s="102"/>
      <c r="IQR132" s="102"/>
      <c r="IQS132" s="102"/>
      <c r="IQT132" s="102"/>
      <c r="IQU132" s="102"/>
      <c r="IQV132" s="102"/>
      <c r="IQW132" s="102"/>
      <c r="IQX132" s="102"/>
      <c r="IQY132" s="102"/>
      <c r="IQZ132" s="102"/>
      <c r="IRA132" s="102"/>
      <c r="IRB132" s="102"/>
      <c r="IRC132" s="102"/>
      <c r="IRD132" s="102"/>
      <c r="IRE132" s="102"/>
      <c r="IRF132" s="102"/>
      <c r="IRG132" s="102"/>
      <c r="IRH132" s="102"/>
      <c r="IRI132" s="102"/>
      <c r="IRJ132" s="102"/>
      <c r="IRK132" s="102"/>
      <c r="IRL132" s="102"/>
      <c r="IRM132" s="102"/>
      <c r="IRN132" s="102"/>
      <c r="IRO132" s="102"/>
      <c r="IRP132" s="102"/>
      <c r="IRQ132" s="102"/>
      <c r="IRR132" s="102"/>
      <c r="IRS132" s="102"/>
      <c r="IRT132" s="102"/>
      <c r="IRU132" s="102"/>
      <c r="IRV132" s="102"/>
      <c r="IRW132" s="102"/>
      <c r="IRX132" s="102"/>
      <c r="IRY132" s="102"/>
      <c r="IRZ132" s="102"/>
      <c r="ISA132" s="102"/>
      <c r="ISB132" s="102"/>
      <c r="ISC132" s="102"/>
      <c r="ISD132" s="102"/>
      <c r="ISE132" s="102"/>
      <c r="ISF132" s="102"/>
      <c r="ISG132" s="102"/>
      <c r="ISH132" s="102"/>
      <c r="ISI132" s="102"/>
      <c r="ISJ132" s="102"/>
      <c r="ISK132" s="102"/>
      <c r="ISL132" s="102"/>
      <c r="ISM132" s="102"/>
      <c r="ISN132" s="102"/>
      <c r="ISO132" s="102"/>
      <c r="ISP132" s="102"/>
      <c r="ISQ132" s="102"/>
      <c r="ISR132" s="102"/>
      <c r="ISS132" s="102"/>
      <c r="IST132" s="102"/>
      <c r="ISU132" s="102"/>
      <c r="ISV132" s="102"/>
      <c r="ISW132" s="102"/>
      <c r="ISX132" s="102"/>
      <c r="ISY132" s="102"/>
      <c r="ISZ132" s="102"/>
      <c r="ITA132" s="102"/>
      <c r="ITB132" s="102"/>
      <c r="ITC132" s="102"/>
      <c r="ITD132" s="102"/>
      <c r="ITE132" s="102"/>
      <c r="ITF132" s="102"/>
      <c r="ITG132" s="102"/>
      <c r="ITH132" s="102"/>
      <c r="ITI132" s="102"/>
      <c r="ITJ132" s="102"/>
      <c r="ITK132" s="102"/>
      <c r="ITL132" s="102"/>
      <c r="ITM132" s="102"/>
      <c r="ITN132" s="102"/>
      <c r="ITO132" s="102"/>
      <c r="ITP132" s="102"/>
      <c r="ITQ132" s="102"/>
      <c r="ITR132" s="102"/>
      <c r="ITS132" s="102"/>
      <c r="ITT132" s="102"/>
      <c r="ITU132" s="102"/>
      <c r="ITV132" s="102"/>
      <c r="ITW132" s="102"/>
      <c r="ITX132" s="102"/>
      <c r="ITY132" s="102"/>
      <c r="ITZ132" s="102"/>
      <c r="IUA132" s="102"/>
      <c r="IUB132" s="102"/>
      <c r="IUC132" s="102"/>
      <c r="IUD132" s="102"/>
      <c r="IUE132" s="102"/>
      <c r="IUF132" s="102"/>
      <c r="IUG132" s="102"/>
      <c r="IUH132" s="102"/>
      <c r="IUI132" s="102"/>
      <c r="IUJ132" s="102"/>
      <c r="IUK132" s="102"/>
      <c r="IUL132" s="102"/>
      <c r="IUM132" s="102"/>
      <c r="IUN132" s="102"/>
      <c r="IUO132" s="102"/>
      <c r="IUP132" s="102"/>
      <c r="IUQ132" s="102"/>
      <c r="IUR132" s="102"/>
      <c r="IUS132" s="102"/>
      <c r="IUT132" s="102"/>
      <c r="IUU132" s="102"/>
      <c r="IUV132" s="102"/>
      <c r="IUW132" s="102"/>
      <c r="IUX132" s="102"/>
      <c r="IUY132" s="102"/>
      <c r="IUZ132" s="102"/>
      <c r="IVA132" s="102"/>
      <c r="IVB132" s="102"/>
      <c r="IVC132" s="102"/>
      <c r="IVD132" s="102"/>
      <c r="IVE132" s="102"/>
      <c r="IVF132" s="102"/>
      <c r="IVG132" s="102"/>
      <c r="IVH132" s="102"/>
      <c r="IVI132" s="102"/>
      <c r="IVJ132" s="102"/>
      <c r="IVK132" s="102"/>
      <c r="IVL132" s="102"/>
      <c r="IVM132" s="102"/>
      <c r="IVN132" s="102"/>
      <c r="IVO132" s="102"/>
      <c r="IVP132" s="102"/>
      <c r="IVQ132" s="102"/>
      <c r="IVR132" s="102"/>
      <c r="IVS132" s="102"/>
      <c r="IVT132" s="102"/>
      <c r="IVU132" s="102"/>
      <c r="IVV132" s="102"/>
      <c r="IVW132" s="102"/>
      <c r="IVX132" s="102"/>
      <c r="IVY132" s="102"/>
      <c r="IVZ132" s="102"/>
      <c r="IWA132" s="102"/>
      <c r="IWB132" s="102"/>
      <c r="IWC132" s="102"/>
      <c r="IWD132" s="102"/>
      <c r="IWE132" s="102"/>
      <c r="IWF132" s="102"/>
      <c r="IWG132" s="102"/>
      <c r="IWH132" s="102"/>
      <c r="IWI132" s="102"/>
      <c r="IWJ132" s="102"/>
      <c r="IWK132" s="102"/>
      <c r="IWL132" s="102"/>
      <c r="IWM132" s="102"/>
      <c r="IWN132" s="102"/>
      <c r="IWO132" s="102"/>
      <c r="IWP132" s="102"/>
      <c r="IWQ132" s="102"/>
      <c r="IWR132" s="102"/>
      <c r="IWS132" s="102"/>
      <c r="IWT132" s="102"/>
      <c r="IWU132" s="102"/>
      <c r="IWV132" s="102"/>
      <c r="IWW132" s="102"/>
      <c r="IWX132" s="102"/>
      <c r="IWY132" s="102"/>
      <c r="IWZ132" s="102"/>
      <c r="IXA132" s="102"/>
      <c r="IXB132" s="102"/>
      <c r="IXC132" s="102"/>
      <c r="IXD132" s="102"/>
      <c r="IXE132" s="102"/>
      <c r="IXF132" s="102"/>
      <c r="IXG132" s="102"/>
      <c r="IXH132" s="102"/>
      <c r="IXI132" s="102"/>
      <c r="IXJ132" s="102"/>
      <c r="IXK132" s="102"/>
      <c r="IXL132" s="102"/>
      <c r="IXM132" s="102"/>
      <c r="IXN132" s="102"/>
      <c r="IXO132" s="102"/>
      <c r="IXP132" s="102"/>
      <c r="IXQ132" s="102"/>
      <c r="IXR132" s="102"/>
      <c r="IXS132" s="102"/>
      <c r="IXT132" s="102"/>
      <c r="IXU132" s="102"/>
      <c r="IXV132" s="102"/>
      <c r="IXW132" s="102"/>
      <c r="IXX132" s="102"/>
      <c r="IXY132" s="102"/>
      <c r="IXZ132" s="102"/>
      <c r="IYA132" s="102"/>
      <c r="IYB132" s="102"/>
      <c r="IYC132" s="102"/>
      <c r="IYD132" s="102"/>
      <c r="IYE132" s="102"/>
      <c r="IYF132" s="102"/>
      <c r="IYG132" s="102"/>
      <c r="IYH132" s="102"/>
      <c r="IYI132" s="102"/>
      <c r="IYJ132" s="102"/>
      <c r="IYK132" s="102"/>
      <c r="IYL132" s="102"/>
      <c r="IYM132" s="102"/>
      <c r="IYN132" s="102"/>
      <c r="IYO132" s="102"/>
      <c r="IYP132" s="102"/>
      <c r="IYQ132" s="102"/>
      <c r="IYR132" s="102"/>
      <c r="IYS132" s="102"/>
      <c r="IYT132" s="102"/>
      <c r="IYU132" s="102"/>
      <c r="IYV132" s="102"/>
      <c r="IYW132" s="102"/>
      <c r="IYX132" s="102"/>
      <c r="IYY132" s="102"/>
      <c r="IYZ132" s="102"/>
      <c r="IZA132" s="102"/>
      <c r="IZB132" s="102"/>
      <c r="IZC132" s="102"/>
      <c r="IZD132" s="102"/>
      <c r="IZE132" s="102"/>
      <c r="IZF132" s="102"/>
      <c r="IZG132" s="102"/>
      <c r="IZH132" s="102"/>
      <c r="IZI132" s="102"/>
      <c r="IZJ132" s="102"/>
      <c r="IZK132" s="102"/>
      <c r="IZL132" s="102"/>
      <c r="IZM132" s="102"/>
      <c r="IZN132" s="102"/>
      <c r="IZO132" s="102"/>
      <c r="IZP132" s="102"/>
      <c r="IZQ132" s="102"/>
      <c r="IZR132" s="102"/>
      <c r="IZS132" s="102"/>
      <c r="IZT132" s="102"/>
      <c r="IZU132" s="102"/>
      <c r="IZV132" s="102"/>
      <c r="IZW132" s="102"/>
      <c r="IZX132" s="102"/>
      <c r="IZY132" s="102"/>
      <c r="IZZ132" s="102"/>
      <c r="JAA132" s="102"/>
      <c r="JAB132" s="102"/>
      <c r="JAC132" s="102"/>
      <c r="JAD132" s="102"/>
      <c r="JAE132" s="102"/>
      <c r="JAF132" s="102"/>
      <c r="JAG132" s="102"/>
      <c r="JAH132" s="102"/>
      <c r="JAI132" s="102"/>
      <c r="JAJ132" s="102"/>
      <c r="JAK132" s="102"/>
      <c r="JAL132" s="102"/>
      <c r="JAM132" s="102"/>
      <c r="JAN132" s="102"/>
      <c r="JAO132" s="102"/>
      <c r="JAP132" s="102"/>
      <c r="JAQ132" s="102"/>
      <c r="JAR132" s="102"/>
      <c r="JAS132" s="102"/>
      <c r="JAT132" s="102"/>
      <c r="JAU132" s="102"/>
      <c r="JAV132" s="102"/>
      <c r="JAW132" s="102"/>
      <c r="JAX132" s="102"/>
      <c r="JAY132" s="102"/>
      <c r="JAZ132" s="102"/>
      <c r="JBA132" s="102"/>
      <c r="JBB132" s="102"/>
      <c r="JBC132" s="102"/>
      <c r="JBD132" s="102"/>
      <c r="JBE132" s="102"/>
      <c r="JBF132" s="102"/>
      <c r="JBG132" s="102"/>
      <c r="JBH132" s="102"/>
      <c r="JBI132" s="102"/>
      <c r="JBJ132" s="102"/>
      <c r="JBK132" s="102"/>
      <c r="JBL132" s="102"/>
      <c r="JBM132" s="102"/>
      <c r="JBN132" s="102"/>
      <c r="JBO132" s="102"/>
      <c r="JBP132" s="102"/>
      <c r="JBQ132" s="102"/>
      <c r="JBR132" s="102"/>
      <c r="JBS132" s="102"/>
      <c r="JBT132" s="102"/>
      <c r="JBU132" s="102"/>
      <c r="JBV132" s="102"/>
      <c r="JBW132" s="102"/>
      <c r="JBX132" s="102"/>
      <c r="JBY132" s="102"/>
      <c r="JBZ132" s="102"/>
      <c r="JCA132" s="102"/>
      <c r="JCB132" s="102"/>
      <c r="JCC132" s="102"/>
      <c r="JCD132" s="102"/>
      <c r="JCE132" s="102"/>
      <c r="JCF132" s="102"/>
      <c r="JCG132" s="102"/>
      <c r="JCH132" s="102"/>
      <c r="JCI132" s="102"/>
      <c r="JCJ132" s="102"/>
      <c r="JCK132" s="102"/>
      <c r="JCL132" s="102"/>
      <c r="JCM132" s="102"/>
      <c r="JCN132" s="102"/>
      <c r="JCO132" s="102"/>
      <c r="JCP132" s="102"/>
      <c r="JCQ132" s="102"/>
      <c r="JCR132" s="102"/>
      <c r="JCS132" s="102"/>
      <c r="JCT132" s="102"/>
      <c r="JCU132" s="102"/>
      <c r="JCV132" s="102"/>
      <c r="JCW132" s="102"/>
      <c r="JCX132" s="102"/>
      <c r="JCY132" s="102"/>
      <c r="JCZ132" s="102"/>
      <c r="JDA132" s="102"/>
      <c r="JDB132" s="102"/>
      <c r="JDC132" s="102"/>
      <c r="JDD132" s="102"/>
      <c r="JDE132" s="102"/>
      <c r="JDF132" s="102"/>
      <c r="JDG132" s="102"/>
      <c r="JDH132" s="102"/>
      <c r="JDI132" s="102"/>
      <c r="JDJ132" s="102"/>
      <c r="JDK132" s="102"/>
      <c r="JDL132" s="102"/>
      <c r="JDM132" s="102"/>
      <c r="JDN132" s="102"/>
      <c r="JDO132" s="102"/>
      <c r="JDP132" s="102"/>
      <c r="JDQ132" s="102"/>
      <c r="JDR132" s="102"/>
      <c r="JDS132" s="102"/>
      <c r="JDT132" s="102"/>
      <c r="JDU132" s="102"/>
      <c r="JDV132" s="102"/>
      <c r="JDW132" s="102"/>
      <c r="JDX132" s="102"/>
      <c r="JDY132" s="102"/>
      <c r="JDZ132" s="102"/>
      <c r="JEA132" s="102"/>
      <c r="JEB132" s="102"/>
      <c r="JEC132" s="102"/>
      <c r="JED132" s="102"/>
      <c r="JEE132" s="102"/>
      <c r="JEF132" s="102"/>
      <c r="JEG132" s="102"/>
      <c r="JEH132" s="102"/>
      <c r="JEI132" s="102"/>
      <c r="JEJ132" s="102"/>
      <c r="JEK132" s="102"/>
      <c r="JEL132" s="102"/>
      <c r="JEM132" s="102"/>
      <c r="JEN132" s="102"/>
      <c r="JEO132" s="102"/>
      <c r="JEP132" s="102"/>
      <c r="JEQ132" s="102"/>
      <c r="JER132" s="102"/>
      <c r="JES132" s="102"/>
      <c r="JET132" s="102"/>
      <c r="JEU132" s="102"/>
      <c r="JEV132" s="102"/>
      <c r="JEW132" s="102"/>
      <c r="JEX132" s="102"/>
      <c r="JEY132" s="102"/>
      <c r="JEZ132" s="102"/>
      <c r="JFA132" s="102"/>
      <c r="JFB132" s="102"/>
      <c r="JFC132" s="102"/>
      <c r="JFD132" s="102"/>
      <c r="JFE132" s="102"/>
      <c r="JFF132" s="102"/>
      <c r="JFG132" s="102"/>
      <c r="JFH132" s="102"/>
      <c r="JFI132" s="102"/>
      <c r="JFJ132" s="102"/>
      <c r="JFK132" s="102"/>
      <c r="JFL132" s="102"/>
      <c r="JFM132" s="102"/>
      <c r="JFN132" s="102"/>
      <c r="JFO132" s="102"/>
      <c r="JFP132" s="102"/>
      <c r="JFQ132" s="102"/>
      <c r="JFR132" s="102"/>
      <c r="JFS132" s="102"/>
      <c r="JFT132" s="102"/>
      <c r="JFU132" s="102"/>
      <c r="JFV132" s="102"/>
      <c r="JFW132" s="102"/>
      <c r="JFX132" s="102"/>
      <c r="JFY132" s="102"/>
      <c r="JFZ132" s="102"/>
      <c r="JGA132" s="102"/>
      <c r="JGB132" s="102"/>
      <c r="JGC132" s="102"/>
      <c r="JGD132" s="102"/>
      <c r="JGE132" s="102"/>
      <c r="JGF132" s="102"/>
      <c r="JGG132" s="102"/>
      <c r="JGH132" s="102"/>
      <c r="JGI132" s="102"/>
      <c r="JGJ132" s="102"/>
      <c r="JGK132" s="102"/>
      <c r="JGL132" s="102"/>
      <c r="JGM132" s="102"/>
      <c r="JGN132" s="102"/>
      <c r="JGO132" s="102"/>
      <c r="JGP132" s="102"/>
      <c r="JGQ132" s="102"/>
      <c r="JGR132" s="102"/>
      <c r="JGS132" s="102"/>
      <c r="JGT132" s="102"/>
      <c r="JGU132" s="102"/>
      <c r="JGV132" s="102"/>
      <c r="JGW132" s="102"/>
      <c r="JGX132" s="102"/>
      <c r="JGY132" s="102"/>
      <c r="JGZ132" s="102"/>
      <c r="JHA132" s="102"/>
      <c r="JHB132" s="102"/>
      <c r="JHC132" s="102"/>
      <c r="JHD132" s="102"/>
      <c r="JHE132" s="102"/>
      <c r="JHF132" s="102"/>
      <c r="JHG132" s="102"/>
      <c r="JHH132" s="102"/>
      <c r="JHI132" s="102"/>
      <c r="JHJ132" s="102"/>
      <c r="JHK132" s="102"/>
      <c r="JHL132" s="102"/>
      <c r="JHM132" s="102"/>
      <c r="JHN132" s="102"/>
      <c r="JHO132" s="102"/>
      <c r="JHP132" s="102"/>
      <c r="JHQ132" s="102"/>
      <c r="JHR132" s="102"/>
      <c r="JHS132" s="102"/>
      <c r="JHT132" s="102"/>
      <c r="JHU132" s="102"/>
      <c r="JHV132" s="102"/>
      <c r="JHW132" s="102"/>
      <c r="JHX132" s="102"/>
      <c r="JHY132" s="102"/>
      <c r="JHZ132" s="102"/>
      <c r="JIA132" s="102"/>
      <c r="JIB132" s="102"/>
      <c r="JIC132" s="102"/>
      <c r="JID132" s="102"/>
      <c r="JIE132" s="102"/>
      <c r="JIF132" s="102"/>
      <c r="JIG132" s="102"/>
      <c r="JIH132" s="102"/>
      <c r="JII132" s="102"/>
      <c r="JIJ132" s="102"/>
      <c r="JIK132" s="102"/>
      <c r="JIL132" s="102"/>
      <c r="JIM132" s="102"/>
      <c r="JIN132" s="102"/>
      <c r="JIO132" s="102"/>
      <c r="JIP132" s="102"/>
      <c r="JIQ132" s="102"/>
      <c r="JIR132" s="102"/>
      <c r="JIS132" s="102"/>
      <c r="JIT132" s="102"/>
      <c r="JIU132" s="102"/>
      <c r="JIV132" s="102"/>
      <c r="JIW132" s="102"/>
      <c r="JIX132" s="102"/>
      <c r="JIY132" s="102"/>
      <c r="JIZ132" s="102"/>
      <c r="JJA132" s="102"/>
      <c r="JJB132" s="102"/>
      <c r="JJC132" s="102"/>
      <c r="JJD132" s="102"/>
      <c r="JJE132" s="102"/>
      <c r="JJF132" s="102"/>
      <c r="JJG132" s="102"/>
      <c r="JJH132" s="102"/>
      <c r="JJI132" s="102"/>
      <c r="JJJ132" s="102"/>
      <c r="JJK132" s="102"/>
      <c r="JJL132" s="102"/>
      <c r="JJM132" s="102"/>
      <c r="JJN132" s="102"/>
      <c r="JJO132" s="102"/>
      <c r="JJP132" s="102"/>
      <c r="JJQ132" s="102"/>
      <c r="JJR132" s="102"/>
      <c r="JJS132" s="102"/>
      <c r="JJT132" s="102"/>
      <c r="JJU132" s="102"/>
      <c r="JJV132" s="102"/>
      <c r="JJW132" s="102"/>
      <c r="JJX132" s="102"/>
      <c r="JJY132" s="102"/>
      <c r="JJZ132" s="102"/>
      <c r="JKA132" s="102"/>
      <c r="JKB132" s="102"/>
      <c r="JKC132" s="102"/>
      <c r="JKD132" s="102"/>
      <c r="JKE132" s="102"/>
      <c r="JKF132" s="102"/>
      <c r="JKG132" s="102"/>
      <c r="JKH132" s="102"/>
      <c r="JKI132" s="102"/>
      <c r="JKJ132" s="102"/>
      <c r="JKK132" s="102"/>
      <c r="JKL132" s="102"/>
      <c r="JKM132" s="102"/>
      <c r="JKN132" s="102"/>
      <c r="JKO132" s="102"/>
      <c r="JKP132" s="102"/>
      <c r="JKQ132" s="102"/>
      <c r="JKR132" s="102"/>
      <c r="JKS132" s="102"/>
      <c r="JKT132" s="102"/>
      <c r="JKU132" s="102"/>
      <c r="JKV132" s="102"/>
      <c r="JKW132" s="102"/>
      <c r="JKX132" s="102"/>
      <c r="JKY132" s="102"/>
      <c r="JKZ132" s="102"/>
      <c r="JLA132" s="102"/>
      <c r="JLB132" s="102"/>
      <c r="JLC132" s="102"/>
      <c r="JLD132" s="102"/>
      <c r="JLE132" s="102"/>
      <c r="JLF132" s="102"/>
      <c r="JLG132" s="102"/>
      <c r="JLH132" s="102"/>
      <c r="JLI132" s="102"/>
      <c r="JLJ132" s="102"/>
      <c r="JLK132" s="102"/>
      <c r="JLL132" s="102"/>
      <c r="JLM132" s="102"/>
      <c r="JLN132" s="102"/>
      <c r="JLO132" s="102"/>
      <c r="JLP132" s="102"/>
      <c r="JLQ132" s="102"/>
      <c r="JLR132" s="102"/>
      <c r="JLS132" s="102"/>
      <c r="JLT132" s="102"/>
      <c r="JLU132" s="102"/>
      <c r="JLV132" s="102"/>
      <c r="JLW132" s="102"/>
      <c r="JLX132" s="102"/>
      <c r="JLY132" s="102"/>
      <c r="JLZ132" s="102"/>
      <c r="JMA132" s="102"/>
      <c r="JMB132" s="102"/>
      <c r="JMC132" s="102"/>
      <c r="JMD132" s="102"/>
      <c r="JME132" s="102"/>
      <c r="JMF132" s="102"/>
      <c r="JMG132" s="102"/>
      <c r="JMH132" s="102"/>
      <c r="JMI132" s="102"/>
      <c r="JMJ132" s="102"/>
      <c r="JMK132" s="102"/>
      <c r="JML132" s="102"/>
      <c r="JMM132" s="102"/>
      <c r="JMN132" s="102"/>
      <c r="JMO132" s="102"/>
      <c r="JMP132" s="102"/>
      <c r="JMQ132" s="102"/>
      <c r="JMR132" s="102"/>
      <c r="JMS132" s="102"/>
      <c r="JMT132" s="102"/>
      <c r="JMU132" s="102"/>
      <c r="JMV132" s="102"/>
      <c r="JMW132" s="102"/>
      <c r="JMX132" s="102"/>
      <c r="JMY132" s="102"/>
      <c r="JMZ132" s="102"/>
      <c r="JNA132" s="102"/>
      <c r="JNB132" s="102"/>
      <c r="JNC132" s="102"/>
      <c r="JND132" s="102"/>
      <c r="JNE132" s="102"/>
      <c r="JNF132" s="102"/>
      <c r="JNG132" s="102"/>
      <c r="JNH132" s="102"/>
      <c r="JNI132" s="102"/>
      <c r="JNJ132" s="102"/>
      <c r="JNK132" s="102"/>
      <c r="JNL132" s="102"/>
      <c r="JNM132" s="102"/>
      <c r="JNN132" s="102"/>
      <c r="JNO132" s="102"/>
      <c r="JNP132" s="102"/>
      <c r="JNQ132" s="102"/>
      <c r="JNR132" s="102"/>
      <c r="JNS132" s="102"/>
      <c r="JNT132" s="102"/>
      <c r="JNU132" s="102"/>
      <c r="JNV132" s="102"/>
      <c r="JNW132" s="102"/>
      <c r="JNX132" s="102"/>
      <c r="JNY132" s="102"/>
      <c r="JNZ132" s="102"/>
      <c r="JOA132" s="102"/>
      <c r="JOB132" s="102"/>
      <c r="JOC132" s="102"/>
      <c r="JOD132" s="102"/>
      <c r="JOE132" s="102"/>
      <c r="JOF132" s="102"/>
      <c r="JOG132" s="102"/>
      <c r="JOH132" s="102"/>
      <c r="JOI132" s="102"/>
      <c r="JOJ132" s="102"/>
      <c r="JOK132" s="102"/>
      <c r="JOL132" s="102"/>
      <c r="JOM132" s="102"/>
      <c r="JON132" s="102"/>
      <c r="JOO132" s="102"/>
      <c r="JOP132" s="102"/>
      <c r="JOQ132" s="102"/>
      <c r="JOR132" s="102"/>
      <c r="JOS132" s="102"/>
      <c r="JOT132" s="102"/>
      <c r="JOU132" s="102"/>
      <c r="JOV132" s="102"/>
      <c r="JOW132" s="102"/>
      <c r="JOX132" s="102"/>
      <c r="JOY132" s="102"/>
      <c r="JOZ132" s="102"/>
      <c r="JPA132" s="102"/>
      <c r="JPB132" s="102"/>
      <c r="JPC132" s="102"/>
      <c r="JPD132" s="102"/>
      <c r="JPE132" s="102"/>
      <c r="JPF132" s="102"/>
      <c r="JPG132" s="102"/>
      <c r="JPH132" s="102"/>
      <c r="JPI132" s="102"/>
      <c r="JPJ132" s="102"/>
      <c r="JPK132" s="102"/>
      <c r="JPL132" s="102"/>
      <c r="JPM132" s="102"/>
      <c r="JPN132" s="102"/>
      <c r="JPO132" s="102"/>
      <c r="JPP132" s="102"/>
      <c r="JPQ132" s="102"/>
      <c r="JPR132" s="102"/>
      <c r="JPS132" s="102"/>
      <c r="JPT132" s="102"/>
      <c r="JPU132" s="102"/>
      <c r="JPV132" s="102"/>
      <c r="JPW132" s="102"/>
      <c r="JPX132" s="102"/>
      <c r="JPY132" s="102"/>
      <c r="JPZ132" s="102"/>
      <c r="JQA132" s="102"/>
      <c r="JQB132" s="102"/>
      <c r="JQC132" s="102"/>
      <c r="JQD132" s="102"/>
      <c r="JQE132" s="102"/>
      <c r="JQF132" s="102"/>
      <c r="JQG132" s="102"/>
      <c r="JQH132" s="102"/>
      <c r="JQI132" s="102"/>
      <c r="JQJ132" s="102"/>
      <c r="JQK132" s="102"/>
      <c r="JQL132" s="102"/>
      <c r="JQM132" s="102"/>
      <c r="JQN132" s="102"/>
      <c r="JQO132" s="102"/>
      <c r="JQP132" s="102"/>
      <c r="JQQ132" s="102"/>
      <c r="JQR132" s="102"/>
      <c r="JQS132" s="102"/>
      <c r="JQT132" s="102"/>
      <c r="JQU132" s="102"/>
      <c r="JQV132" s="102"/>
      <c r="JQW132" s="102"/>
      <c r="JQX132" s="102"/>
      <c r="JQY132" s="102"/>
      <c r="JQZ132" s="102"/>
      <c r="JRA132" s="102"/>
      <c r="JRB132" s="102"/>
      <c r="JRC132" s="102"/>
      <c r="JRD132" s="102"/>
      <c r="JRE132" s="102"/>
      <c r="JRF132" s="102"/>
      <c r="JRG132" s="102"/>
      <c r="JRH132" s="102"/>
      <c r="JRI132" s="102"/>
      <c r="JRJ132" s="102"/>
      <c r="JRK132" s="102"/>
      <c r="JRL132" s="102"/>
      <c r="JRM132" s="102"/>
      <c r="JRN132" s="102"/>
      <c r="JRO132" s="102"/>
      <c r="JRP132" s="102"/>
      <c r="JRQ132" s="102"/>
      <c r="JRR132" s="102"/>
      <c r="JRS132" s="102"/>
      <c r="JRT132" s="102"/>
      <c r="JRU132" s="102"/>
      <c r="JRV132" s="102"/>
      <c r="JRW132" s="102"/>
      <c r="JRX132" s="102"/>
      <c r="JRY132" s="102"/>
      <c r="JRZ132" s="102"/>
      <c r="JSA132" s="102"/>
      <c r="JSB132" s="102"/>
      <c r="JSC132" s="102"/>
      <c r="JSD132" s="102"/>
      <c r="JSE132" s="102"/>
      <c r="JSF132" s="102"/>
      <c r="JSG132" s="102"/>
      <c r="JSH132" s="102"/>
      <c r="JSI132" s="102"/>
      <c r="JSJ132" s="102"/>
      <c r="JSK132" s="102"/>
      <c r="JSL132" s="102"/>
      <c r="JSM132" s="102"/>
      <c r="JSN132" s="102"/>
      <c r="JSO132" s="102"/>
      <c r="JSP132" s="102"/>
      <c r="JSQ132" s="102"/>
      <c r="JSR132" s="102"/>
      <c r="JSS132" s="102"/>
      <c r="JST132" s="102"/>
      <c r="JSU132" s="102"/>
      <c r="JSV132" s="102"/>
      <c r="JSW132" s="102"/>
      <c r="JSX132" s="102"/>
      <c r="JSY132" s="102"/>
      <c r="JSZ132" s="102"/>
      <c r="JTA132" s="102"/>
      <c r="JTB132" s="102"/>
      <c r="JTC132" s="102"/>
      <c r="JTD132" s="102"/>
      <c r="JTE132" s="102"/>
      <c r="JTF132" s="102"/>
      <c r="JTG132" s="102"/>
      <c r="JTH132" s="102"/>
      <c r="JTI132" s="102"/>
      <c r="JTJ132" s="102"/>
      <c r="JTK132" s="102"/>
      <c r="JTL132" s="102"/>
      <c r="JTM132" s="102"/>
      <c r="JTN132" s="102"/>
      <c r="JTO132" s="102"/>
      <c r="JTP132" s="102"/>
      <c r="JTQ132" s="102"/>
      <c r="JTR132" s="102"/>
      <c r="JTS132" s="102"/>
      <c r="JTT132" s="102"/>
      <c r="JTU132" s="102"/>
      <c r="JTV132" s="102"/>
      <c r="JTW132" s="102"/>
      <c r="JTX132" s="102"/>
      <c r="JTY132" s="102"/>
      <c r="JTZ132" s="102"/>
      <c r="JUA132" s="102"/>
      <c r="JUB132" s="102"/>
      <c r="JUC132" s="102"/>
      <c r="JUD132" s="102"/>
      <c r="JUE132" s="102"/>
      <c r="JUF132" s="102"/>
      <c r="JUG132" s="102"/>
      <c r="JUH132" s="102"/>
      <c r="JUI132" s="102"/>
      <c r="JUJ132" s="102"/>
      <c r="JUK132" s="102"/>
      <c r="JUL132" s="102"/>
      <c r="JUM132" s="102"/>
      <c r="JUN132" s="102"/>
      <c r="JUO132" s="102"/>
      <c r="JUP132" s="102"/>
      <c r="JUQ132" s="102"/>
      <c r="JUR132" s="102"/>
      <c r="JUS132" s="102"/>
      <c r="JUT132" s="102"/>
      <c r="JUU132" s="102"/>
      <c r="JUV132" s="102"/>
      <c r="JUW132" s="102"/>
      <c r="JUX132" s="102"/>
      <c r="JUY132" s="102"/>
      <c r="JUZ132" s="102"/>
      <c r="JVA132" s="102"/>
      <c r="JVB132" s="102"/>
      <c r="JVC132" s="102"/>
      <c r="JVD132" s="102"/>
      <c r="JVE132" s="102"/>
      <c r="JVF132" s="102"/>
      <c r="JVG132" s="102"/>
      <c r="JVH132" s="102"/>
      <c r="JVI132" s="102"/>
      <c r="JVJ132" s="102"/>
      <c r="JVK132" s="102"/>
      <c r="JVL132" s="102"/>
      <c r="JVM132" s="102"/>
      <c r="JVN132" s="102"/>
      <c r="JVO132" s="102"/>
      <c r="JVP132" s="102"/>
      <c r="JVQ132" s="102"/>
      <c r="JVR132" s="102"/>
      <c r="JVS132" s="102"/>
      <c r="JVT132" s="102"/>
      <c r="JVU132" s="102"/>
      <c r="JVV132" s="102"/>
      <c r="JVW132" s="102"/>
      <c r="JVX132" s="102"/>
      <c r="JVY132" s="102"/>
      <c r="JVZ132" s="102"/>
      <c r="JWA132" s="102"/>
      <c r="JWB132" s="102"/>
      <c r="JWC132" s="102"/>
      <c r="JWD132" s="102"/>
      <c r="JWE132" s="102"/>
      <c r="JWF132" s="102"/>
      <c r="JWG132" s="102"/>
      <c r="JWH132" s="102"/>
      <c r="JWI132" s="102"/>
      <c r="JWJ132" s="102"/>
      <c r="JWK132" s="102"/>
      <c r="JWL132" s="102"/>
      <c r="JWM132" s="102"/>
      <c r="JWN132" s="102"/>
      <c r="JWO132" s="102"/>
      <c r="JWP132" s="102"/>
      <c r="JWQ132" s="102"/>
      <c r="JWR132" s="102"/>
      <c r="JWS132" s="102"/>
      <c r="JWT132" s="102"/>
      <c r="JWU132" s="102"/>
      <c r="JWV132" s="102"/>
      <c r="JWW132" s="102"/>
      <c r="JWX132" s="102"/>
      <c r="JWY132" s="102"/>
      <c r="JWZ132" s="102"/>
      <c r="JXA132" s="102"/>
      <c r="JXB132" s="102"/>
      <c r="JXC132" s="102"/>
      <c r="JXD132" s="102"/>
      <c r="JXE132" s="102"/>
      <c r="JXF132" s="102"/>
      <c r="JXG132" s="102"/>
      <c r="JXH132" s="102"/>
      <c r="JXI132" s="102"/>
      <c r="JXJ132" s="102"/>
      <c r="JXK132" s="102"/>
      <c r="JXL132" s="102"/>
      <c r="JXM132" s="102"/>
      <c r="JXN132" s="102"/>
      <c r="JXO132" s="102"/>
      <c r="JXP132" s="102"/>
      <c r="JXQ132" s="102"/>
      <c r="JXR132" s="102"/>
      <c r="JXS132" s="102"/>
      <c r="JXT132" s="102"/>
      <c r="JXU132" s="102"/>
      <c r="JXV132" s="102"/>
      <c r="JXW132" s="102"/>
      <c r="JXX132" s="102"/>
      <c r="JXY132" s="102"/>
      <c r="JXZ132" s="102"/>
      <c r="JYA132" s="102"/>
      <c r="JYB132" s="102"/>
      <c r="JYC132" s="102"/>
      <c r="JYD132" s="102"/>
      <c r="JYE132" s="102"/>
      <c r="JYF132" s="102"/>
      <c r="JYG132" s="102"/>
      <c r="JYH132" s="102"/>
      <c r="JYI132" s="102"/>
      <c r="JYJ132" s="102"/>
      <c r="JYK132" s="102"/>
      <c r="JYL132" s="102"/>
      <c r="JYM132" s="102"/>
      <c r="JYN132" s="102"/>
      <c r="JYO132" s="102"/>
      <c r="JYP132" s="102"/>
      <c r="JYQ132" s="102"/>
      <c r="JYR132" s="102"/>
      <c r="JYS132" s="102"/>
      <c r="JYT132" s="102"/>
      <c r="JYU132" s="102"/>
      <c r="JYV132" s="102"/>
      <c r="JYW132" s="102"/>
      <c r="JYX132" s="102"/>
      <c r="JYY132" s="102"/>
      <c r="JYZ132" s="102"/>
      <c r="JZA132" s="102"/>
      <c r="JZB132" s="102"/>
      <c r="JZC132" s="102"/>
      <c r="JZD132" s="102"/>
      <c r="JZE132" s="102"/>
      <c r="JZF132" s="102"/>
      <c r="JZG132" s="102"/>
      <c r="JZH132" s="102"/>
      <c r="JZI132" s="102"/>
      <c r="JZJ132" s="102"/>
      <c r="JZK132" s="102"/>
      <c r="JZL132" s="102"/>
      <c r="JZM132" s="102"/>
      <c r="JZN132" s="102"/>
      <c r="JZO132" s="102"/>
      <c r="JZP132" s="102"/>
      <c r="JZQ132" s="102"/>
      <c r="JZR132" s="102"/>
      <c r="JZS132" s="102"/>
      <c r="JZT132" s="102"/>
      <c r="JZU132" s="102"/>
      <c r="JZV132" s="102"/>
      <c r="JZW132" s="102"/>
      <c r="JZX132" s="102"/>
      <c r="JZY132" s="102"/>
      <c r="JZZ132" s="102"/>
      <c r="KAA132" s="102"/>
      <c r="KAB132" s="102"/>
      <c r="KAC132" s="102"/>
      <c r="KAD132" s="102"/>
      <c r="KAE132" s="102"/>
      <c r="KAF132" s="102"/>
      <c r="KAG132" s="102"/>
      <c r="KAH132" s="102"/>
      <c r="KAI132" s="102"/>
      <c r="KAJ132" s="102"/>
      <c r="KAK132" s="102"/>
      <c r="KAL132" s="102"/>
      <c r="KAM132" s="102"/>
      <c r="KAN132" s="102"/>
      <c r="KAO132" s="102"/>
      <c r="KAP132" s="102"/>
      <c r="KAQ132" s="102"/>
      <c r="KAR132" s="102"/>
      <c r="KAS132" s="102"/>
      <c r="KAT132" s="102"/>
      <c r="KAU132" s="102"/>
      <c r="KAV132" s="102"/>
      <c r="KAW132" s="102"/>
      <c r="KAX132" s="102"/>
      <c r="KAY132" s="102"/>
      <c r="KAZ132" s="102"/>
      <c r="KBA132" s="102"/>
      <c r="KBB132" s="102"/>
      <c r="KBC132" s="102"/>
      <c r="KBD132" s="102"/>
      <c r="KBE132" s="102"/>
      <c r="KBF132" s="102"/>
      <c r="KBG132" s="102"/>
      <c r="KBH132" s="102"/>
      <c r="KBI132" s="102"/>
      <c r="KBJ132" s="102"/>
      <c r="KBK132" s="102"/>
      <c r="KBL132" s="102"/>
      <c r="KBM132" s="102"/>
      <c r="KBN132" s="102"/>
      <c r="KBO132" s="102"/>
      <c r="KBP132" s="102"/>
      <c r="KBQ132" s="102"/>
      <c r="KBR132" s="102"/>
      <c r="KBS132" s="102"/>
      <c r="KBT132" s="102"/>
      <c r="KBU132" s="102"/>
      <c r="KBV132" s="102"/>
      <c r="KBW132" s="102"/>
      <c r="KBX132" s="102"/>
      <c r="KBY132" s="102"/>
      <c r="KBZ132" s="102"/>
      <c r="KCA132" s="102"/>
      <c r="KCB132" s="102"/>
      <c r="KCC132" s="102"/>
      <c r="KCD132" s="102"/>
      <c r="KCE132" s="102"/>
      <c r="KCF132" s="102"/>
      <c r="KCG132" s="102"/>
      <c r="KCH132" s="102"/>
      <c r="KCI132" s="102"/>
      <c r="KCJ132" s="102"/>
      <c r="KCK132" s="102"/>
      <c r="KCL132" s="102"/>
      <c r="KCM132" s="102"/>
      <c r="KCN132" s="102"/>
      <c r="KCO132" s="102"/>
      <c r="KCP132" s="102"/>
      <c r="KCQ132" s="102"/>
      <c r="KCR132" s="102"/>
      <c r="KCS132" s="102"/>
      <c r="KCT132" s="102"/>
      <c r="KCU132" s="102"/>
      <c r="KCV132" s="102"/>
      <c r="KCW132" s="102"/>
      <c r="KCX132" s="102"/>
      <c r="KCY132" s="102"/>
      <c r="KCZ132" s="102"/>
      <c r="KDA132" s="102"/>
      <c r="KDB132" s="102"/>
      <c r="KDC132" s="102"/>
      <c r="KDD132" s="102"/>
      <c r="KDE132" s="102"/>
      <c r="KDF132" s="102"/>
      <c r="KDG132" s="102"/>
      <c r="KDH132" s="102"/>
      <c r="KDI132" s="102"/>
      <c r="KDJ132" s="102"/>
      <c r="KDK132" s="102"/>
      <c r="KDL132" s="102"/>
      <c r="KDM132" s="102"/>
      <c r="KDN132" s="102"/>
      <c r="KDO132" s="102"/>
      <c r="KDP132" s="102"/>
      <c r="KDQ132" s="102"/>
      <c r="KDR132" s="102"/>
      <c r="KDS132" s="102"/>
      <c r="KDT132" s="102"/>
      <c r="KDU132" s="102"/>
      <c r="KDV132" s="102"/>
      <c r="KDW132" s="102"/>
      <c r="KDX132" s="102"/>
      <c r="KDY132" s="102"/>
      <c r="KDZ132" s="102"/>
      <c r="KEA132" s="102"/>
      <c r="KEB132" s="102"/>
      <c r="KEC132" s="102"/>
      <c r="KED132" s="102"/>
      <c r="KEE132" s="102"/>
      <c r="KEF132" s="102"/>
      <c r="KEG132" s="102"/>
      <c r="KEH132" s="102"/>
      <c r="KEI132" s="102"/>
      <c r="KEJ132" s="102"/>
      <c r="KEK132" s="102"/>
      <c r="KEL132" s="102"/>
      <c r="KEM132" s="102"/>
      <c r="KEN132" s="102"/>
      <c r="KEO132" s="102"/>
      <c r="KEP132" s="102"/>
      <c r="KEQ132" s="102"/>
      <c r="KER132" s="102"/>
      <c r="KES132" s="102"/>
      <c r="KET132" s="102"/>
      <c r="KEU132" s="102"/>
      <c r="KEV132" s="102"/>
      <c r="KEW132" s="102"/>
      <c r="KEX132" s="102"/>
      <c r="KEY132" s="102"/>
      <c r="KEZ132" s="102"/>
      <c r="KFA132" s="102"/>
      <c r="KFB132" s="102"/>
      <c r="KFC132" s="102"/>
      <c r="KFD132" s="102"/>
      <c r="KFE132" s="102"/>
      <c r="KFF132" s="102"/>
      <c r="KFG132" s="102"/>
      <c r="KFH132" s="102"/>
      <c r="KFI132" s="102"/>
      <c r="KFJ132" s="102"/>
      <c r="KFK132" s="102"/>
      <c r="KFL132" s="102"/>
      <c r="KFM132" s="102"/>
      <c r="KFN132" s="102"/>
      <c r="KFO132" s="102"/>
      <c r="KFP132" s="102"/>
      <c r="KFQ132" s="102"/>
      <c r="KFR132" s="102"/>
      <c r="KFS132" s="102"/>
      <c r="KFT132" s="102"/>
      <c r="KFU132" s="102"/>
      <c r="KFV132" s="102"/>
      <c r="KFW132" s="102"/>
      <c r="KFX132" s="102"/>
      <c r="KFY132" s="102"/>
      <c r="KFZ132" s="102"/>
      <c r="KGA132" s="102"/>
      <c r="KGB132" s="102"/>
      <c r="KGC132" s="102"/>
      <c r="KGD132" s="102"/>
      <c r="KGE132" s="102"/>
      <c r="KGF132" s="102"/>
      <c r="KGG132" s="102"/>
      <c r="KGH132" s="102"/>
      <c r="KGI132" s="102"/>
      <c r="KGJ132" s="102"/>
      <c r="KGK132" s="102"/>
      <c r="KGL132" s="102"/>
      <c r="KGM132" s="102"/>
      <c r="KGN132" s="102"/>
      <c r="KGO132" s="102"/>
      <c r="KGP132" s="102"/>
      <c r="KGQ132" s="102"/>
      <c r="KGR132" s="102"/>
      <c r="KGS132" s="102"/>
      <c r="KGT132" s="102"/>
      <c r="KGU132" s="102"/>
      <c r="KGV132" s="102"/>
      <c r="KGW132" s="102"/>
      <c r="KGX132" s="102"/>
      <c r="KGY132" s="102"/>
      <c r="KGZ132" s="102"/>
      <c r="KHA132" s="102"/>
      <c r="KHB132" s="102"/>
      <c r="KHC132" s="102"/>
      <c r="KHD132" s="102"/>
      <c r="KHE132" s="102"/>
      <c r="KHF132" s="102"/>
      <c r="KHG132" s="102"/>
      <c r="KHH132" s="102"/>
      <c r="KHI132" s="102"/>
      <c r="KHJ132" s="102"/>
      <c r="KHK132" s="102"/>
      <c r="KHL132" s="102"/>
      <c r="KHM132" s="102"/>
      <c r="KHN132" s="102"/>
      <c r="KHO132" s="102"/>
      <c r="KHP132" s="102"/>
      <c r="KHQ132" s="102"/>
      <c r="KHR132" s="102"/>
      <c r="KHS132" s="102"/>
      <c r="KHT132" s="102"/>
      <c r="KHU132" s="102"/>
      <c r="KHV132" s="102"/>
      <c r="KHW132" s="102"/>
      <c r="KHX132" s="102"/>
      <c r="KHY132" s="102"/>
      <c r="KHZ132" s="102"/>
      <c r="KIA132" s="102"/>
      <c r="KIB132" s="102"/>
      <c r="KIC132" s="102"/>
      <c r="KID132" s="102"/>
      <c r="KIE132" s="102"/>
      <c r="KIF132" s="102"/>
      <c r="KIG132" s="102"/>
      <c r="KIH132" s="102"/>
      <c r="KII132" s="102"/>
      <c r="KIJ132" s="102"/>
      <c r="KIK132" s="102"/>
      <c r="KIL132" s="102"/>
      <c r="KIM132" s="102"/>
      <c r="KIN132" s="102"/>
      <c r="KIO132" s="102"/>
      <c r="KIP132" s="102"/>
      <c r="KIQ132" s="102"/>
      <c r="KIR132" s="102"/>
      <c r="KIS132" s="102"/>
      <c r="KIT132" s="102"/>
      <c r="KIU132" s="102"/>
      <c r="KIV132" s="102"/>
      <c r="KIW132" s="102"/>
      <c r="KIX132" s="102"/>
      <c r="KIY132" s="102"/>
      <c r="KIZ132" s="102"/>
      <c r="KJA132" s="102"/>
      <c r="KJB132" s="102"/>
      <c r="KJC132" s="102"/>
      <c r="KJD132" s="102"/>
      <c r="KJE132" s="102"/>
      <c r="KJF132" s="102"/>
      <c r="KJG132" s="102"/>
      <c r="KJH132" s="102"/>
      <c r="KJI132" s="102"/>
      <c r="KJJ132" s="102"/>
      <c r="KJK132" s="102"/>
      <c r="KJL132" s="102"/>
      <c r="KJM132" s="102"/>
      <c r="KJN132" s="102"/>
      <c r="KJO132" s="102"/>
      <c r="KJP132" s="102"/>
      <c r="KJQ132" s="102"/>
      <c r="KJR132" s="102"/>
      <c r="KJS132" s="102"/>
      <c r="KJT132" s="102"/>
      <c r="KJU132" s="102"/>
      <c r="KJV132" s="102"/>
      <c r="KJW132" s="102"/>
      <c r="KJX132" s="102"/>
      <c r="KJY132" s="102"/>
      <c r="KJZ132" s="102"/>
      <c r="KKA132" s="102"/>
      <c r="KKB132" s="102"/>
      <c r="KKC132" s="102"/>
      <c r="KKD132" s="102"/>
      <c r="KKE132" s="102"/>
      <c r="KKF132" s="102"/>
      <c r="KKG132" s="102"/>
      <c r="KKH132" s="102"/>
      <c r="KKI132" s="102"/>
      <c r="KKJ132" s="102"/>
      <c r="KKK132" s="102"/>
      <c r="KKL132" s="102"/>
      <c r="KKM132" s="102"/>
      <c r="KKN132" s="102"/>
      <c r="KKO132" s="102"/>
      <c r="KKP132" s="102"/>
      <c r="KKQ132" s="102"/>
      <c r="KKR132" s="102"/>
      <c r="KKS132" s="102"/>
      <c r="KKT132" s="102"/>
      <c r="KKU132" s="102"/>
      <c r="KKV132" s="102"/>
      <c r="KKW132" s="102"/>
      <c r="KKX132" s="102"/>
      <c r="KKY132" s="102"/>
      <c r="KKZ132" s="102"/>
      <c r="KLA132" s="102"/>
      <c r="KLB132" s="102"/>
      <c r="KLC132" s="102"/>
      <c r="KLD132" s="102"/>
      <c r="KLE132" s="102"/>
      <c r="KLF132" s="102"/>
      <c r="KLG132" s="102"/>
      <c r="KLH132" s="102"/>
      <c r="KLI132" s="102"/>
      <c r="KLJ132" s="102"/>
      <c r="KLK132" s="102"/>
      <c r="KLL132" s="102"/>
      <c r="KLM132" s="102"/>
      <c r="KLN132" s="102"/>
      <c r="KLO132" s="102"/>
      <c r="KLP132" s="102"/>
      <c r="KLQ132" s="102"/>
      <c r="KLR132" s="102"/>
      <c r="KLS132" s="102"/>
      <c r="KLT132" s="102"/>
      <c r="KLU132" s="102"/>
      <c r="KLV132" s="102"/>
      <c r="KLW132" s="102"/>
      <c r="KLX132" s="102"/>
      <c r="KLY132" s="102"/>
      <c r="KLZ132" s="102"/>
      <c r="KMA132" s="102"/>
      <c r="KMB132" s="102"/>
      <c r="KMC132" s="102"/>
      <c r="KMD132" s="102"/>
      <c r="KME132" s="102"/>
      <c r="KMF132" s="102"/>
      <c r="KMG132" s="102"/>
      <c r="KMH132" s="102"/>
      <c r="KMI132" s="102"/>
      <c r="KMJ132" s="102"/>
      <c r="KMK132" s="102"/>
      <c r="KML132" s="102"/>
      <c r="KMM132" s="102"/>
      <c r="KMN132" s="102"/>
      <c r="KMO132" s="102"/>
      <c r="KMP132" s="102"/>
      <c r="KMQ132" s="102"/>
      <c r="KMR132" s="102"/>
      <c r="KMS132" s="102"/>
      <c r="KMT132" s="102"/>
      <c r="KMU132" s="102"/>
      <c r="KMV132" s="102"/>
      <c r="KMW132" s="102"/>
      <c r="KMX132" s="102"/>
      <c r="KMY132" s="102"/>
      <c r="KMZ132" s="102"/>
      <c r="KNA132" s="102"/>
      <c r="KNB132" s="102"/>
      <c r="KNC132" s="102"/>
      <c r="KND132" s="102"/>
      <c r="KNE132" s="102"/>
      <c r="KNF132" s="102"/>
      <c r="KNG132" s="102"/>
      <c r="KNH132" s="102"/>
      <c r="KNI132" s="102"/>
      <c r="KNJ132" s="102"/>
      <c r="KNK132" s="102"/>
      <c r="KNL132" s="102"/>
      <c r="KNM132" s="102"/>
      <c r="KNN132" s="102"/>
      <c r="KNO132" s="102"/>
      <c r="KNP132" s="102"/>
      <c r="KNQ132" s="102"/>
      <c r="KNR132" s="102"/>
      <c r="KNS132" s="102"/>
      <c r="KNT132" s="102"/>
      <c r="KNU132" s="102"/>
      <c r="KNV132" s="102"/>
      <c r="KNW132" s="102"/>
      <c r="KNX132" s="102"/>
      <c r="KNY132" s="102"/>
      <c r="KNZ132" s="102"/>
      <c r="KOA132" s="102"/>
      <c r="KOB132" s="102"/>
      <c r="KOC132" s="102"/>
      <c r="KOD132" s="102"/>
      <c r="KOE132" s="102"/>
      <c r="KOF132" s="102"/>
      <c r="KOG132" s="102"/>
      <c r="KOH132" s="102"/>
      <c r="KOI132" s="102"/>
      <c r="KOJ132" s="102"/>
      <c r="KOK132" s="102"/>
      <c r="KOL132" s="102"/>
      <c r="KOM132" s="102"/>
      <c r="KON132" s="102"/>
      <c r="KOO132" s="102"/>
      <c r="KOP132" s="102"/>
      <c r="KOQ132" s="102"/>
      <c r="KOR132" s="102"/>
      <c r="KOS132" s="102"/>
      <c r="KOT132" s="102"/>
      <c r="KOU132" s="102"/>
      <c r="KOV132" s="102"/>
      <c r="KOW132" s="102"/>
      <c r="KOX132" s="102"/>
      <c r="KOY132" s="102"/>
      <c r="KOZ132" s="102"/>
      <c r="KPA132" s="102"/>
      <c r="KPB132" s="102"/>
      <c r="KPC132" s="102"/>
      <c r="KPD132" s="102"/>
      <c r="KPE132" s="102"/>
      <c r="KPF132" s="102"/>
      <c r="KPG132" s="102"/>
      <c r="KPH132" s="102"/>
      <c r="KPI132" s="102"/>
      <c r="KPJ132" s="102"/>
      <c r="KPK132" s="102"/>
      <c r="KPL132" s="102"/>
      <c r="KPM132" s="102"/>
      <c r="KPN132" s="102"/>
      <c r="KPO132" s="102"/>
      <c r="KPP132" s="102"/>
      <c r="KPQ132" s="102"/>
      <c r="KPR132" s="102"/>
      <c r="KPS132" s="102"/>
      <c r="KPT132" s="102"/>
      <c r="KPU132" s="102"/>
      <c r="KPV132" s="102"/>
      <c r="KPW132" s="102"/>
      <c r="KPX132" s="102"/>
      <c r="KPY132" s="102"/>
      <c r="KPZ132" s="102"/>
      <c r="KQA132" s="102"/>
      <c r="KQB132" s="102"/>
      <c r="KQC132" s="102"/>
      <c r="KQD132" s="102"/>
      <c r="KQE132" s="102"/>
      <c r="KQF132" s="102"/>
      <c r="KQG132" s="102"/>
      <c r="KQH132" s="102"/>
      <c r="KQI132" s="102"/>
      <c r="KQJ132" s="102"/>
      <c r="KQK132" s="102"/>
      <c r="KQL132" s="102"/>
      <c r="KQM132" s="102"/>
      <c r="KQN132" s="102"/>
      <c r="KQO132" s="102"/>
      <c r="KQP132" s="102"/>
      <c r="KQQ132" s="102"/>
      <c r="KQR132" s="102"/>
      <c r="KQS132" s="102"/>
      <c r="KQT132" s="102"/>
      <c r="KQU132" s="102"/>
      <c r="KQV132" s="102"/>
      <c r="KQW132" s="102"/>
      <c r="KQX132" s="102"/>
      <c r="KQY132" s="102"/>
      <c r="KQZ132" s="102"/>
      <c r="KRA132" s="102"/>
      <c r="KRB132" s="102"/>
      <c r="KRC132" s="102"/>
      <c r="KRD132" s="102"/>
      <c r="KRE132" s="102"/>
      <c r="KRF132" s="102"/>
      <c r="KRG132" s="102"/>
      <c r="KRH132" s="102"/>
      <c r="KRI132" s="102"/>
      <c r="KRJ132" s="102"/>
      <c r="KRK132" s="102"/>
      <c r="KRL132" s="102"/>
      <c r="KRM132" s="102"/>
      <c r="KRN132" s="102"/>
      <c r="KRO132" s="102"/>
      <c r="KRP132" s="102"/>
      <c r="KRQ132" s="102"/>
      <c r="KRR132" s="102"/>
      <c r="KRS132" s="102"/>
      <c r="KRT132" s="102"/>
      <c r="KRU132" s="102"/>
      <c r="KRV132" s="102"/>
      <c r="KRW132" s="102"/>
      <c r="KRX132" s="102"/>
      <c r="KRY132" s="102"/>
      <c r="KRZ132" s="102"/>
      <c r="KSA132" s="102"/>
      <c r="KSB132" s="102"/>
      <c r="KSC132" s="102"/>
      <c r="KSD132" s="102"/>
      <c r="KSE132" s="102"/>
      <c r="KSF132" s="102"/>
      <c r="KSG132" s="102"/>
      <c r="KSH132" s="102"/>
      <c r="KSI132" s="102"/>
      <c r="KSJ132" s="102"/>
      <c r="KSK132" s="102"/>
      <c r="KSL132" s="102"/>
      <c r="KSM132" s="102"/>
      <c r="KSN132" s="102"/>
      <c r="KSO132" s="102"/>
      <c r="KSP132" s="102"/>
      <c r="KSQ132" s="102"/>
      <c r="KSR132" s="102"/>
      <c r="KSS132" s="102"/>
      <c r="KST132" s="102"/>
      <c r="KSU132" s="102"/>
      <c r="KSV132" s="102"/>
      <c r="KSW132" s="102"/>
      <c r="KSX132" s="102"/>
      <c r="KSY132" s="102"/>
      <c r="KSZ132" s="102"/>
      <c r="KTA132" s="102"/>
      <c r="KTB132" s="102"/>
      <c r="KTC132" s="102"/>
      <c r="KTD132" s="102"/>
      <c r="KTE132" s="102"/>
      <c r="KTF132" s="102"/>
      <c r="KTG132" s="102"/>
      <c r="KTH132" s="102"/>
      <c r="KTI132" s="102"/>
      <c r="KTJ132" s="102"/>
      <c r="KTK132" s="102"/>
      <c r="KTL132" s="102"/>
      <c r="KTM132" s="102"/>
      <c r="KTN132" s="102"/>
      <c r="KTO132" s="102"/>
      <c r="KTP132" s="102"/>
      <c r="KTQ132" s="102"/>
      <c r="KTR132" s="102"/>
      <c r="KTS132" s="102"/>
      <c r="KTT132" s="102"/>
      <c r="KTU132" s="102"/>
      <c r="KTV132" s="102"/>
      <c r="KTW132" s="102"/>
      <c r="KTX132" s="102"/>
      <c r="KTY132" s="102"/>
      <c r="KTZ132" s="102"/>
      <c r="KUA132" s="102"/>
      <c r="KUB132" s="102"/>
      <c r="KUC132" s="102"/>
      <c r="KUD132" s="102"/>
      <c r="KUE132" s="102"/>
      <c r="KUF132" s="102"/>
      <c r="KUG132" s="102"/>
      <c r="KUH132" s="102"/>
      <c r="KUI132" s="102"/>
      <c r="KUJ132" s="102"/>
      <c r="KUK132" s="102"/>
      <c r="KUL132" s="102"/>
      <c r="KUM132" s="102"/>
      <c r="KUN132" s="102"/>
      <c r="KUO132" s="102"/>
      <c r="KUP132" s="102"/>
      <c r="KUQ132" s="102"/>
      <c r="KUR132" s="102"/>
      <c r="KUS132" s="102"/>
      <c r="KUT132" s="102"/>
      <c r="KUU132" s="102"/>
      <c r="KUV132" s="102"/>
      <c r="KUW132" s="102"/>
      <c r="KUX132" s="102"/>
      <c r="KUY132" s="102"/>
      <c r="KUZ132" s="102"/>
      <c r="KVA132" s="102"/>
      <c r="KVB132" s="102"/>
      <c r="KVC132" s="102"/>
      <c r="KVD132" s="102"/>
      <c r="KVE132" s="102"/>
      <c r="KVF132" s="102"/>
      <c r="KVG132" s="102"/>
      <c r="KVH132" s="102"/>
      <c r="KVI132" s="102"/>
      <c r="KVJ132" s="102"/>
      <c r="KVK132" s="102"/>
      <c r="KVL132" s="102"/>
      <c r="KVM132" s="102"/>
      <c r="KVN132" s="102"/>
      <c r="KVO132" s="102"/>
      <c r="KVP132" s="102"/>
      <c r="KVQ132" s="102"/>
      <c r="KVR132" s="102"/>
      <c r="KVS132" s="102"/>
      <c r="KVT132" s="102"/>
      <c r="KVU132" s="102"/>
      <c r="KVV132" s="102"/>
      <c r="KVW132" s="102"/>
      <c r="KVX132" s="102"/>
      <c r="KVY132" s="102"/>
      <c r="KVZ132" s="102"/>
      <c r="KWA132" s="102"/>
      <c r="KWB132" s="102"/>
      <c r="KWC132" s="102"/>
      <c r="KWD132" s="102"/>
      <c r="KWE132" s="102"/>
      <c r="KWF132" s="102"/>
      <c r="KWG132" s="102"/>
      <c r="KWH132" s="102"/>
      <c r="KWI132" s="102"/>
      <c r="KWJ132" s="102"/>
      <c r="KWK132" s="102"/>
      <c r="KWL132" s="102"/>
      <c r="KWM132" s="102"/>
      <c r="KWN132" s="102"/>
      <c r="KWO132" s="102"/>
      <c r="KWP132" s="102"/>
      <c r="KWQ132" s="102"/>
      <c r="KWR132" s="102"/>
      <c r="KWS132" s="102"/>
      <c r="KWT132" s="102"/>
      <c r="KWU132" s="102"/>
      <c r="KWV132" s="102"/>
      <c r="KWW132" s="102"/>
      <c r="KWX132" s="102"/>
      <c r="KWY132" s="102"/>
      <c r="KWZ132" s="102"/>
      <c r="KXA132" s="102"/>
      <c r="KXB132" s="102"/>
      <c r="KXC132" s="102"/>
      <c r="KXD132" s="102"/>
      <c r="KXE132" s="102"/>
      <c r="KXF132" s="102"/>
      <c r="KXG132" s="102"/>
      <c r="KXH132" s="102"/>
      <c r="KXI132" s="102"/>
      <c r="KXJ132" s="102"/>
      <c r="KXK132" s="102"/>
      <c r="KXL132" s="102"/>
      <c r="KXM132" s="102"/>
      <c r="KXN132" s="102"/>
      <c r="KXO132" s="102"/>
      <c r="KXP132" s="102"/>
      <c r="KXQ132" s="102"/>
      <c r="KXR132" s="102"/>
      <c r="KXS132" s="102"/>
      <c r="KXT132" s="102"/>
      <c r="KXU132" s="102"/>
      <c r="KXV132" s="102"/>
      <c r="KXW132" s="102"/>
      <c r="KXX132" s="102"/>
      <c r="KXY132" s="102"/>
      <c r="KXZ132" s="102"/>
      <c r="KYA132" s="102"/>
      <c r="KYB132" s="102"/>
      <c r="KYC132" s="102"/>
      <c r="KYD132" s="102"/>
      <c r="KYE132" s="102"/>
      <c r="KYF132" s="102"/>
      <c r="KYG132" s="102"/>
      <c r="KYH132" s="102"/>
      <c r="KYI132" s="102"/>
      <c r="KYJ132" s="102"/>
      <c r="KYK132" s="102"/>
      <c r="KYL132" s="102"/>
      <c r="KYM132" s="102"/>
      <c r="KYN132" s="102"/>
      <c r="KYO132" s="102"/>
      <c r="KYP132" s="102"/>
      <c r="KYQ132" s="102"/>
      <c r="KYR132" s="102"/>
      <c r="KYS132" s="102"/>
      <c r="KYT132" s="102"/>
      <c r="KYU132" s="102"/>
      <c r="KYV132" s="102"/>
      <c r="KYW132" s="102"/>
      <c r="KYX132" s="102"/>
      <c r="KYY132" s="102"/>
      <c r="KYZ132" s="102"/>
      <c r="KZA132" s="102"/>
      <c r="KZB132" s="102"/>
      <c r="KZC132" s="102"/>
      <c r="KZD132" s="102"/>
      <c r="KZE132" s="102"/>
      <c r="KZF132" s="102"/>
      <c r="KZG132" s="102"/>
      <c r="KZH132" s="102"/>
      <c r="KZI132" s="102"/>
      <c r="KZJ132" s="102"/>
      <c r="KZK132" s="102"/>
      <c r="KZL132" s="102"/>
      <c r="KZM132" s="102"/>
      <c r="KZN132" s="102"/>
      <c r="KZO132" s="102"/>
      <c r="KZP132" s="102"/>
      <c r="KZQ132" s="102"/>
      <c r="KZR132" s="102"/>
      <c r="KZS132" s="102"/>
      <c r="KZT132" s="102"/>
      <c r="KZU132" s="102"/>
      <c r="KZV132" s="102"/>
      <c r="KZW132" s="102"/>
      <c r="KZX132" s="102"/>
      <c r="KZY132" s="102"/>
      <c r="KZZ132" s="102"/>
      <c r="LAA132" s="102"/>
      <c r="LAB132" s="102"/>
      <c r="LAC132" s="102"/>
      <c r="LAD132" s="102"/>
      <c r="LAE132" s="102"/>
      <c r="LAF132" s="102"/>
      <c r="LAG132" s="102"/>
      <c r="LAH132" s="102"/>
      <c r="LAI132" s="102"/>
      <c r="LAJ132" s="102"/>
      <c r="LAK132" s="102"/>
      <c r="LAL132" s="102"/>
      <c r="LAM132" s="102"/>
      <c r="LAN132" s="102"/>
      <c r="LAO132" s="102"/>
      <c r="LAP132" s="102"/>
      <c r="LAQ132" s="102"/>
      <c r="LAR132" s="102"/>
      <c r="LAS132" s="102"/>
      <c r="LAT132" s="102"/>
      <c r="LAU132" s="102"/>
      <c r="LAV132" s="102"/>
      <c r="LAW132" s="102"/>
      <c r="LAX132" s="102"/>
      <c r="LAY132" s="102"/>
      <c r="LAZ132" s="102"/>
      <c r="LBA132" s="102"/>
      <c r="LBB132" s="102"/>
      <c r="LBC132" s="102"/>
      <c r="LBD132" s="102"/>
      <c r="LBE132" s="102"/>
      <c r="LBF132" s="102"/>
      <c r="LBG132" s="102"/>
      <c r="LBH132" s="102"/>
      <c r="LBI132" s="102"/>
      <c r="LBJ132" s="102"/>
      <c r="LBK132" s="102"/>
      <c r="LBL132" s="102"/>
      <c r="LBM132" s="102"/>
      <c r="LBN132" s="102"/>
      <c r="LBO132" s="102"/>
      <c r="LBP132" s="102"/>
      <c r="LBQ132" s="102"/>
      <c r="LBR132" s="102"/>
      <c r="LBS132" s="102"/>
      <c r="LBT132" s="102"/>
      <c r="LBU132" s="102"/>
      <c r="LBV132" s="102"/>
      <c r="LBW132" s="102"/>
      <c r="LBX132" s="102"/>
      <c r="LBY132" s="102"/>
      <c r="LBZ132" s="102"/>
      <c r="LCA132" s="102"/>
      <c r="LCB132" s="102"/>
      <c r="LCC132" s="102"/>
      <c r="LCD132" s="102"/>
      <c r="LCE132" s="102"/>
      <c r="LCF132" s="102"/>
      <c r="LCG132" s="102"/>
      <c r="LCH132" s="102"/>
      <c r="LCI132" s="102"/>
      <c r="LCJ132" s="102"/>
      <c r="LCK132" s="102"/>
      <c r="LCL132" s="102"/>
      <c r="LCM132" s="102"/>
      <c r="LCN132" s="102"/>
      <c r="LCO132" s="102"/>
      <c r="LCP132" s="102"/>
      <c r="LCQ132" s="102"/>
      <c r="LCR132" s="102"/>
      <c r="LCS132" s="102"/>
      <c r="LCT132" s="102"/>
      <c r="LCU132" s="102"/>
      <c r="LCV132" s="102"/>
      <c r="LCW132" s="102"/>
      <c r="LCX132" s="102"/>
      <c r="LCY132" s="102"/>
      <c r="LCZ132" s="102"/>
      <c r="LDA132" s="102"/>
      <c r="LDB132" s="102"/>
      <c r="LDC132" s="102"/>
      <c r="LDD132" s="102"/>
      <c r="LDE132" s="102"/>
      <c r="LDF132" s="102"/>
      <c r="LDG132" s="102"/>
      <c r="LDH132" s="102"/>
      <c r="LDI132" s="102"/>
      <c r="LDJ132" s="102"/>
      <c r="LDK132" s="102"/>
      <c r="LDL132" s="102"/>
      <c r="LDM132" s="102"/>
      <c r="LDN132" s="102"/>
      <c r="LDO132" s="102"/>
      <c r="LDP132" s="102"/>
      <c r="LDQ132" s="102"/>
      <c r="LDR132" s="102"/>
      <c r="LDS132" s="102"/>
      <c r="LDT132" s="102"/>
      <c r="LDU132" s="102"/>
      <c r="LDV132" s="102"/>
      <c r="LDW132" s="102"/>
      <c r="LDX132" s="102"/>
      <c r="LDY132" s="102"/>
      <c r="LDZ132" s="102"/>
      <c r="LEA132" s="102"/>
      <c r="LEB132" s="102"/>
      <c r="LEC132" s="102"/>
      <c r="LED132" s="102"/>
      <c r="LEE132" s="102"/>
      <c r="LEF132" s="102"/>
      <c r="LEG132" s="102"/>
      <c r="LEH132" s="102"/>
      <c r="LEI132" s="102"/>
      <c r="LEJ132" s="102"/>
      <c r="LEK132" s="102"/>
      <c r="LEL132" s="102"/>
      <c r="LEM132" s="102"/>
      <c r="LEN132" s="102"/>
      <c r="LEO132" s="102"/>
      <c r="LEP132" s="102"/>
      <c r="LEQ132" s="102"/>
      <c r="LER132" s="102"/>
      <c r="LES132" s="102"/>
      <c r="LET132" s="102"/>
      <c r="LEU132" s="102"/>
      <c r="LEV132" s="102"/>
      <c r="LEW132" s="102"/>
      <c r="LEX132" s="102"/>
      <c r="LEY132" s="102"/>
      <c r="LEZ132" s="102"/>
      <c r="LFA132" s="102"/>
      <c r="LFB132" s="102"/>
      <c r="LFC132" s="102"/>
      <c r="LFD132" s="102"/>
      <c r="LFE132" s="102"/>
      <c r="LFF132" s="102"/>
      <c r="LFG132" s="102"/>
      <c r="LFH132" s="102"/>
      <c r="LFI132" s="102"/>
      <c r="LFJ132" s="102"/>
      <c r="LFK132" s="102"/>
      <c r="LFL132" s="102"/>
      <c r="LFM132" s="102"/>
      <c r="LFN132" s="102"/>
      <c r="LFO132" s="102"/>
      <c r="LFP132" s="102"/>
      <c r="LFQ132" s="102"/>
      <c r="LFR132" s="102"/>
      <c r="LFS132" s="102"/>
      <c r="LFT132" s="102"/>
      <c r="LFU132" s="102"/>
      <c r="LFV132" s="102"/>
      <c r="LFW132" s="102"/>
      <c r="LFX132" s="102"/>
      <c r="LFY132" s="102"/>
      <c r="LFZ132" s="102"/>
      <c r="LGA132" s="102"/>
      <c r="LGB132" s="102"/>
      <c r="LGC132" s="102"/>
      <c r="LGD132" s="102"/>
      <c r="LGE132" s="102"/>
      <c r="LGF132" s="102"/>
      <c r="LGG132" s="102"/>
      <c r="LGH132" s="102"/>
      <c r="LGI132" s="102"/>
      <c r="LGJ132" s="102"/>
      <c r="LGK132" s="102"/>
      <c r="LGL132" s="102"/>
      <c r="LGM132" s="102"/>
      <c r="LGN132" s="102"/>
      <c r="LGO132" s="102"/>
      <c r="LGP132" s="102"/>
      <c r="LGQ132" s="102"/>
      <c r="LGR132" s="102"/>
      <c r="LGS132" s="102"/>
      <c r="LGT132" s="102"/>
      <c r="LGU132" s="102"/>
      <c r="LGV132" s="102"/>
      <c r="LGW132" s="102"/>
      <c r="LGX132" s="102"/>
      <c r="LGY132" s="102"/>
      <c r="LGZ132" s="102"/>
      <c r="LHA132" s="102"/>
      <c r="LHB132" s="102"/>
      <c r="LHC132" s="102"/>
      <c r="LHD132" s="102"/>
      <c r="LHE132" s="102"/>
      <c r="LHF132" s="102"/>
      <c r="LHG132" s="102"/>
      <c r="LHH132" s="102"/>
      <c r="LHI132" s="102"/>
      <c r="LHJ132" s="102"/>
      <c r="LHK132" s="102"/>
      <c r="LHL132" s="102"/>
      <c r="LHM132" s="102"/>
      <c r="LHN132" s="102"/>
      <c r="LHO132" s="102"/>
      <c r="LHP132" s="102"/>
      <c r="LHQ132" s="102"/>
      <c r="LHR132" s="102"/>
      <c r="LHS132" s="102"/>
      <c r="LHT132" s="102"/>
      <c r="LHU132" s="102"/>
      <c r="LHV132" s="102"/>
      <c r="LHW132" s="102"/>
      <c r="LHX132" s="102"/>
      <c r="LHY132" s="102"/>
      <c r="LHZ132" s="102"/>
      <c r="LIA132" s="102"/>
      <c r="LIB132" s="102"/>
      <c r="LIC132" s="102"/>
      <c r="LID132" s="102"/>
      <c r="LIE132" s="102"/>
      <c r="LIF132" s="102"/>
      <c r="LIG132" s="102"/>
      <c r="LIH132" s="102"/>
      <c r="LII132" s="102"/>
      <c r="LIJ132" s="102"/>
      <c r="LIK132" s="102"/>
      <c r="LIL132" s="102"/>
      <c r="LIM132" s="102"/>
      <c r="LIN132" s="102"/>
      <c r="LIO132" s="102"/>
      <c r="LIP132" s="102"/>
      <c r="LIQ132" s="102"/>
      <c r="LIR132" s="102"/>
      <c r="LIS132" s="102"/>
      <c r="LIT132" s="102"/>
      <c r="LIU132" s="102"/>
      <c r="LIV132" s="102"/>
      <c r="LIW132" s="102"/>
      <c r="LIX132" s="102"/>
      <c r="LIY132" s="102"/>
      <c r="LIZ132" s="102"/>
      <c r="LJA132" s="102"/>
      <c r="LJB132" s="102"/>
      <c r="LJC132" s="102"/>
      <c r="LJD132" s="102"/>
      <c r="LJE132" s="102"/>
      <c r="LJF132" s="102"/>
      <c r="LJG132" s="102"/>
      <c r="LJH132" s="102"/>
      <c r="LJI132" s="102"/>
      <c r="LJJ132" s="102"/>
      <c r="LJK132" s="102"/>
      <c r="LJL132" s="102"/>
      <c r="LJM132" s="102"/>
      <c r="LJN132" s="102"/>
      <c r="LJO132" s="102"/>
      <c r="LJP132" s="102"/>
      <c r="LJQ132" s="102"/>
      <c r="LJR132" s="102"/>
      <c r="LJS132" s="102"/>
      <c r="LJT132" s="102"/>
      <c r="LJU132" s="102"/>
      <c r="LJV132" s="102"/>
      <c r="LJW132" s="102"/>
      <c r="LJX132" s="102"/>
      <c r="LJY132" s="102"/>
      <c r="LJZ132" s="102"/>
      <c r="LKA132" s="102"/>
      <c r="LKB132" s="102"/>
      <c r="LKC132" s="102"/>
      <c r="LKD132" s="102"/>
      <c r="LKE132" s="102"/>
      <c r="LKF132" s="102"/>
      <c r="LKG132" s="102"/>
      <c r="LKH132" s="102"/>
      <c r="LKI132" s="102"/>
      <c r="LKJ132" s="102"/>
      <c r="LKK132" s="102"/>
      <c r="LKL132" s="102"/>
      <c r="LKM132" s="102"/>
      <c r="LKN132" s="102"/>
      <c r="LKO132" s="102"/>
      <c r="LKP132" s="102"/>
      <c r="LKQ132" s="102"/>
      <c r="LKR132" s="102"/>
      <c r="LKS132" s="102"/>
      <c r="LKT132" s="102"/>
      <c r="LKU132" s="102"/>
      <c r="LKV132" s="102"/>
      <c r="LKW132" s="102"/>
      <c r="LKX132" s="102"/>
      <c r="LKY132" s="102"/>
      <c r="LKZ132" s="102"/>
      <c r="LLA132" s="102"/>
      <c r="LLB132" s="102"/>
      <c r="LLC132" s="102"/>
      <c r="LLD132" s="102"/>
      <c r="LLE132" s="102"/>
      <c r="LLF132" s="102"/>
      <c r="LLG132" s="102"/>
      <c r="LLH132" s="102"/>
      <c r="LLI132" s="102"/>
      <c r="LLJ132" s="102"/>
      <c r="LLK132" s="102"/>
      <c r="LLL132" s="102"/>
      <c r="LLM132" s="102"/>
      <c r="LLN132" s="102"/>
      <c r="LLO132" s="102"/>
      <c r="LLP132" s="102"/>
      <c r="LLQ132" s="102"/>
      <c r="LLR132" s="102"/>
      <c r="LLS132" s="102"/>
      <c r="LLT132" s="102"/>
      <c r="LLU132" s="102"/>
      <c r="LLV132" s="102"/>
      <c r="LLW132" s="102"/>
      <c r="LLX132" s="102"/>
      <c r="LLY132" s="102"/>
      <c r="LLZ132" s="102"/>
      <c r="LMA132" s="102"/>
      <c r="LMB132" s="102"/>
      <c r="LMC132" s="102"/>
      <c r="LMD132" s="102"/>
      <c r="LME132" s="102"/>
      <c r="LMF132" s="102"/>
      <c r="LMG132" s="102"/>
      <c r="LMH132" s="102"/>
      <c r="LMI132" s="102"/>
      <c r="LMJ132" s="102"/>
      <c r="LMK132" s="102"/>
      <c r="LML132" s="102"/>
      <c r="LMM132" s="102"/>
      <c r="LMN132" s="102"/>
      <c r="LMO132" s="102"/>
      <c r="LMP132" s="102"/>
      <c r="LMQ132" s="102"/>
      <c r="LMR132" s="102"/>
      <c r="LMS132" s="102"/>
      <c r="LMT132" s="102"/>
      <c r="LMU132" s="102"/>
      <c r="LMV132" s="102"/>
      <c r="LMW132" s="102"/>
      <c r="LMX132" s="102"/>
      <c r="LMY132" s="102"/>
      <c r="LMZ132" s="102"/>
      <c r="LNA132" s="102"/>
      <c r="LNB132" s="102"/>
      <c r="LNC132" s="102"/>
      <c r="LND132" s="102"/>
      <c r="LNE132" s="102"/>
      <c r="LNF132" s="102"/>
      <c r="LNG132" s="102"/>
      <c r="LNH132" s="102"/>
      <c r="LNI132" s="102"/>
      <c r="LNJ132" s="102"/>
      <c r="LNK132" s="102"/>
      <c r="LNL132" s="102"/>
      <c r="LNM132" s="102"/>
      <c r="LNN132" s="102"/>
      <c r="LNO132" s="102"/>
      <c r="LNP132" s="102"/>
      <c r="LNQ132" s="102"/>
      <c r="LNR132" s="102"/>
      <c r="LNS132" s="102"/>
      <c r="LNT132" s="102"/>
      <c r="LNU132" s="102"/>
      <c r="LNV132" s="102"/>
      <c r="LNW132" s="102"/>
      <c r="LNX132" s="102"/>
      <c r="LNY132" s="102"/>
      <c r="LNZ132" s="102"/>
      <c r="LOA132" s="102"/>
      <c r="LOB132" s="102"/>
      <c r="LOC132" s="102"/>
      <c r="LOD132" s="102"/>
      <c r="LOE132" s="102"/>
      <c r="LOF132" s="102"/>
      <c r="LOG132" s="102"/>
      <c r="LOH132" s="102"/>
      <c r="LOI132" s="102"/>
      <c r="LOJ132" s="102"/>
      <c r="LOK132" s="102"/>
      <c r="LOL132" s="102"/>
      <c r="LOM132" s="102"/>
      <c r="LON132" s="102"/>
      <c r="LOO132" s="102"/>
      <c r="LOP132" s="102"/>
      <c r="LOQ132" s="102"/>
      <c r="LOR132" s="102"/>
      <c r="LOS132" s="102"/>
      <c r="LOT132" s="102"/>
      <c r="LOU132" s="102"/>
      <c r="LOV132" s="102"/>
      <c r="LOW132" s="102"/>
      <c r="LOX132" s="102"/>
      <c r="LOY132" s="102"/>
      <c r="LOZ132" s="102"/>
      <c r="LPA132" s="102"/>
      <c r="LPB132" s="102"/>
      <c r="LPC132" s="102"/>
      <c r="LPD132" s="102"/>
      <c r="LPE132" s="102"/>
      <c r="LPF132" s="102"/>
      <c r="LPG132" s="102"/>
      <c r="LPH132" s="102"/>
      <c r="LPI132" s="102"/>
      <c r="LPJ132" s="102"/>
      <c r="LPK132" s="102"/>
      <c r="LPL132" s="102"/>
      <c r="LPM132" s="102"/>
      <c r="LPN132" s="102"/>
      <c r="LPO132" s="102"/>
      <c r="LPP132" s="102"/>
      <c r="LPQ132" s="102"/>
      <c r="LPR132" s="102"/>
      <c r="LPS132" s="102"/>
      <c r="LPT132" s="102"/>
      <c r="LPU132" s="102"/>
      <c r="LPV132" s="102"/>
      <c r="LPW132" s="102"/>
      <c r="LPX132" s="102"/>
      <c r="LPY132" s="102"/>
      <c r="LPZ132" s="102"/>
      <c r="LQA132" s="102"/>
      <c r="LQB132" s="102"/>
      <c r="LQC132" s="102"/>
      <c r="LQD132" s="102"/>
      <c r="LQE132" s="102"/>
      <c r="LQF132" s="102"/>
      <c r="LQG132" s="102"/>
      <c r="LQH132" s="102"/>
      <c r="LQI132" s="102"/>
      <c r="LQJ132" s="102"/>
      <c r="LQK132" s="102"/>
      <c r="LQL132" s="102"/>
      <c r="LQM132" s="102"/>
      <c r="LQN132" s="102"/>
      <c r="LQO132" s="102"/>
      <c r="LQP132" s="102"/>
      <c r="LQQ132" s="102"/>
      <c r="LQR132" s="102"/>
      <c r="LQS132" s="102"/>
      <c r="LQT132" s="102"/>
      <c r="LQU132" s="102"/>
      <c r="LQV132" s="102"/>
      <c r="LQW132" s="102"/>
      <c r="LQX132" s="102"/>
      <c r="LQY132" s="102"/>
      <c r="LQZ132" s="102"/>
      <c r="LRA132" s="102"/>
      <c r="LRB132" s="102"/>
      <c r="LRC132" s="102"/>
      <c r="LRD132" s="102"/>
      <c r="LRE132" s="102"/>
      <c r="LRF132" s="102"/>
      <c r="LRG132" s="102"/>
      <c r="LRH132" s="102"/>
      <c r="LRI132" s="102"/>
      <c r="LRJ132" s="102"/>
      <c r="LRK132" s="102"/>
      <c r="LRL132" s="102"/>
      <c r="LRM132" s="102"/>
      <c r="LRN132" s="102"/>
      <c r="LRO132" s="102"/>
      <c r="LRP132" s="102"/>
      <c r="LRQ132" s="102"/>
      <c r="LRR132" s="102"/>
      <c r="LRS132" s="102"/>
      <c r="LRT132" s="102"/>
      <c r="LRU132" s="102"/>
      <c r="LRV132" s="102"/>
      <c r="LRW132" s="102"/>
      <c r="LRX132" s="102"/>
      <c r="LRY132" s="102"/>
      <c r="LRZ132" s="102"/>
      <c r="LSA132" s="102"/>
      <c r="LSB132" s="102"/>
      <c r="LSC132" s="102"/>
      <c r="LSD132" s="102"/>
      <c r="LSE132" s="102"/>
      <c r="LSF132" s="102"/>
      <c r="LSG132" s="102"/>
      <c r="LSH132" s="102"/>
      <c r="LSI132" s="102"/>
      <c r="LSJ132" s="102"/>
      <c r="LSK132" s="102"/>
      <c r="LSL132" s="102"/>
      <c r="LSM132" s="102"/>
      <c r="LSN132" s="102"/>
      <c r="LSO132" s="102"/>
      <c r="LSP132" s="102"/>
      <c r="LSQ132" s="102"/>
      <c r="LSR132" s="102"/>
      <c r="LSS132" s="102"/>
      <c r="LST132" s="102"/>
      <c r="LSU132" s="102"/>
      <c r="LSV132" s="102"/>
      <c r="LSW132" s="102"/>
      <c r="LSX132" s="102"/>
      <c r="LSY132" s="102"/>
      <c r="LSZ132" s="102"/>
      <c r="LTA132" s="102"/>
      <c r="LTB132" s="102"/>
      <c r="LTC132" s="102"/>
      <c r="LTD132" s="102"/>
      <c r="LTE132" s="102"/>
      <c r="LTF132" s="102"/>
      <c r="LTG132" s="102"/>
      <c r="LTH132" s="102"/>
      <c r="LTI132" s="102"/>
      <c r="LTJ132" s="102"/>
      <c r="LTK132" s="102"/>
      <c r="LTL132" s="102"/>
      <c r="LTM132" s="102"/>
      <c r="LTN132" s="102"/>
      <c r="LTO132" s="102"/>
      <c r="LTP132" s="102"/>
      <c r="LTQ132" s="102"/>
      <c r="LTR132" s="102"/>
      <c r="LTS132" s="102"/>
      <c r="LTT132" s="102"/>
      <c r="LTU132" s="102"/>
      <c r="LTV132" s="102"/>
      <c r="LTW132" s="102"/>
      <c r="LTX132" s="102"/>
      <c r="LTY132" s="102"/>
      <c r="LTZ132" s="102"/>
      <c r="LUA132" s="102"/>
      <c r="LUB132" s="102"/>
      <c r="LUC132" s="102"/>
      <c r="LUD132" s="102"/>
      <c r="LUE132" s="102"/>
      <c r="LUF132" s="102"/>
      <c r="LUG132" s="102"/>
      <c r="LUH132" s="102"/>
      <c r="LUI132" s="102"/>
      <c r="LUJ132" s="102"/>
      <c r="LUK132" s="102"/>
      <c r="LUL132" s="102"/>
      <c r="LUM132" s="102"/>
      <c r="LUN132" s="102"/>
      <c r="LUO132" s="102"/>
      <c r="LUP132" s="102"/>
      <c r="LUQ132" s="102"/>
      <c r="LUR132" s="102"/>
      <c r="LUS132" s="102"/>
      <c r="LUT132" s="102"/>
      <c r="LUU132" s="102"/>
      <c r="LUV132" s="102"/>
      <c r="LUW132" s="102"/>
      <c r="LUX132" s="102"/>
      <c r="LUY132" s="102"/>
      <c r="LUZ132" s="102"/>
      <c r="LVA132" s="102"/>
      <c r="LVB132" s="102"/>
      <c r="LVC132" s="102"/>
      <c r="LVD132" s="102"/>
      <c r="LVE132" s="102"/>
      <c r="LVF132" s="102"/>
      <c r="LVG132" s="102"/>
      <c r="LVH132" s="102"/>
      <c r="LVI132" s="102"/>
      <c r="LVJ132" s="102"/>
      <c r="LVK132" s="102"/>
      <c r="LVL132" s="102"/>
      <c r="LVM132" s="102"/>
      <c r="LVN132" s="102"/>
      <c r="LVO132" s="102"/>
      <c r="LVP132" s="102"/>
      <c r="LVQ132" s="102"/>
      <c r="LVR132" s="102"/>
      <c r="LVS132" s="102"/>
      <c r="LVT132" s="102"/>
      <c r="LVU132" s="102"/>
      <c r="LVV132" s="102"/>
      <c r="LVW132" s="102"/>
      <c r="LVX132" s="102"/>
      <c r="LVY132" s="102"/>
      <c r="LVZ132" s="102"/>
      <c r="LWA132" s="102"/>
      <c r="LWB132" s="102"/>
      <c r="LWC132" s="102"/>
      <c r="LWD132" s="102"/>
      <c r="LWE132" s="102"/>
      <c r="LWF132" s="102"/>
      <c r="LWG132" s="102"/>
      <c r="LWH132" s="102"/>
      <c r="LWI132" s="102"/>
      <c r="LWJ132" s="102"/>
      <c r="LWK132" s="102"/>
      <c r="LWL132" s="102"/>
      <c r="LWM132" s="102"/>
      <c r="LWN132" s="102"/>
      <c r="LWO132" s="102"/>
      <c r="LWP132" s="102"/>
      <c r="LWQ132" s="102"/>
      <c r="LWR132" s="102"/>
      <c r="LWS132" s="102"/>
      <c r="LWT132" s="102"/>
      <c r="LWU132" s="102"/>
      <c r="LWV132" s="102"/>
      <c r="LWW132" s="102"/>
      <c r="LWX132" s="102"/>
      <c r="LWY132" s="102"/>
      <c r="LWZ132" s="102"/>
      <c r="LXA132" s="102"/>
      <c r="LXB132" s="102"/>
      <c r="LXC132" s="102"/>
      <c r="LXD132" s="102"/>
      <c r="LXE132" s="102"/>
      <c r="LXF132" s="102"/>
      <c r="LXG132" s="102"/>
      <c r="LXH132" s="102"/>
      <c r="LXI132" s="102"/>
      <c r="LXJ132" s="102"/>
      <c r="LXK132" s="102"/>
      <c r="LXL132" s="102"/>
      <c r="LXM132" s="102"/>
      <c r="LXN132" s="102"/>
      <c r="LXO132" s="102"/>
      <c r="LXP132" s="102"/>
      <c r="LXQ132" s="102"/>
      <c r="LXR132" s="102"/>
      <c r="LXS132" s="102"/>
      <c r="LXT132" s="102"/>
      <c r="LXU132" s="102"/>
      <c r="LXV132" s="102"/>
      <c r="LXW132" s="102"/>
      <c r="LXX132" s="102"/>
      <c r="LXY132" s="102"/>
      <c r="LXZ132" s="102"/>
      <c r="LYA132" s="102"/>
      <c r="LYB132" s="102"/>
      <c r="LYC132" s="102"/>
      <c r="LYD132" s="102"/>
      <c r="LYE132" s="102"/>
      <c r="LYF132" s="102"/>
      <c r="LYG132" s="102"/>
      <c r="LYH132" s="102"/>
      <c r="LYI132" s="102"/>
      <c r="LYJ132" s="102"/>
      <c r="LYK132" s="102"/>
      <c r="LYL132" s="102"/>
      <c r="LYM132" s="102"/>
      <c r="LYN132" s="102"/>
      <c r="LYO132" s="102"/>
      <c r="LYP132" s="102"/>
      <c r="LYQ132" s="102"/>
      <c r="LYR132" s="102"/>
      <c r="LYS132" s="102"/>
      <c r="LYT132" s="102"/>
      <c r="LYU132" s="102"/>
      <c r="LYV132" s="102"/>
      <c r="LYW132" s="102"/>
      <c r="LYX132" s="102"/>
      <c r="LYY132" s="102"/>
      <c r="LYZ132" s="102"/>
      <c r="LZA132" s="102"/>
      <c r="LZB132" s="102"/>
      <c r="LZC132" s="102"/>
      <c r="LZD132" s="102"/>
      <c r="LZE132" s="102"/>
      <c r="LZF132" s="102"/>
      <c r="LZG132" s="102"/>
      <c r="LZH132" s="102"/>
      <c r="LZI132" s="102"/>
      <c r="LZJ132" s="102"/>
      <c r="LZK132" s="102"/>
      <c r="LZL132" s="102"/>
      <c r="LZM132" s="102"/>
      <c r="LZN132" s="102"/>
      <c r="LZO132" s="102"/>
      <c r="LZP132" s="102"/>
      <c r="LZQ132" s="102"/>
      <c r="LZR132" s="102"/>
      <c r="LZS132" s="102"/>
      <c r="LZT132" s="102"/>
      <c r="LZU132" s="102"/>
      <c r="LZV132" s="102"/>
      <c r="LZW132" s="102"/>
      <c r="LZX132" s="102"/>
      <c r="LZY132" s="102"/>
      <c r="LZZ132" s="102"/>
      <c r="MAA132" s="102"/>
      <c r="MAB132" s="102"/>
      <c r="MAC132" s="102"/>
      <c r="MAD132" s="102"/>
      <c r="MAE132" s="102"/>
      <c r="MAF132" s="102"/>
      <c r="MAG132" s="102"/>
      <c r="MAH132" s="102"/>
      <c r="MAI132" s="102"/>
      <c r="MAJ132" s="102"/>
      <c r="MAK132" s="102"/>
      <c r="MAL132" s="102"/>
      <c r="MAM132" s="102"/>
      <c r="MAN132" s="102"/>
      <c r="MAO132" s="102"/>
      <c r="MAP132" s="102"/>
      <c r="MAQ132" s="102"/>
      <c r="MAR132" s="102"/>
      <c r="MAS132" s="102"/>
      <c r="MAT132" s="102"/>
      <c r="MAU132" s="102"/>
      <c r="MAV132" s="102"/>
      <c r="MAW132" s="102"/>
      <c r="MAX132" s="102"/>
      <c r="MAY132" s="102"/>
      <c r="MAZ132" s="102"/>
      <c r="MBA132" s="102"/>
      <c r="MBB132" s="102"/>
      <c r="MBC132" s="102"/>
      <c r="MBD132" s="102"/>
      <c r="MBE132" s="102"/>
      <c r="MBF132" s="102"/>
      <c r="MBG132" s="102"/>
      <c r="MBH132" s="102"/>
      <c r="MBI132" s="102"/>
      <c r="MBJ132" s="102"/>
      <c r="MBK132" s="102"/>
      <c r="MBL132" s="102"/>
      <c r="MBM132" s="102"/>
      <c r="MBN132" s="102"/>
      <c r="MBO132" s="102"/>
      <c r="MBP132" s="102"/>
      <c r="MBQ132" s="102"/>
      <c r="MBR132" s="102"/>
      <c r="MBS132" s="102"/>
      <c r="MBT132" s="102"/>
      <c r="MBU132" s="102"/>
      <c r="MBV132" s="102"/>
      <c r="MBW132" s="102"/>
      <c r="MBX132" s="102"/>
      <c r="MBY132" s="102"/>
      <c r="MBZ132" s="102"/>
      <c r="MCA132" s="102"/>
      <c r="MCB132" s="102"/>
      <c r="MCC132" s="102"/>
      <c r="MCD132" s="102"/>
      <c r="MCE132" s="102"/>
      <c r="MCF132" s="102"/>
      <c r="MCG132" s="102"/>
      <c r="MCH132" s="102"/>
      <c r="MCI132" s="102"/>
      <c r="MCJ132" s="102"/>
      <c r="MCK132" s="102"/>
      <c r="MCL132" s="102"/>
      <c r="MCM132" s="102"/>
      <c r="MCN132" s="102"/>
      <c r="MCO132" s="102"/>
      <c r="MCP132" s="102"/>
      <c r="MCQ132" s="102"/>
      <c r="MCR132" s="102"/>
      <c r="MCS132" s="102"/>
      <c r="MCT132" s="102"/>
      <c r="MCU132" s="102"/>
      <c r="MCV132" s="102"/>
      <c r="MCW132" s="102"/>
      <c r="MCX132" s="102"/>
      <c r="MCY132" s="102"/>
      <c r="MCZ132" s="102"/>
      <c r="MDA132" s="102"/>
      <c r="MDB132" s="102"/>
      <c r="MDC132" s="102"/>
      <c r="MDD132" s="102"/>
      <c r="MDE132" s="102"/>
      <c r="MDF132" s="102"/>
      <c r="MDG132" s="102"/>
      <c r="MDH132" s="102"/>
      <c r="MDI132" s="102"/>
      <c r="MDJ132" s="102"/>
      <c r="MDK132" s="102"/>
      <c r="MDL132" s="102"/>
      <c r="MDM132" s="102"/>
      <c r="MDN132" s="102"/>
      <c r="MDO132" s="102"/>
      <c r="MDP132" s="102"/>
      <c r="MDQ132" s="102"/>
      <c r="MDR132" s="102"/>
      <c r="MDS132" s="102"/>
      <c r="MDT132" s="102"/>
      <c r="MDU132" s="102"/>
      <c r="MDV132" s="102"/>
      <c r="MDW132" s="102"/>
      <c r="MDX132" s="102"/>
      <c r="MDY132" s="102"/>
      <c r="MDZ132" s="102"/>
      <c r="MEA132" s="102"/>
      <c r="MEB132" s="102"/>
      <c r="MEC132" s="102"/>
      <c r="MED132" s="102"/>
      <c r="MEE132" s="102"/>
      <c r="MEF132" s="102"/>
      <c r="MEG132" s="102"/>
      <c r="MEH132" s="102"/>
      <c r="MEI132" s="102"/>
      <c r="MEJ132" s="102"/>
      <c r="MEK132" s="102"/>
      <c r="MEL132" s="102"/>
      <c r="MEM132" s="102"/>
      <c r="MEN132" s="102"/>
      <c r="MEO132" s="102"/>
      <c r="MEP132" s="102"/>
      <c r="MEQ132" s="102"/>
      <c r="MER132" s="102"/>
      <c r="MES132" s="102"/>
      <c r="MET132" s="102"/>
      <c r="MEU132" s="102"/>
      <c r="MEV132" s="102"/>
      <c r="MEW132" s="102"/>
      <c r="MEX132" s="102"/>
      <c r="MEY132" s="102"/>
      <c r="MEZ132" s="102"/>
      <c r="MFA132" s="102"/>
      <c r="MFB132" s="102"/>
      <c r="MFC132" s="102"/>
      <c r="MFD132" s="102"/>
      <c r="MFE132" s="102"/>
      <c r="MFF132" s="102"/>
      <c r="MFG132" s="102"/>
      <c r="MFH132" s="102"/>
      <c r="MFI132" s="102"/>
      <c r="MFJ132" s="102"/>
      <c r="MFK132" s="102"/>
      <c r="MFL132" s="102"/>
      <c r="MFM132" s="102"/>
      <c r="MFN132" s="102"/>
      <c r="MFO132" s="102"/>
      <c r="MFP132" s="102"/>
      <c r="MFQ132" s="102"/>
      <c r="MFR132" s="102"/>
      <c r="MFS132" s="102"/>
      <c r="MFT132" s="102"/>
      <c r="MFU132" s="102"/>
      <c r="MFV132" s="102"/>
      <c r="MFW132" s="102"/>
      <c r="MFX132" s="102"/>
      <c r="MFY132" s="102"/>
      <c r="MFZ132" s="102"/>
      <c r="MGA132" s="102"/>
      <c r="MGB132" s="102"/>
      <c r="MGC132" s="102"/>
      <c r="MGD132" s="102"/>
      <c r="MGE132" s="102"/>
      <c r="MGF132" s="102"/>
      <c r="MGG132" s="102"/>
      <c r="MGH132" s="102"/>
      <c r="MGI132" s="102"/>
      <c r="MGJ132" s="102"/>
      <c r="MGK132" s="102"/>
      <c r="MGL132" s="102"/>
      <c r="MGM132" s="102"/>
      <c r="MGN132" s="102"/>
      <c r="MGO132" s="102"/>
      <c r="MGP132" s="102"/>
      <c r="MGQ132" s="102"/>
      <c r="MGR132" s="102"/>
      <c r="MGS132" s="102"/>
      <c r="MGT132" s="102"/>
      <c r="MGU132" s="102"/>
      <c r="MGV132" s="102"/>
      <c r="MGW132" s="102"/>
      <c r="MGX132" s="102"/>
      <c r="MGY132" s="102"/>
      <c r="MGZ132" s="102"/>
      <c r="MHA132" s="102"/>
      <c r="MHB132" s="102"/>
      <c r="MHC132" s="102"/>
      <c r="MHD132" s="102"/>
      <c r="MHE132" s="102"/>
      <c r="MHF132" s="102"/>
      <c r="MHG132" s="102"/>
      <c r="MHH132" s="102"/>
      <c r="MHI132" s="102"/>
      <c r="MHJ132" s="102"/>
      <c r="MHK132" s="102"/>
      <c r="MHL132" s="102"/>
      <c r="MHM132" s="102"/>
      <c r="MHN132" s="102"/>
      <c r="MHO132" s="102"/>
      <c r="MHP132" s="102"/>
      <c r="MHQ132" s="102"/>
      <c r="MHR132" s="102"/>
      <c r="MHS132" s="102"/>
      <c r="MHT132" s="102"/>
      <c r="MHU132" s="102"/>
      <c r="MHV132" s="102"/>
      <c r="MHW132" s="102"/>
      <c r="MHX132" s="102"/>
      <c r="MHY132" s="102"/>
      <c r="MHZ132" s="102"/>
      <c r="MIA132" s="102"/>
      <c r="MIB132" s="102"/>
      <c r="MIC132" s="102"/>
      <c r="MID132" s="102"/>
      <c r="MIE132" s="102"/>
      <c r="MIF132" s="102"/>
      <c r="MIG132" s="102"/>
      <c r="MIH132" s="102"/>
      <c r="MII132" s="102"/>
      <c r="MIJ132" s="102"/>
      <c r="MIK132" s="102"/>
      <c r="MIL132" s="102"/>
      <c r="MIM132" s="102"/>
      <c r="MIN132" s="102"/>
      <c r="MIO132" s="102"/>
      <c r="MIP132" s="102"/>
      <c r="MIQ132" s="102"/>
      <c r="MIR132" s="102"/>
      <c r="MIS132" s="102"/>
      <c r="MIT132" s="102"/>
      <c r="MIU132" s="102"/>
      <c r="MIV132" s="102"/>
      <c r="MIW132" s="102"/>
      <c r="MIX132" s="102"/>
      <c r="MIY132" s="102"/>
      <c r="MIZ132" s="102"/>
      <c r="MJA132" s="102"/>
      <c r="MJB132" s="102"/>
      <c r="MJC132" s="102"/>
      <c r="MJD132" s="102"/>
      <c r="MJE132" s="102"/>
      <c r="MJF132" s="102"/>
      <c r="MJG132" s="102"/>
      <c r="MJH132" s="102"/>
      <c r="MJI132" s="102"/>
      <c r="MJJ132" s="102"/>
      <c r="MJK132" s="102"/>
      <c r="MJL132" s="102"/>
      <c r="MJM132" s="102"/>
      <c r="MJN132" s="102"/>
      <c r="MJO132" s="102"/>
      <c r="MJP132" s="102"/>
      <c r="MJQ132" s="102"/>
      <c r="MJR132" s="102"/>
      <c r="MJS132" s="102"/>
      <c r="MJT132" s="102"/>
      <c r="MJU132" s="102"/>
      <c r="MJV132" s="102"/>
      <c r="MJW132" s="102"/>
      <c r="MJX132" s="102"/>
      <c r="MJY132" s="102"/>
      <c r="MJZ132" s="102"/>
      <c r="MKA132" s="102"/>
      <c r="MKB132" s="102"/>
      <c r="MKC132" s="102"/>
      <c r="MKD132" s="102"/>
      <c r="MKE132" s="102"/>
      <c r="MKF132" s="102"/>
      <c r="MKG132" s="102"/>
      <c r="MKH132" s="102"/>
      <c r="MKI132" s="102"/>
      <c r="MKJ132" s="102"/>
      <c r="MKK132" s="102"/>
      <c r="MKL132" s="102"/>
      <c r="MKM132" s="102"/>
      <c r="MKN132" s="102"/>
      <c r="MKO132" s="102"/>
      <c r="MKP132" s="102"/>
      <c r="MKQ132" s="102"/>
      <c r="MKR132" s="102"/>
      <c r="MKS132" s="102"/>
      <c r="MKT132" s="102"/>
      <c r="MKU132" s="102"/>
      <c r="MKV132" s="102"/>
      <c r="MKW132" s="102"/>
      <c r="MKX132" s="102"/>
      <c r="MKY132" s="102"/>
      <c r="MKZ132" s="102"/>
      <c r="MLA132" s="102"/>
      <c r="MLB132" s="102"/>
      <c r="MLC132" s="102"/>
      <c r="MLD132" s="102"/>
      <c r="MLE132" s="102"/>
      <c r="MLF132" s="102"/>
      <c r="MLG132" s="102"/>
      <c r="MLH132" s="102"/>
      <c r="MLI132" s="102"/>
      <c r="MLJ132" s="102"/>
      <c r="MLK132" s="102"/>
      <c r="MLL132" s="102"/>
      <c r="MLM132" s="102"/>
      <c r="MLN132" s="102"/>
      <c r="MLO132" s="102"/>
      <c r="MLP132" s="102"/>
      <c r="MLQ132" s="102"/>
      <c r="MLR132" s="102"/>
      <c r="MLS132" s="102"/>
      <c r="MLT132" s="102"/>
      <c r="MLU132" s="102"/>
      <c r="MLV132" s="102"/>
      <c r="MLW132" s="102"/>
      <c r="MLX132" s="102"/>
      <c r="MLY132" s="102"/>
      <c r="MLZ132" s="102"/>
      <c r="MMA132" s="102"/>
      <c r="MMB132" s="102"/>
      <c r="MMC132" s="102"/>
      <c r="MMD132" s="102"/>
      <c r="MME132" s="102"/>
      <c r="MMF132" s="102"/>
      <c r="MMG132" s="102"/>
      <c r="MMH132" s="102"/>
      <c r="MMI132" s="102"/>
      <c r="MMJ132" s="102"/>
      <c r="MMK132" s="102"/>
      <c r="MML132" s="102"/>
      <c r="MMM132" s="102"/>
      <c r="MMN132" s="102"/>
      <c r="MMO132" s="102"/>
      <c r="MMP132" s="102"/>
      <c r="MMQ132" s="102"/>
      <c r="MMR132" s="102"/>
      <c r="MMS132" s="102"/>
      <c r="MMT132" s="102"/>
      <c r="MMU132" s="102"/>
      <c r="MMV132" s="102"/>
      <c r="MMW132" s="102"/>
      <c r="MMX132" s="102"/>
      <c r="MMY132" s="102"/>
      <c r="MMZ132" s="102"/>
      <c r="MNA132" s="102"/>
      <c r="MNB132" s="102"/>
      <c r="MNC132" s="102"/>
      <c r="MND132" s="102"/>
      <c r="MNE132" s="102"/>
      <c r="MNF132" s="102"/>
      <c r="MNG132" s="102"/>
      <c r="MNH132" s="102"/>
      <c r="MNI132" s="102"/>
      <c r="MNJ132" s="102"/>
      <c r="MNK132" s="102"/>
      <c r="MNL132" s="102"/>
      <c r="MNM132" s="102"/>
      <c r="MNN132" s="102"/>
      <c r="MNO132" s="102"/>
      <c r="MNP132" s="102"/>
      <c r="MNQ132" s="102"/>
      <c r="MNR132" s="102"/>
      <c r="MNS132" s="102"/>
      <c r="MNT132" s="102"/>
      <c r="MNU132" s="102"/>
      <c r="MNV132" s="102"/>
      <c r="MNW132" s="102"/>
      <c r="MNX132" s="102"/>
      <c r="MNY132" s="102"/>
      <c r="MNZ132" s="102"/>
      <c r="MOA132" s="102"/>
      <c r="MOB132" s="102"/>
      <c r="MOC132" s="102"/>
      <c r="MOD132" s="102"/>
      <c r="MOE132" s="102"/>
      <c r="MOF132" s="102"/>
      <c r="MOG132" s="102"/>
      <c r="MOH132" s="102"/>
      <c r="MOI132" s="102"/>
      <c r="MOJ132" s="102"/>
      <c r="MOK132" s="102"/>
      <c r="MOL132" s="102"/>
      <c r="MOM132" s="102"/>
      <c r="MON132" s="102"/>
      <c r="MOO132" s="102"/>
      <c r="MOP132" s="102"/>
      <c r="MOQ132" s="102"/>
      <c r="MOR132" s="102"/>
      <c r="MOS132" s="102"/>
      <c r="MOT132" s="102"/>
      <c r="MOU132" s="102"/>
      <c r="MOV132" s="102"/>
      <c r="MOW132" s="102"/>
      <c r="MOX132" s="102"/>
      <c r="MOY132" s="102"/>
      <c r="MOZ132" s="102"/>
      <c r="MPA132" s="102"/>
      <c r="MPB132" s="102"/>
      <c r="MPC132" s="102"/>
      <c r="MPD132" s="102"/>
      <c r="MPE132" s="102"/>
      <c r="MPF132" s="102"/>
      <c r="MPG132" s="102"/>
      <c r="MPH132" s="102"/>
      <c r="MPI132" s="102"/>
      <c r="MPJ132" s="102"/>
      <c r="MPK132" s="102"/>
      <c r="MPL132" s="102"/>
      <c r="MPM132" s="102"/>
      <c r="MPN132" s="102"/>
      <c r="MPO132" s="102"/>
      <c r="MPP132" s="102"/>
      <c r="MPQ132" s="102"/>
      <c r="MPR132" s="102"/>
      <c r="MPS132" s="102"/>
      <c r="MPT132" s="102"/>
      <c r="MPU132" s="102"/>
      <c r="MPV132" s="102"/>
      <c r="MPW132" s="102"/>
      <c r="MPX132" s="102"/>
      <c r="MPY132" s="102"/>
      <c r="MPZ132" s="102"/>
      <c r="MQA132" s="102"/>
      <c r="MQB132" s="102"/>
      <c r="MQC132" s="102"/>
      <c r="MQD132" s="102"/>
      <c r="MQE132" s="102"/>
      <c r="MQF132" s="102"/>
      <c r="MQG132" s="102"/>
      <c r="MQH132" s="102"/>
      <c r="MQI132" s="102"/>
      <c r="MQJ132" s="102"/>
      <c r="MQK132" s="102"/>
      <c r="MQL132" s="102"/>
      <c r="MQM132" s="102"/>
      <c r="MQN132" s="102"/>
      <c r="MQO132" s="102"/>
      <c r="MQP132" s="102"/>
      <c r="MQQ132" s="102"/>
      <c r="MQR132" s="102"/>
      <c r="MQS132" s="102"/>
      <c r="MQT132" s="102"/>
      <c r="MQU132" s="102"/>
      <c r="MQV132" s="102"/>
      <c r="MQW132" s="102"/>
      <c r="MQX132" s="102"/>
      <c r="MQY132" s="102"/>
      <c r="MQZ132" s="102"/>
      <c r="MRA132" s="102"/>
      <c r="MRB132" s="102"/>
      <c r="MRC132" s="102"/>
      <c r="MRD132" s="102"/>
      <c r="MRE132" s="102"/>
      <c r="MRF132" s="102"/>
      <c r="MRG132" s="102"/>
      <c r="MRH132" s="102"/>
      <c r="MRI132" s="102"/>
      <c r="MRJ132" s="102"/>
      <c r="MRK132" s="102"/>
      <c r="MRL132" s="102"/>
      <c r="MRM132" s="102"/>
      <c r="MRN132" s="102"/>
      <c r="MRO132" s="102"/>
      <c r="MRP132" s="102"/>
      <c r="MRQ132" s="102"/>
      <c r="MRR132" s="102"/>
      <c r="MRS132" s="102"/>
      <c r="MRT132" s="102"/>
      <c r="MRU132" s="102"/>
      <c r="MRV132" s="102"/>
      <c r="MRW132" s="102"/>
      <c r="MRX132" s="102"/>
      <c r="MRY132" s="102"/>
      <c r="MRZ132" s="102"/>
      <c r="MSA132" s="102"/>
      <c r="MSB132" s="102"/>
      <c r="MSC132" s="102"/>
      <c r="MSD132" s="102"/>
      <c r="MSE132" s="102"/>
      <c r="MSF132" s="102"/>
      <c r="MSG132" s="102"/>
      <c r="MSH132" s="102"/>
      <c r="MSI132" s="102"/>
      <c r="MSJ132" s="102"/>
      <c r="MSK132" s="102"/>
      <c r="MSL132" s="102"/>
      <c r="MSM132" s="102"/>
      <c r="MSN132" s="102"/>
      <c r="MSO132" s="102"/>
      <c r="MSP132" s="102"/>
      <c r="MSQ132" s="102"/>
      <c r="MSR132" s="102"/>
      <c r="MSS132" s="102"/>
      <c r="MST132" s="102"/>
      <c r="MSU132" s="102"/>
      <c r="MSV132" s="102"/>
      <c r="MSW132" s="102"/>
      <c r="MSX132" s="102"/>
      <c r="MSY132" s="102"/>
      <c r="MSZ132" s="102"/>
      <c r="MTA132" s="102"/>
      <c r="MTB132" s="102"/>
      <c r="MTC132" s="102"/>
      <c r="MTD132" s="102"/>
      <c r="MTE132" s="102"/>
      <c r="MTF132" s="102"/>
      <c r="MTG132" s="102"/>
      <c r="MTH132" s="102"/>
      <c r="MTI132" s="102"/>
      <c r="MTJ132" s="102"/>
      <c r="MTK132" s="102"/>
      <c r="MTL132" s="102"/>
      <c r="MTM132" s="102"/>
      <c r="MTN132" s="102"/>
      <c r="MTO132" s="102"/>
      <c r="MTP132" s="102"/>
      <c r="MTQ132" s="102"/>
      <c r="MTR132" s="102"/>
      <c r="MTS132" s="102"/>
      <c r="MTT132" s="102"/>
      <c r="MTU132" s="102"/>
      <c r="MTV132" s="102"/>
      <c r="MTW132" s="102"/>
      <c r="MTX132" s="102"/>
      <c r="MTY132" s="102"/>
      <c r="MTZ132" s="102"/>
      <c r="MUA132" s="102"/>
      <c r="MUB132" s="102"/>
      <c r="MUC132" s="102"/>
      <c r="MUD132" s="102"/>
      <c r="MUE132" s="102"/>
      <c r="MUF132" s="102"/>
      <c r="MUG132" s="102"/>
      <c r="MUH132" s="102"/>
      <c r="MUI132" s="102"/>
      <c r="MUJ132" s="102"/>
      <c r="MUK132" s="102"/>
      <c r="MUL132" s="102"/>
      <c r="MUM132" s="102"/>
      <c r="MUN132" s="102"/>
      <c r="MUO132" s="102"/>
      <c r="MUP132" s="102"/>
      <c r="MUQ132" s="102"/>
      <c r="MUR132" s="102"/>
      <c r="MUS132" s="102"/>
      <c r="MUT132" s="102"/>
      <c r="MUU132" s="102"/>
      <c r="MUV132" s="102"/>
      <c r="MUW132" s="102"/>
      <c r="MUX132" s="102"/>
      <c r="MUY132" s="102"/>
      <c r="MUZ132" s="102"/>
      <c r="MVA132" s="102"/>
      <c r="MVB132" s="102"/>
      <c r="MVC132" s="102"/>
      <c r="MVD132" s="102"/>
      <c r="MVE132" s="102"/>
      <c r="MVF132" s="102"/>
      <c r="MVG132" s="102"/>
      <c r="MVH132" s="102"/>
      <c r="MVI132" s="102"/>
      <c r="MVJ132" s="102"/>
      <c r="MVK132" s="102"/>
      <c r="MVL132" s="102"/>
      <c r="MVM132" s="102"/>
      <c r="MVN132" s="102"/>
      <c r="MVO132" s="102"/>
      <c r="MVP132" s="102"/>
      <c r="MVQ132" s="102"/>
      <c r="MVR132" s="102"/>
      <c r="MVS132" s="102"/>
      <c r="MVT132" s="102"/>
      <c r="MVU132" s="102"/>
      <c r="MVV132" s="102"/>
      <c r="MVW132" s="102"/>
      <c r="MVX132" s="102"/>
      <c r="MVY132" s="102"/>
      <c r="MVZ132" s="102"/>
      <c r="MWA132" s="102"/>
      <c r="MWB132" s="102"/>
      <c r="MWC132" s="102"/>
      <c r="MWD132" s="102"/>
      <c r="MWE132" s="102"/>
      <c r="MWF132" s="102"/>
      <c r="MWG132" s="102"/>
      <c r="MWH132" s="102"/>
      <c r="MWI132" s="102"/>
      <c r="MWJ132" s="102"/>
      <c r="MWK132" s="102"/>
      <c r="MWL132" s="102"/>
      <c r="MWM132" s="102"/>
      <c r="MWN132" s="102"/>
      <c r="MWO132" s="102"/>
      <c r="MWP132" s="102"/>
      <c r="MWQ132" s="102"/>
      <c r="MWR132" s="102"/>
      <c r="MWS132" s="102"/>
      <c r="MWT132" s="102"/>
      <c r="MWU132" s="102"/>
      <c r="MWV132" s="102"/>
      <c r="MWW132" s="102"/>
      <c r="MWX132" s="102"/>
      <c r="MWY132" s="102"/>
      <c r="MWZ132" s="102"/>
      <c r="MXA132" s="102"/>
      <c r="MXB132" s="102"/>
      <c r="MXC132" s="102"/>
      <c r="MXD132" s="102"/>
      <c r="MXE132" s="102"/>
      <c r="MXF132" s="102"/>
      <c r="MXG132" s="102"/>
      <c r="MXH132" s="102"/>
      <c r="MXI132" s="102"/>
      <c r="MXJ132" s="102"/>
      <c r="MXK132" s="102"/>
      <c r="MXL132" s="102"/>
      <c r="MXM132" s="102"/>
      <c r="MXN132" s="102"/>
      <c r="MXO132" s="102"/>
      <c r="MXP132" s="102"/>
      <c r="MXQ132" s="102"/>
      <c r="MXR132" s="102"/>
      <c r="MXS132" s="102"/>
      <c r="MXT132" s="102"/>
      <c r="MXU132" s="102"/>
      <c r="MXV132" s="102"/>
      <c r="MXW132" s="102"/>
      <c r="MXX132" s="102"/>
      <c r="MXY132" s="102"/>
      <c r="MXZ132" s="102"/>
      <c r="MYA132" s="102"/>
      <c r="MYB132" s="102"/>
      <c r="MYC132" s="102"/>
      <c r="MYD132" s="102"/>
      <c r="MYE132" s="102"/>
      <c r="MYF132" s="102"/>
      <c r="MYG132" s="102"/>
      <c r="MYH132" s="102"/>
      <c r="MYI132" s="102"/>
      <c r="MYJ132" s="102"/>
      <c r="MYK132" s="102"/>
      <c r="MYL132" s="102"/>
      <c r="MYM132" s="102"/>
      <c r="MYN132" s="102"/>
      <c r="MYO132" s="102"/>
      <c r="MYP132" s="102"/>
      <c r="MYQ132" s="102"/>
      <c r="MYR132" s="102"/>
      <c r="MYS132" s="102"/>
      <c r="MYT132" s="102"/>
      <c r="MYU132" s="102"/>
      <c r="MYV132" s="102"/>
      <c r="MYW132" s="102"/>
      <c r="MYX132" s="102"/>
      <c r="MYY132" s="102"/>
      <c r="MYZ132" s="102"/>
      <c r="MZA132" s="102"/>
      <c r="MZB132" s="102"/>
      <c r="MZC132" s="102"/>
      <c r="MZD132" s="102"/>
      <c r="MZE132" s="102"/>
      <c r="MZF132" s="102"/>
      <c r="MZG132" s="102"/>
      <c r="MZH132" s="102"/>
      <c r="MZI132" s="102"/>
      <c r="MZJ132" s="102"/>
      <c r="MZK132" s="102"/>
      <c r="MZL132" s="102"/>
      <c r="MZM132" s="102"/>
      <c r="MZN132" s="102"/>
      <c r="MZO132" s="102"/>
      <c r="MZP132" s="102"/>
      <c r="MZQ132" s="102"/>
      <c r="MZR132" s="102"/>
      <c r="MZS132" s="102"/>
      <c r="MZT132" s="102"/>
      <c r="MZU132" s="102"/>
      <c r="MZV132" s="102"/>
      <c r="MZW132" s="102"/>
      <c r="MZX132" s="102"/>
      <c r="MZY132" s="102"/>
      <c r="MZZ132" s="102"/>
      <c r="NAA132" s="102"/>
      <c r="NAB132" s="102"/>
      <c r="NAC132" s="102"/>
      <c r="NAD132" s="102"/>
      <c r="NAE132" s="102"/>
      <c r="NAF132" s="102"/>
      <c r="NAG132" s="102"/>
      <c r="NAH132" s="102"/>
      <c r="NAI132" s="102"/>
      <c r="NAJ132" s="102"/>
      <c r="NAK132" s="102"/>
      <c r="NAL132" s="102"/>
      <c r="NAM132" s="102"/>
      <c r="NAN132" s="102"/>
      <c r="NAO132" s="102"/>
      <c r="NAP132" s="102"/>
      <c r="NAQ132" s="102"/>
      <c r="NAR132" s="102"/>
      <c r="NAS132" s="102"/>
      <c r="NAT132" s="102"/>
      <c r="NAU132" s="102"/>
      <c r="NAV132" s="102"/>
      <c r="NAW132" s="102"/>
      <c r="NAX132" s="102"/>
      <c r="NAY132" s="102"/>
      <c r="NAZ132" s="102"/>
      <c r="NBA132" s="102"/>
      <c r="NBB132" s="102"/>
      <c r="NBC132" s="102"/>
      <c r="NBD132" s="102"/>
      <c r="NBE132" s="102"/>
      <c r="NBF132" s="102"/>
      <c r="NBG132" s="102"/>
      <c r="NBH132" s="102"/>
      <c r="NBI132" s="102"/>
      <c r="NBJ132" s="102"/>
      <c r="NBK132" s="102"/>
      <c r="NBL132" s="102"/>
      <c r="NBM132" s="102"/>
      <c r="NBN132" s="102"/>
      <c r="NBO132" s="102"/>
      <c r="NBP132" s="102"/>
      <c r="NBQ132" s="102"/>
      <c r="NBR132" s="102"/>
      <c r="NBS132" s="102"/>
      <c r="NBT132" s="102"/>
      <c r="NBU132" s="102"/>
      <c r="NBV132" s="102"/>
      <c r="NBW132" s="102"/>
      <c r="NBX132" s="102"/>
      <c r="NBY132" s="102"/>
      <c r="NBZ132" s="102"/>
      <c r="NCA132" s="102"/>
      <c r="NCB132" s="102"/>
      <c r="NCC132" s="102"/>
      <c r="NCD132" s="102"/>
      <c r="NCE132" s="102"/>
      <c r="NCF132" s="102"/>
      <c r="NCG132" s="102"/>
      <c r="NCH132" s="102"/>
      <c r="NCI132" s="102"/>
      <c r="NCJ132" s="102"/>
      <c r="NCK132" s="102"/>
      <c r="NCL132" s="102"/>
      <c r="NCM132" s="102"/>
      <c r="NCN132" s="102"/>
      <c r="NCO132" s="102"/>
      <c r="NCP132" s="102"/>
      <c r="NCQ132" s="102"/>
      <c r="NCR132" s="102"/>
      <c r="NCS132" s="102"/>
      <c r="NCT132" s="102"/>
      <c r="NCU132" s="102"/>
      <c r="NCV132" s="102"/>
      <c r="NCW132" s="102"/>
      <c r="NCX132" s="102"/>
      <c r="NCY132" s="102"/>
      <c r="NCZ132" s="102"/>
      <c r="NDA132" s="102"/>
      <c r="NDB132" s="102"/>
      <c r="NDC132" s="102"/>
      <c r="NDD132" s="102"/>
      <c r="NDE132" s="102"/>
      <c r="NDF132" s="102"/>
      <c r="NDG132" s="102"/>
      <c r="NDH132" s="102"/>
      <c r="NDI132" s="102"/>
      <c r="NDJ132" s="102"/>
      <c r="NDK132" s="102"/>
      <c r="NDL132" s="102"/>
      <c r="NDM132" s="102"/>
      <c r="NDN132" s="102"/>
      <c r="NDO132" s="102"/>
      <c r="NDP132" s="102"/>
      <c r="NDQ132" s="102"/>
      <c r="NDR132" s="102"/>
      <c r="NDS132" s="102"/>
      <c r="NDT132" s="102"/>
      <c r="NDU132" s="102"/>
      <c r="NDV132" s="102"/>
      <c r="NDW132" s="102"/>
      <c r="NDX132" s="102"/>
      <c r="NDY132" s="102"/>
      <c r="NDZ132" s="102"/>
      <c r="NEA132" s="102"/>
      <c r="NEB132" s="102"/>
      <c r="NEC132" s="102"/>
      <c r="NED132" s="102"/>
      <c r="NEE132" s="102"/>
      <c r="NEF132" s="102"/>
      <c r="NEG132" s="102"/>
      <c r="NEH132" s="102"/>
      <c r="NEI132" s="102"/>
      <c r="NEJ132" s="102"/>
      <c r="NEK132" s="102"/>
      <c r="NEL132" s="102"/>
      <c r="NEM132" s="102"/>
      <c r="NEN132" s="102"/>
      <c r="NEO132" s="102"/>
      <c r="NEP132" s="102"/>
      <c r="NEQ132" s="102"/>
      <c r="NER132" s="102"/>
      <c r="NES132" s="102"/>
      <c r="NET132" s="102"/>
      <c r="NEU132" s="102"/>
      <c r="NEV132" s="102"/>
      <c r="NEW132" s="102"/>
      <c r="NEX132" s="102"/>
      <c r="NEY132" s="102"/>
      <c r="NEZ132" s="102"/>
      <c r="NFA132" s="102"/>
      <c r="NFB132" s="102"/>
      <c r="NFC132" s="102"/>
      <c r="NFD132" s="102"/>
      <c r="NFE132" s="102"/>
      <c r="NFF132" s="102"/>
      <c r="NFG132" s="102"/>
      <c r="NFH132" s="102"/>
      <c r="NFI132" s="102"/>
      <c r="NFJ132" s="102"/>
      <c r="NFK132" s="102"/>
      <c r="NFL132" s="102"/>
      <c r="NFM132" s="102"/>
      <c r="NFN132" s="102"/>
      <c r="NFO132" s="102"/>
      <c r="NFP132" s="102"/>
      <c r="NFQ132" s="102"/>
      <c r="NFR132" s="102"/>
      <c r="NFS132" s="102"/>
      <c r="NFT132" s="102"/>
      <c r="NFU132" s="102"/>
      <c r="NFV132" s="102"/>
      <c r="NFW132" s="102"/>
      <c r="NFX132" s="102"/>
      <c r="NFY132" s="102"/>
      <c r="NFZ132" s="102"/>
      <c r="NGA132" s="102"/>
      <c r="NGB132" s="102"/>
      <c r="NGC132" s="102"/>
      <c r="NGD132" s="102"/>
      <c r="NGE132" s="102"/>
      <c r="NGF132" s="102"/>
      <c r="NGG132" s="102"/>
      <c r="NGH132" s="102"/>
      <c r="NGI132" s="102"/>
      <c r="NGJ132" s="102"/>
      <c r="NGK132" s="102"/>
      <c r="NGL132" s="102"/>
      <c r="NGM132" s="102"/>
      <c r="NGN132" s="102"/>
      <c r="NGO132" s="102"/>
      <c r="NGP132" s="102"/>
      <c r="NGQ132" s="102"/>
      <c r="NGR132" s="102"/>
      <c r="NGS132" s="102"/>
      <c r="NGT132" s="102"/>
      <c r="NGU132" s="102"/>
      <c r="NGV132" s="102"/>
      <c r="NGW132" s="102"/>
      <c r="NGX132" s="102"/>
      <c r="NGY132" s="102"/>
      <c r="NGZ132" s="102"/>
      <c r="NHA132" s="102"/>
      <c r="NHB132" s="102"/>
      <c r="NHC132" s="102"/>
      <c r="NHD132" s="102"/>
      <c r="NHE132" s="102"/>
      <c r="NHF132" s="102"/>
      <c r="NHG132" s="102"/>
      <c r="NHH132" s="102"/>
      <c r="NHI132" s="102"/>
      <c r="NHJ132" s="102"/>
      <c r="NHK132" s="102"/>
      <c r="NHL132" s="102"/>
      <c r="NHM132" s="102"/>
      <c r="NHN132" s="102"/>
      <c r="NHO132" s="102"/>
      <c r="NHP132" s="102"/>
      <c r="NHQ132" s="102"/>
      <c r="NHR132" s="102"/>
      <c r="NHS132" s="102"/>
      <c r="NHT132" s="102"/>
      <c r="NHU132" s="102"/>
      <c r="NHV132" s="102"/>
      <c r="NHW132" s="102"/>
      <c r="NHX132" s="102"/>
      <c r="NHY132" s="102"/>
      <c r="NHZ132" s="102"/>
      <c r="NIA132" s="102"/>
      <c r="NIB132" s="102"/>
      <c r="NIC132" s="102"/>
      <c r="NID132" s="102"/>
      <c r="NIE132" s="102"/>
      <c r="NIF132" s="102"/>
      <c r="NIG132" s="102"/>
      <c r="NIH132" s="102"/>
      <c r="NII132" s="102"/>
      <c r="NIJ132" s="102"/>
      <c r="NIK132" s="102"/>
      <c r="NIL132" s="102"/>
      <c r="NIM132" s="102"/>
      <c r="NIN132" s="102"/>
      <c r="NIO132" s="102"/>
      <c r="NIP132" s="102"/>
      <c r="NIQ132" s="102"/>
      <c r="NIR132" s="102"/>
      <c r="NIS132" s="102"/>
      <c r="NIT132" s="102"/>
      <c r="NIU132" s="102"/>
      <c r="NIV132" s="102"/>
      <c r="NIW132" s="102"/>
      <c r="NIX132" s="102"/>
      <c r="NIY132" s="102"/>
      <c r="NIZ132" s="102"/>
      <c r="NJA132" s="102"/>
      <c r="NJB132" s="102"/>
      <c r="NJC132" s="102"/>
      <c r="NJD132" s="102"/>
      <c r="NJE132" s="102"/>
      <c r="NJF132" s="102"/>
      <c r="NJG132" s="102"/>
      <c r="NJH132" s="102"/>
      <c r="NJI132" s="102"/>
      <c r="NJJ132" s="102"/>
      <c r="NJK132" s="102"/>
      <c r="NJL132" s="102"/>
      <c r="NJM132" s="102"/>
      <c r="NJN132" s="102"/>
      <c r="NJO132" s="102"/>
      <c r="NJP132" s="102"/>
      <c r="NJQ132" s="102"/>
      <c r="NJR132" s="102"/>
      <c r="NJS132" s="102"/>
      <c r="NJT132" s="102"/>
      <c r="NJU132" s="102"/>
      <c r="NJV132" s="102"/>
      <c r="NJW132" s="102"/>
      <c r="NJX132" s="102"/>
      <c r="NJY132" s="102"/>
      <c r="NJZ132" s="102"/>
      <c r="NKA132" s="102"/>
      <c r="NKB132" s="102"/>
      <c r="NKC132" s="102"/>
      <c r="NKD132" s="102"/>
      <c r="NKE132" s="102"/>
      <c r="NKF132" s="102"/>
      <c r="NKG132" s="102"/>
      <c r="NKH132" s="102"/>
      <c r="NKI132" s="102"/>
      <c r="NKJ132" s="102"/>
      <c r="NKK132" s="102"/>
      <c r="NKL132" s="102"/>
      <c r="NKM132" s="102"/>
      <c r="NKN132" s="102"/>
      <c r="NKO132" s="102"/>
      <c r="NKP132" s="102"/>
      <c r="NKQ132" s="102"/>
      <c r="NKR132" s="102"/>
      <c r="NKS132" s="102"/>
      <c r="NKT132" s="102"/>
      <c r="NKU132" s="102"/>
      <c r="NKV132" s="102"/>
      <c r="NKW132" s="102"/>
      <c r="NKX132" s="102"/>
      <c r="NKY132" s="102"/>
      <c r="NKZ132" s="102"/>
      <c r="NLA132" s="102"/>
      <c r="NLB132" s="102"/>
      <c r="NLC132" s="102"/>
      <c r="NLD132" s="102"/>
      <c r="NLE132" s="102"/>
      <c r="NLF132" s="102"/>
      <c r="NLG132" s="102"/>
      <c r="NLH132" s="102"/>
      <c r="NLI132" s="102"/>
      <c r="NLJ132" s="102"/>
      <c r="NLK132" s="102"/>
      <c r="NLL132" s="102"/>
      <c r="NLM132" s="102"/>
      <c r="NLN132" s="102"/>
      <c r="NLO132" s="102"/>
      <c r="NLP132" s="102"/>
      <c r="NLQ132" s="102"/>
      <c r="NLR132" s="102"/>
      <c r="NLS132" s="102"/>
      <c r="NLT132" s="102"/>
      <c r="NLU132" s="102"/>
      <c r="NLV132" s="102"/>
      <c r="NLW132" s="102"/>
      <c r="NLX132" s="102"/>
      <c r="NLY132" s="102"/>
      <c r="NLZ132" s="102"/>
      <c r="NMA132" s="102"/>
      <c r="NMB132" s="102"/>
      <c r="NMC132" s="102"/>
      <c r="NMD132" s="102"/>
      <c r="NME132" s="102"/>
      <c r="NMF132" s="102"/>
      <c r="NMG132" s="102"/>
      <c r="NMH132" s="102"/>
      <c r="NMI132" s="102"/>
      <c r="NMJ132" s="102"/>
      <c r="NMK132" s="102"/>
      <c r="NML132" s="102"/>
      <c r="NMM132" s="102"/>
      <c r="NMN132" s="102"/>
      <c r="NMO132" s="102"/>
      <c r="NMP132" s="102"/>
      <c r="NMQ132" s="102"/>
      <c r="NMR132" s="102"/>
      <c r="NMS132" s="102"/>
      <c r="NMT132" s="102"/>
      <c r="NMU132" s="102"/>
      <c r="NMV132" s="102"/>
      <c r="NMW132" s="102"/>
      <c r="NMX132" s="102"/>
      <c r="NMY132" s="102"/>
      <c r="NMZ132" s="102"/>
      <c r="NNA132" s="102"/>
      <c r="NNB132" s="102"/>
      <c r="NNC132" s="102"/>
      <c r="NND132" s="102"/>
      <c r="NNE132" s="102"/>
      <c r="NNF132" s="102"/>
      <c r="NNG132" s="102"/>
      <c r="NNH132" s="102"/>
      <c r="NNI132" s="102"/>
      <c r="NNJ132" s="102"/>
      <c r="NNK132" s="102"/>
      <c r="NNL132" s="102"/>
      <c r="NNM132" s="102"/>
      <c r="NNN132" s="102"/>
      <c r="NNO132" s="102"/>
      <c r="NNP132" s="102"/>
      <c r="NNQ132" s="102"/>
      <c r="NNR132" s="102"/>
      <c r="NNS132" s="102"/>
      <c r="NNT132" s="102"/>
      <c r="NNU132" s="102"/>
      <c r="NNV132" s="102"/>
      <c r="NNW132" s="102"/>
      <c r="NNX132" s="102"/>
      <c r="NNY132" s="102"/>
      <c r="NNZ132" s="102"/>
      <c r="NOA132" s="102"/>
      <c r="NOB132" s="102"/>
      <c r="NOC132" s="102"/>
      <c r="NOD132" s="102"/>
      <c r="NOE132" s="102"/>
      <c r="NOF132" s="102"/>
      <c r="NOG132" s="102"/>
      <c r="NOH132" s="102"/>
      <c r="NOI132" s="102"/>
      <c r="NOJ132" s="102"/>
      <c r="NOK132" s="102"/>
      <c r="NOL132" s="102"/>
      <c r="NOM132" s="102"/>
      <c r="NON132" s="102"/>
      <c r="NOO132" s="102"/>
      <c r="NOP132" s="102"/>
      <c r="NOQ132" s="102"/>
      <c r="NOR132" s="102"/>
      <c r="NOS132" s="102"/>
      <c r="NOT132" s="102"/>
      <c r="NOU132" s="102"/>
      <c r="NOV132" s="102"/>
      <c r="NOW132" s="102"/>
      <c r="NOX132" s="102"/>
      <c r="NOY132" s="102"/>
      <c r="NOZ132" s="102"/>
      <c r="NPA132" s="102"/>
      <c r="NPB132" s="102"/>
      <c r="NPC132" s="102"/>
      <c r="NPD132" s="102"/>
      <c r="NPE132" s="102"/>
      <c r="NPF132" s="102"/>
      <c r="NPG132" s="102"/>
      <c r="NPH132" s="102"/>
      <c r="NPI132" s="102"/>
      <c r="NPJ132" s="102"/>
      <c r="NPK132" s="102"/>
      <c r="NPL132" s="102"/>
      <c r="NPM132" s="102"/>
      <c r="NPN132" s="102"/>
      <c r="NPO132" s="102"/>
      <c r="NPP132" s="102"/>
      <c r="NPQ132" s="102"/>
      <c r="NPR132" s="102"/>
      <c r="NPS132" s="102"/>
      <c r="NPT132" s="102"/>
      <c r="NPU132" s="102"/>
      <c r="NPV132" s="102"/>
      <c r="NPW132" s="102"/>
      <c r="NPX132" s="102"/>
      <c r="NPY132" s="102"/>
      <c r="NPZ132" s="102"/>
      <c r="NQA132" s="102"/>
      <c r="NQB132" s="102"/>
      <c r="NQC132" s="102"/>
      <c r="NQD132" s="102"/>
      <c r="NQE132" s="102"/>
      <c r="NQF132" s="102"/>
      <c r="NQG132" s="102"/>
      <c r="NQH132" s="102"/>
      <c r="NQI132" s="102"/>
      <c r="NQJ132" s="102"/>
      <c r="NQK132" s="102"/>
      <c r="NQL132" s="102"/>
      <c r="NQM132" s="102"/>
      <c r="NQN132" s="102"/>
      <c r="NQO132" s="102"/>
      <c r="NQP132" s="102"/>
      <c r="NQQ132" s="102"/>
      <c r="NQR132" s="102"/>
      <c r="NQS132" s="102"/>
      <c r="NQT132" s="102"/>
      <c r="NQU132" s="102"/>
      <c r="NQV132" s="102"/>
      <c r="NQW132" s="102"/>
      <c r="NQX132" s="102"/>
      <c r="NQY132" s="102"/>
      <c r="NQZ132" s="102"/>
      <c r="NRA132" s="102"/>
      <c r="NRB132" s="102"/>
      <c r="NRC132" s="102"/>
      <c r="NRD132" s="102"/>
      <c r="NRE132" s="102"/>
      <c r="NRF132" s="102"/>
      <c r="NRG132" s="102"/>
      <c r="NRH132" s="102"/>
      <c r="NRI132" s="102"/>
      <c r="NRJ132" s="102"/>
      <c r="NRK132" s="102"/>
      <c r="NRL132" s="102"/>
      <c r="NRM132" s="102"/>
      <c r="NRN132" s="102"/>
      <c r="NRO132" s="102"/>
      <c r="NRP132" s="102"/>
      <c r="NRQ132" s="102"/>
      <c r="NRR132" s="102"/>
      <c r="NRS132" s="102"/>
      <c r="NRT132" s="102"/>
      <c r="NRU132" s="102"/>
      <c r="NRV132" s="102"/>
      <c r="NRW132" s="102"/>
      <c r="NRX132" s="102"/>
      <c r="NRY132" s="102"/>
      <c r="NRZ132" s="102"/>
      <c r="NSA132" s="102"/>
      <c r="NSB132" s="102"/>
      <c r="NSC132" s="102"/>
      <c r="NSD132" s="102"/>
      <c r="NSE132" s="102"/>
      <c r="NSF132" s="102"/>
      <c r="NSG132" s="102"/>
      <c r="NSH132" s="102"/>
      <c r="NSI132" s="102"/>
      <c r="NSJ132" s="102"/>
      <c r="NSK132" s="102"/>
      <c r="NSL132" s="102"/>
      <c r="NSM132" s="102"/>
      <c r="NSN132" s="102"/>
      <c r="NSO132" s="102"/>
      <c r="NSP132" s="102"/>
      <c r="NSQ132" s="102"/>
      <c r="NSR132" s="102"/>
      <c r="NSS132" s="102"/>
      <c r="NST132" s="102"/>
      <c r="NSU132" s="102"/>
      <c r="NSV132" s="102"/>
      <c r="NSW132" s="102"/>
      <c r="NSX132" s="102"/>
      <c r="NSY132" s="102"/>
      <c r="NSZ132" s="102"/>
      <c r="NTA132" s="102"/>
      <c r="NTB132" s="102"/>
      <c r="NTC132" s="102"/>
      <c r="NTD132" s="102"/>
      <c r="NTE132" s="102"/>
      <c r="NTF132" s="102"/>
      <c r="NTG132" s="102"/>
      <c r="NTH132" s="102"/>
      <c r="NTI132" s="102"/>
      <c r="NTJ132" s="102"/>
      <c r="NTK132" s="102"/>
      <c r="NTL132" s="102"/>
      <c r="NTM132" s="102"/>
      <c r="NTN132" s="102"/>
      <c r="NTO132" s="102"/>
      <c r="NTP132" s="102"/>
      <c r="NTQ132" s="102"/>
      <c r="NTR132" s="102"/>
      <c r="NTS132" s="102"/>
      <c r="NTT132" s="102"/>
      <c r="NTU132" s="102"/>
      <c r="NTV132" s="102"/>
      <c r="NTW132" s="102"/>
      <c r="NTX132" s="102"/>
      <c r="NTY132" s="102"/>
      <c r="NTZ132" s="102"/>
      <c r="NUA132" s="102"/>
      <c r="NUB132" s="102"/>
      <c r="NUC132" s="102"/>
      <c r="NUD132" s="102"/>
      <c r="NUE132" s="102"/>
      <c r="NUF132" s="102"/>
      <c r="NUG132" s="102"/>
      <c r="NUH132" s="102"/>
      <c r="NUI132" s="102"/>
      <c r="NUJ132" s="102"/>
      <c r="NUK132" s="102"/>
      <c r="NUL132" s="102"/>
      <c r="NUM132" s="102"/>
      <c r="NUN132" s="102"/>
      <c r="NUO132" s="102"/>
      <c r="NUP132" s="102"/>
      <c r="NUQ132" s="102"/>
      <c r="NUR132" s="102"/>
      <c r="NUS132" s="102"/>
      <c r="NUT132" s="102"/>
      <c r="NUU132" s="102"/>
      <c r="NUV132" s="102"/>
      <c r="NUW132" s="102"/>
      <c r="NUX132" s="102"/>
      <c r="NUY132" s="102"/>
      <c r="NUZ132" s="102"/>
      <c r="NVA132" s="102"/>
      <c r="NVB132" s="102"/>
      <c r="NVC132" s="102"/>
      <c r="NVD132" s="102"/>
      <c r="NVE132" s="102"/>
      <c r="NVF132" s="102"/>
      <c r="NVG132" s="102"/>
      <c r="NVH132" s="102"/>
      <c r="NVI132" s="102"/>
      <c r="NVJ132" s="102"/>
      <c r="NVK132" s="102"/>
      <c r="NVL132" s="102"/>
      <c r="NVM132" s="102"/>
      <c r="NVN132" s="102"/>
      <c r="NVO132" s="102"/>
      <c r="NVP132" s="102"/>
      <c r="NVQ132" s="102"/>
      <c r="NVR132" s="102"/>
      <c r="NVS132" s="102"/>
      <c r="NVT132" s="102"/>
      <c r="NVU132" s="102"/>
      <c r="NVV132" s="102"/>
      <c r="NVW132" s="102"/>
      <c r="NVX132" s="102"/>
      <c r="NVY132" s="102"/>
      <c r="NVZ132" s="102"/>
      <c r="NWA132" s="102"/>
      <c r="NWB132" s="102"/>
      <c r="NWC132" s="102"/>
      <c r="NWD132" s="102"/>
      <c r="NWE132" s="102"/>
      <c r="NWF132" s="102"/>
      <c r="NWG132" s="102"/>
      <c r="NWH132" s="102"/>
      <c r="NWI132" s="102"/>
      <c r="NWJ132" s="102"/>
      <c r="NWK132" s="102"/>
      <c r="NWL132" s="102"/>
      <c r="NWM132" s="102"/>
      <c r="NWN132" s="102"/>
      <c r="NWO132" s="102"/>
      <c r="NWP132" s="102"/>
      <c r="NWQ132" s="102"/>
      <c r="NWR132" s="102"/>
      <c r="NWS132" s="102"/>
      <c r="NWT132" s="102"/>
      <c r="NWU132" s="102"/>
      <c r="NWV132" s="102"/>
      <c r="NWW132" s="102"/>
      <c r="NWX132" s="102"/>
      <c r="NWY132" s="102"/>
      <c r="NWZ132" s="102"/>
      <c r="NXA132" s="102"/>
      <c r="NXB132" s="102"/>
      <c r="NXC132" s="102"/>
      <c r="NXD132" s="102"/>
      <c r="NXE132" s="102"/>
      <c r="NXF132" s="102"/>
      <c r="NXG132" s="102"/>
      <c r="NXH132" s="102"/>
      <c r="NXI132" s="102"/>
      <c r="NXJ132" s="102"/>
      <c r="NXK132" s="102"/>
      <c r="NXL132" s="102"/>
      <c r="NXM132" s="102"/>
      <c r="NXN132" s="102"/>
      <c r="NXO132" s="102"/>
      <c r="NXP132" s="102"/>
      <c r="NXQ132" s="102"/>
      <c r="NXR132" s="102"/>
      <c r="NXS132" s="102"/>
      <c r="NXT132" s="102"/>
      <c r="NXU132" s="102"/>
      <c r="NXV132" s="102"/>
      <c r="NXW132" s="102"/>
      <c r="NXX132" s="102"/>
      <c r="NXY132" s="102"/>
      <c r="NXZ132" s="102"/>
      <c r="NYA132" s="102"/>
      <c r="NYB132" s="102"/>
      <c r="NYC132" s="102"/>
      <c r="NYD132" s="102"/>
      <c r="NYE132" s="102"/>
      <c r="NYF132" s="102"/>
      <c r="NYG132" s="102"/>
      <c r="NYH132" s="102"/>
      <c r="NYI132" s="102"/>
      <c r="NYJ132" s="102"/>
      <c r="NYK132" s="102"/>
      <c r="NYL132" s="102"/>
      <c r="NYM132" s="102"/>
      <c r="NYN132" s="102"/>
      <c r="NYO132" s="102"/>
      <c r="NYP132" s="102"/>
      <c r="NYQ132" s="102"/>
      <c r="NYR132" s="102"/>
      <c r="NYS132" s="102"/>
      <c r="NYT132" s="102"/>
      <c r="NYU132" s="102"/>
      <c r="NYV132" s="102"/>
      <c r="NYW132" s="102"/>
      <c r="NYX132" s="102"/>
      <c r="NYY132" s="102"/>
      <c r="NYZ132" s="102"/>
      <c r="NZA132" s="102"/>
      <c r="NZB132" s="102"/>
      <c r="NZC132" s="102"/>
      <c r="NZD132" s="102"/>
      <c r="NZE132" s="102"/>
      <c r="NZF132" s="102"/>
      <c r="NZG132" s="102"/>
      <c r="NZH132" s="102"/>
      <c r="NZI132" s="102"/>
      <c r="NZJ132" s="102"/>
      <c r="NZK132" s="102"/>
      <c r="NZL132" s="102"/>
      <c r="NZM132" s="102"/>
      <c r="NZN132" s="102"/>
      <c r="NZO132" s="102"/>
      <c r="NZP132" s="102"/>
      <c r="NZQ132" s="102"/>
      <c r="NZR132" s="102"/>
      <c r="NZS132" s="102"/>
      <c r="NZT132" s="102"/>
      <c r="NZU132" s="102"/>
      <c r="NZV132" s="102"/>
      <c r="NZW132" s="102"/>
      <c r="NZX132" s="102"/>
      <c r="NZY132" s="102"/>
      <c r="NZZ132" s="102"/>
      <c r="OAA132" s="102"/>
      <c r="OAB132" s="102"/>
      <c r="OAC132" s="102"/>
      <c r="OAD132" s="102"/>
      <c r="OAE132" s="102"/>
      <c r="OAF132" s="102"/>
      <c r="OAG132" s="102"/>
      <c r="OAH132" s="102"/>
      <c r="OAI132" s="102"/>
      <c r="OAJ132" s="102"/>
      <c r="OAK132" s="102"/>
      <c r="OAL132" s="102"/>
      <c r="OAM132" s="102"/>
      <c r="OAN132" s="102"/>
      <c r="OAO132" s="102"/>
      <c r="OAP132" s="102"/>
      <c r="OAQ132" s="102"/>
      <c r="OAR132" s="102"/>
      <c r="OAS132" s="102"/>
      <c r="OAT132" s="102"/>
      <c r="OAU132" s="102"/>
      <c r="OAV132" s="102"/>
      <c r="OAW132" s="102"/>
      <c r="OAX132" s="102"/>
      <c r="OAY132" s="102"/>
      <c r="OAZ132" s="102"/>
      <c r="OBA132" s="102"/>
      <c r="OBB132" s="102"/>
      <c r="OBC132" s="102"/>
      <c r="OBD132" s="102"/>
      <c r="OBE132" s="102"/>
      <c r="OBF132" s="102"/>
      <c r="OBG132" s="102"/>
      <c r="OBH132" s="102"/>
      <c r="OBI132" s="102"/>
      <c r="OBJ132" s="102"/>
      <c r="OBK132" s="102"/>
      <c r="OBL132" s="102"/>
      <c r="OBM132" s="102"/>
      <c r="OBN132" s="102"/>
      <c r="OBO132" s="102"/>
      <c r="OBP132" s="102"/>
      <c r="OBQ132" s="102"/>
      <c r="OBR132" s="102"/>
      <c r="OBS132" s="102"/>
      <c r="OBT132" s="102"/>
      <c r="OBU132" s="102"/>
      <c r="OBV132" s="102"/>
      <c r="OBW132" s="102"/>
      <c r="OBX132" s="102"/>
      <c r="OBY132" s="102"/>
      <c r="OBZ132" s="102"/>
      <c r="OCA132" s="102"/>
      <c r="OCB132" s="102"/>
      <c r="OCC132" s="102"/>
      <c r="OCD132" s="102"/>
      <c r="OCE132" s="102"/>
      <c r="OCF132" s="102"/>
      <c r="OCG132" s="102"/>
      <c r="OCH132" s="102"/>
      <c r="OCI132" s="102"/>
      <c r="OCJ132" s="102"/>
      <c r="OCK132" s="102"/>
      <c r="OCL132" s="102"/>
      <c r="OCM132" s="102"/>
      <c r="OCN132" s="102"/>
      <c r="OCO132" s="102"/>
      <c r="OCP132" s="102"/>
      <c r="OCQ132" s="102"/>
      <c r="OCR132" s="102"/>
      <c r="OCS132" s="102"/>
      <c r="OCT132" s="102"/>
      <c r="OCU132" s="102"/>
      <c r="OCV132" s="102"/>
      <c r="OCW132" s="102"/>
      <c r="OCX132" s="102"/>
      <c r="OCY132" s="102"/>
      <c r="OCZ132" s="102"/>
      <c r="ODA132" s="102"/>
      <c r="ODB132" s="102"/>
      <c r="ODC132" s="102"/>
      <c r="ODD132" s="102"/>
      <c r="ODE132" s="102"/>
      <c r="ODF132" s="102"/>
      <c r="ODG132" s="102"/>
      <c r="ODH132" s="102"/>
      <c r="ODI132" s="102"/>
      <c r="ODJ132" s="102"/>
      <c r="ODK132" s="102"/>
      <c r="ODL132" s="102"/>
      <c r="ODM132" s="102"/>
      <c r="ODN132" s="102"/>
      <c r="ODO132" s="102"/>
      <c r="ODP132" s="102"/>
      <c r="ODQ132" s="102"/>
      <c r="ODR132" s="102"/>
      <c r="ODS132" s="102"/>
      <c r="ODT132" s="102"/>
      <c r="ODU132" s="102"/>
      <c r="ODV132" s="102"/>
      <c r="ODW132" s="102"/>
      <c r="ODX132" s="102"/>
      <c r="ODY132" s="102"/>
      <c r="ODZ132" s="102"/>
      <c r="OEA132" s="102"/>
      <c r="OEB132" s="102"/>
      <c r="OEC132" s="102"/>
      <c r="OED132" s="102"/>
      <c r="OEE132" s="102"/>
      <c r="OEF132" s="102"/>
      <c r="OEG132" s="102"/>
      <c r="OEH132" s="102"/>
      <c r="OEI132" s="102"/>
      <c r="OEJ132" s="102"/>
      <c r="OEK132" s="102"/>
      <c r="OEL132" s="102"/>
      <c r="OEM132" s="102"/>
      <c r="OEN132" s="102"/>
      <c r="OEO132" s="102"/>
      <c r="OEP132" s="102"/>
      <c r="OEQ132" s="102"/>
      <c r="OER132" s="102"/>
      <c r="OES132" s="102"/>
      <c r="OET132" s="102"/>
      <c r="OEU132" s="102"/>
      <c r="OEV132" s="102"/>
      <c r="OEW132" s="102"/>
      <c r="OEX132" s="102"/>
      <c r="OEY132" s="102"/>
      <c r="OEZ132" s="102"/>
      <c r="OFA132" s="102"/>
      <c r="OFB132" s="102"/>
      <c r="OFC132" s="102"/>
      <c r="OFD132" s="102"/>
      <c r="OFE132" s="102"/>
      <c r="OFF132" s="102"/>
      <c r="OFG132" s="102"/>
      <c r="OFH132" s="102"/>
      <c r="OFI132" s="102"/>
      <c r="OFJ132" s="102"/>
      <c r="OFK132" s="102"/>
      <c r="OFL132" s="102"/>
      <c r="OFM132" s="102"/>
      <c r="OFN132" s="102"/>
      <c r="OFO132" s="102"/>
      <c r="OFP132" s="102"/>
      <c r="OFQ132" s="102"/>
      <c r="OFR132" s="102"/>
      <c r="OFS132" s="102"/>
      <c r="OFT132" s="102"/>
      <c r="OFU132" s="102"/>
      <c r="OFV132" s="102"/>
      <c r="OFW132" s="102"/>
      <c r="OFX132" s="102"/>
      <c r="OFY132" s="102"/>
      <c r="OFZ132" s="102"/>
      <c r="OGA132" s="102"/>
      <c r="OGB132" s="102"/>
      <c r="OGC132" s="102"/>
      <c r="OGD132" s="102"/>
      <c r="OGE132" s="102"/>
      <c r="OGF132" s="102"/>
      <c r="OGG132" s="102"/>
      <c r="OGH132" s="102"/>
      <c r="OGI132" s="102"/>
      <c r="OGJ132" s="102"/>
      <c r="OGK132" s="102"/>
      <c r="OGL132" s="102"/>
      <c r="OGM132" s="102"/>
      <c r="OGN132" s="102"/>
      <c r="OGO132" s="102"/>
      <c r="OGP132" s="102"/>
      <c r="OGQ132" s="102"/>
      <c r="OGR132" s="102"/>
      <c r="OGS132" s="102"/>
      <c r="OGT132" s="102"/>
      <c r="OGU132" s="102"/>
      <c r="OGV132" s="102"/>
      <c r="OGW132" s="102"/>
      <c r="OGX132" s="102"/>
      <c r="OGY132" s="102"/>
      <c r="OGZ132" s="102"/>
      <c r="OHA132" s="102"/>
      <c r="OHB132" s="102"/>
      <c r="OHC132" s="102"/>
      <c r="OHD132" s="102"/>
      <c r="OHE132" s="102"/>
      <c r="OHF132" s="102"/>
      <c r="OHG132" s="102"/>
      <c r="OHH132" s="102"/>
      <c r="OHI132" s="102"/>
      <c r="OHJ132" s="102"/>
      <c r="OHK132" s="102"/>
      <c r="OHL132" s="102"/>
      <c r="OHM132" s="102"/>
      <c r="OHN132" s="102"/>
      <c r="OHO132" s="102"/>
      <c r="OHP132" s="102"/>
      <c r="OHQ132" s="102"/>
      <c r="OHR132" s="102"/>
      <c r="OHS132" s="102"/>
      <c r="OHT132" s="102"/>
      <c r="OHU132" s="102"/>
      <c r="OHV132" s="102"/>
      <c r="OHW132" s="102"/>
      <c r="OHX132" s="102"/>
      <c r="OHY132" s="102"/>
      <c r="OHZ132" s="102"/>
      <c r="OIA132" s="102"/>
      <c r="OIB132" s="102"/>
      <c r="OIC132" s="102"/>
      <c r="OID132" s="102"/>
      <c r="OIE132" s="102"/>
      <c r="OIF132" s="102"/>
      <c r="OIG132" s="102"/>
      <c r="OIH132" s="102"/>
      <c r="OII132" s="102"/>
      <c r="OIJ132" s="102"/>
      <c r="OIK132" s="102"/>
      <c r="OIL132" s="102"/>
      <c r="OIM132" s="102"/>
      <c r="OIN132" s="102"/>
      <c r="OIO132" s="102"/>
      <c r="OIP132" s="102"/>
      <c r="OIQ132" s="102"/>
      <c r="OIR132" s="102"/>
      <c r="OIS132" s="102"/>
      <c r="OIT132" s="102"/>
      <c r="OIU132" s="102"/>
      <c r="OIV132" s="102"/>
      <c r="OIW132" s="102"/>
      <c r="OIX132" s="102"/>
      <c r="OIY132" s="102"/>
      <c r="OIZ132" s="102"/>
      <c r="OJA132" s="102"/>
      <c r="OJB132" s="102"/>
      <c r="OJC132" s="102"/>
      <c r="OJD132" s="102"/>
      <c r="OJE132" s="102"/>
      <c r="OJF132" s="102"/>
      <c r="OJG132" s="102"/>
      <c r="OJH132" s="102"/>
      <c r="OJI132" s="102"/>
      <c r="OJJ132" s="102"/>
      <c r="OJK132" s="102"/>
      <c r="OJL132" s="102"/>
      <c r="OJM132" s="102"/>
      <c r="OJN132" s="102"/>
      <c r="OJO132" s="102"/>
      <c r="OJP132" s="102"/>
      <c r="OJQ132" s="102"/>
      <c r="OJR132" s="102"/>
      <c r="OJS132" s="102"/>
      <c r="OJT132" s="102"/>
      <c r="OJU132" s="102"/>
      <c r="OJV132" s="102"/>
      <c r="OJW132" s="102"/>
      <c r="OJX132" s="102"/>
      <c r="OJY132" s="102"/>
      <c r="OJZ132" s="102"/>
      <c r="OKA132" s="102"/>
      <c r="OKB132" s="102"/>
      <c r="OKC132" s="102"/>
      <c r="OKD132" s="102"/>
      <c r="OKE132" s="102"/>
      <c r="OKF132" s="102"/>
      <c r="OKG132" s="102"/>
      <c r="OKH132" s="102"/>
      <c r="OKI132" s="102"/>
      <c r="OKJ132" s="102"/>
      <c r="OKK132" s="102"/>
      <c r="OKL132" s="102"/>
      <c r="OKM132" s="102"/>
      <c r="OKN132" s="102"/>
      <c r="OKO132" s="102"/>
      <c r="OKP132" s="102"/>
      <c r="OKQ132" s="102"/>
      <c r="OKR132" s="102"/>
      <c r="OKS132" s="102"/>
      <c r="OKT132" s="102"/>
      <c r="OKU132" s="102"/>
      <c r="OKV132" s="102"/>
      <c r="OKW132" s="102"/>
      <c r="OKX132" s="102"/>
      <c r="OKY132" s="102"/>
      <c r="OKZ132" s="102"/>
      <c r="OLA132" s="102"/>
      <c r="OLB132" s="102"/>
      <c r="OLC132" s="102"/>
      <c r="OLD132" s="102"/>
      <c r="OLE132" s="102"/>
      <c r="OLF132" s="102"/>
      <c r="OLG132" s="102"/>
      <c r="OLH132" s="102"/>
      <c r="OLI132" s="102"/>
      <c r="OLJ132" s="102"/>
      <c r="OLK132" s="102"/>
      <c r="OLL132" s="102"/>
      <c r="OLM132" s="102"/>
      <c r="OLN132" s="102"/>
      <c r="OLO132" s="102"/>
      <c r="OLP132" s="102"/>
      <c r="OLQ132" s="102"/>
      <c r="OLR132" s="102"/>
      <c r="OLS132" s="102"/>
      <c r="OLT132" s="102"/>
      <c r="OLU132" s="102"/>
      <c r="OLV132" s="102"/>
      <c r="OLW132" s="102"/>
      <c r="OLX132" s="102"/>
      <c r="OLY132" s="102"/>
      <c r="OLZ132" s="102"/>
      <c r="OMA132" s="102"/>
      <c r="OMB132" s="102"/>
      <c r="OMC132" s="102"/>
      <c r="OMD132" s="102"/>
      <c r="OME132" s="102"/>
      <c r="OMF132" s="102"/>
      <c r="OMG132" s="102"/>
      <c r="OMH132" s="102"/>
      <c r="OMI132" s="102"/>
      <c r="OMJ132" s="102"/>
      <c r="OMK132" s="102"/>
      <c r="OML132" s="102"/>
      <c r="OMM132" s="102"/>
      <c r="OMN132" s="102"/>
      <c r="OMO132" s="102"/>
      <c r="OMP132" s="102"/>
      <c r="OMQ132" s="102"/>
      <c r="OMR132" s="102"/>
      <c r="OMS132" s="102"/>
      <c r="OMT132" s="102"/>
      <c r="OMU132" s="102"/>
      <c r="OMV132" s="102"/>
      <c r="OMW132" s="102"/>
      <c r="OMX132" s="102"/>
      <c r="OMY132" s="102"/>
      <c r="OMZ132" s="102"/>
      <c r="ONA132" s="102"/>
      <c r="ONB132" s="102"/>
      <c r="ONC132" s="102"/>
      <c r="OND132" s="102"/>
      <c r="ONE132" s="102"/>
      <c r="ONF132" s="102"/>
      <c r="ONG132" s="102"/>
      <c r="ONH132" s="102"/>
      <c r="ONI132" s="102"/>
      <c r="ONJ132" s="102"/>
      <c r="ONK132" s="102"/>
      <c r="ONL132" s="102"/>
      <c r="ONM132" s="102"/>
      <c r="ONN132" s="102"/>
      <c r="ONO132" s="102"/>
      <c r="ONP132" s="102"/>
      <c r="ONQ132" s="102"/>
      <c r="ONR132" s="102"/>
      <c r="ONS132" s="102"/>
      <c r="ONT132" s="102"/>
      <c r="ONU132" s="102"/>
      <c r="ONV132" s="102"/>
      <c r="ONW132" s="102"/>
      <c r="ONX132" s="102"/>
      <c r="ONY132" s="102"/>
      <c r="ONZ132" s="102"/>
      <c r="OOA132" s="102"/>
      <c r="OOB132" s="102"/>
      <c r="OOC132" s="102"/>
      <c r="OOD132" s="102"/>
      <c r="OOE132" s="102"/>
      <c r="OOF132" s="102"/>
      <c r="OOG132" s="102"/>
      <c r="OOH132" s="102"/>
      <c r="OOI132" s="102"/>
      <c r="OOJ132" s="102"/>
      <c r="OOK132" s="102"/>
      <c r="OOL132" s="102"/>
      <c r="OOM132" s="102"/>
      <c r="OON132" s="102"/>
      <c r="OOO132" s="102"/>
      <c r="OOP132" s="102"/>
      <c r="OOQ132" s="102"/>
      <c r="OOR132" s="102"/>
      <c r="OOS132" s="102"/>
      <c r="OOT132" s="102"/>
      <c r="OOU132" s="102"/>
      <c r="OOV132" s="102"/>
      <c r="OOW132" s="102"/>
      <c r="OOX132" s="102"/>
      <c r="OOY132" s="102"/>
      <c r="OOZ132" s="102"/>
      <c r="OPA132" s="102"/>
      <c r="OPB132" s="102"/>
      <c r="OPC132" s="102"/>
      <c r="OPD132" s="102"/>
      <c r="OPE132" s="102"/>
      <c r="OPF132" s="102"/>
      <c r="OPG132" s="102"/>
      <c r="OPH132" s="102"/>
      <c r="OPI132" s="102"/>
      <c r="OPJ132" s="102"/>
      <c r="OPK132" s="102"/>
      <c r="OPL132" s="102"/>
      <c r="OPM132" s="102"/>
      <c r="OPN132" s="102"/>
      <c r="OPO132" s="102"/>
      <c r="OPP132" s="102"/>
      <c r="OPQ132" s="102"/>
      <c r="OPR132" s="102"/>
      <c r="OPS132" s="102"/>
      <c r="OPT132" s="102"/>
      <c r="OPU132" s="102"/>
      <c r="OPV132" s="102"/>
      <c r="OPW132" s="102"/>
      <c r="OPX132" s="102"/>
      <c r="OPY132" s="102"/>
      <c r="OPZ132" s="102"/>
      <c r="OQA132" s="102"/>
      <c r="OQB132" s="102"/>
      <c r="OQC132" s="102"/>
      <c r="OQD132" s="102"/>
      <c r="OQE132" s="102"/>
      <c r="OQF132" s="102"/>
      <c r="OQG132" s="102"/>
      <c r="OQH132" s="102"/>
      <c r="OQI132" s="102"/>
      <c r="OQJ132" s="102"/>
      <c r="OQK132" s="102"/>
      <c r="OQL132" s="102"/>
      <c r="OQM132" s="102"/>
      <c r="OQN132" s="102"/>
      <c r="OQO132" s="102"/>
      <c r="OQP132" s="102"/>
      <c r="OQQ132" s="102"/>
      <c r="OQR132" s="102"/>
      <c r="OQS132" s="102"/>
      <c r="OQT132" s="102"/>
      <c r="OQU132" s="102"/>
      <c r="OQV132" s="102"/>
      <c r="OQW132" s="102"/>
      <c r="OQX132" s="102"/>
      <c r="OQY132" s="102"/>
      <c r="OQZ132" s="102"/>
      <c r="ORA132" s="102"/>
      <c r="ORB132" s="102"/>
      <c r="ORC132" s="102"/>
      <c r="ORD132" s="102"/>
      <c r="ORE132" s="102"/>
      <c r="ORF132" s="102"/>
      <c r="ORG132" s="102"/>
      <c r="ORH132" s="102"/>
      <c r="ORI132" s="102"/>
      <c r="ORJ132" s="102"/>
      <c r="ORK132" s="102"/>
      <c r="ORL132" s="102"/>
      <c r="ORM132" s="102"/>
      <c r="ORN132" s="102"/>
      <c r="ORO132" s="102"/>
      <c r="ORP132" s="102"/>
      <c r="ORQ132" s="102"/>
      <c r="ORR132" s="102"/>
      <c r="ORS132" s="102"/>
      <c r="ORT132" s="102"/>
      <c r="ORU132" s="102"/>
      <c r="ORV132" s="102"/>
      <c r="ORW132" s="102"/>
      <c r="ORX132" s="102"/>
      <c r="ORY132" s="102"/>
      <c r="ORZ132" s="102"/>
      <c r="OSA132" s="102"/>
      <c r="OSB132" s="102"/>
      <c r="OSC132" s="102"/>
      <c r="OSD132" s="102"/>
      <c r="OSE132" s="102"/>
      <c r="OSF132" s="102"/>
      <c r="OSG132" s="102"/>
      <c r="OSH132" s="102"/>
      <c r="OSI132" s="102"/>
      <c r="OSJ132" s="102"/>
      <c r="OSK132" s="102"/>
      <c r="OSL132" s="102"/>
      <c r="OSM132" s="102"/>
      <c r="OSN132" s="102"/>
      <c r="OSO132" s="102"/>
      <c r="OSP132" s="102"/>
      <c r="OSQ132" s="102"/>
      <c r="OSR132" s="102"/>
      <c r="OSS132" s="102"/>
      <c r="OST132" s="102"/>
      <c r="OSU132" s="102"/>
      <c r="OSV132" s="102"/>
      <c r="OSW132" s="102"/>
      <c r="OSX132" s="102"/>
      <c r="OSY132" s="102"/>
      <c r="OSZ132" s="102"/>
      <c r="OTA132" s="102"/>
      <c r="OTB132" s="102"/>
      <c r="OTC132" s="102"/>
      <c r="OTD132" s="102"/>
      <c r="OTE132" s="102"/>
      <c r="OTF132" s="102"/>
      <c r="OTG132" s="102"/>
      <c r="OTH132" s="102"/>
      <c r="OTI132" s="102"/>
      <c r="OTJ132" s="102"/>
      <c r="OTK132" s="102"/>
      <c r="OTL132" s="102"/>
      <c r="OTM132" s="102"/>
      <c r="OTN132" s="102"/>
      <c r="OTO132" s="102"/>
      <c r="OTP132" s="102"/>
      <c r="OTQ132" s="102"/>
      <c r="OTR132" s="102"/>
      <c r="OTS132" s="102"/>
      <c r="OTT132" s="102"/>
      <c r="OTU132" s="102"/>
      <c r="OTV132" s="102"/>
      <c r="OTW132" s="102"/>
      <c r="OTX132" s="102"/>
      <c r="OTY132" s="102"/>
      <c r="OTZ132" s="102"/>
      <c r="OUA132" s="102"/>
      <c r="OUB132" s="102"/>
      <c r="OUC132" s="102"/>
      <c r="OUD132" s="102"/>
      <c r="OUE132" s="102"/>
      <c r="OUF132" s="102"/>
      <c r="OUG132" s="102"/>
      <c r="OUH132" s="102"/>
      <c r="OUI132" s="102"/>
      <c r="OUJ132" s="102"/>
      <c r="OUK132" s="102"/>
      <c r="OUL132" s="102"/>
      <c r="OUM132" s="102"/>
      <c r="OUN132" s="102"/>
      <c r="OUO132" s="102"/>
      <c r="OUP132" s="102"/>
      <c r="OUQ132" s="102"/>
      <c r="OUR132" s="102"/>
      <c r="OUS132" s="102"/>
      <c r="OUT132" s="102"/>
      <c r="OUU132" s="102"/>
      <c r="OUV132" s="102"/>
      <c r="OUW132" s="102"/>
      <c r="OUX132" s="102"/>
      <c r="OUY132" s="102"/>
      <c r="OUZ132" s="102"/>
      <c r="OVA132" s="102"/>
      <c r="OVB132" s="102"/>
      <c r="OVC132" s="102"/>
      <c r="OVD132" s="102"/>
      <c r="OVE132" s="102"/>
      <c r="OVF132" s="102"/>
      <c r="OVG132" s="102"/>
      <c r="OVH132" s="102"/>
      <c r="OVI132" s="102"/>
      <c r="OVJ132" s="102"/>
      <c r="OVK132" s="102"/>
      <c r="OVL132" s="102"/>
      <c r="OVM132" s="102"/>
      <c r="OVN132" s="102"/>
      <c r="OVO132" s="102"/>
      <c r="OVP132" s="102"/>
      <c r="OVQ132" s="102"/>
      <c r="OVR132" s="102"/>
      <c r="OVS132" s="102"/>
      <c r="OVT132" s="102"/>
      <c r="OVU132" s="102"/>
      <c r="OVV132" s="102"/>
      <c r="OVW132" s="102"/>
      <c r="OVX132" s="102"/>
      <c r="OVY132" s="102"/>
      <c r="OVZ132" s="102"/>
      <c r="OWA132" s="102"/>
      <c r="OWB132" s="102"/>
      <c r="OWC132" s="102"/>
      <c r="OWD132" s="102"/>
      <c r="OWE132" s="102"/>
      <c r="OWF132" s="102"/>
      <c r="OWG132" s="102"/>
      <c r="OWH132" s="102"/>
      <c r="OWI132" s="102"/>
      <c r="OWJ132" s="102"/>
      <c r="OWK132" s="102"/>
      <c r="OWL132" s="102"/>
      <c r="OWM132" s="102"/>
      <c r="OWN132" s="102"/>
      <c r="OWO132" s="102"/>
      <c r="OWP132" s="102"/>
      <c r="OWQ132" s="102"/>
      <c r="OWR132" s="102"/>
      <c r="OWS132" s="102"/>
      <c r="OWT132" s="102"/>
      <c r="OWU132" s="102"/>
      <c r="OWV132" s="102"/>
      <c r="OWW132" s="102"/>
      <c r="OWX132" s="102"/>
      <c r="OWY132" s="102"/>
      <c r="OWZ132" s="102"/>
      <c r="OXA132" s="102"/>
      <c r="OXB132" s="102"/>
      <c r="OXC132" s="102"/>
      <c r="OXD132" s="102"/>
      <c r="OXE132" s="102"/>
      <c r="OXF132" s="102"/>
      <c r="OXG132" s="102"/>
      <c r="OXH132" s="102"/>
      <c r="OXI132" s="102"/>
      <c r="OXJ132" s="102"/>
      <c r="OXK132" s="102"/>
      <c r="OXL132" s="102"/>
      <c r="OXM132" s="102"/>
      <c r="OXN132" s="102"/>
      <c r="OXO132" s="102"/>
      <c r="OXP132" s="102"/>
      <c r="OXQ132" s="102"/>
      <c r="OXR132" s="102"/>
      <c r="OXS132" s="102"/>
      <c r="OXT132" s="102"/>
      <c r="OXU132" s="102"/>
      <c r="OXV132" s="102"/>
      <c r="OXW132" s="102"/>
      <c r="OXX132" s="102"/>
      <c r="OXY132" s="102"/>
      <c r="OXZ132" s="102"/>
      <c r="OYA132" s="102"/>
      <c r="OYB132" s="102"/>
      <c r="OYC132" s="102"/>
      <c r="OYD132" s="102"/>
      <c r="OYE132" s="102"/>
      <c r="OYF132" s="102"/>
      <c r="OYG132" s="102"/>
      <c r="OYH132" s="102"/>
      <c r="OYI132" s="102"/>
      <c r="OYJ132" s="102"/>
      <c r="OYK132" s="102"/>
      <c r="OYL132" s="102"/>
      <c r="OYM132" s="102"/>
      <c r="OYN132" s="102"/>
      <c r="OYO132" s="102"/>
      <c r="OYP132" s="102"/>
      <c r="OYQ132" s="102"/>
      <c r="OYR132" s="102"/>
      <c r="OYS132" s="102"/>
      <c r="OYT132" s="102"/>
      <c r="OYU132" s="102"/>
      <c r="OYV132" s="102"/>
      <c r="OYW132" s="102"/>
      <c r="OYX132" s="102"/>
      <c r="OYY132" s="102"/>
      <c r="OYZ132" s="102"/>
      <c r="OZA132" s="102"/>
      <c r="OZB132" s="102"/>
      <c r="OZC132" s="102"/>
      <c r="OZD132" s="102"/>
      <c r="OZE132" s="102"/>
      <c r="OZF132" s="102"/>
      <c r="OZG132" s="102"/>
      <c r="OZH132" s="102"/>
      <c r="OZI132" s="102"/>
      <c r="OZJ132" s="102"/>
      <c r="OZK132" s="102"/>
      <c r="OZL132" s="102"/>
      <c r="OZM132" s="102"/>
      <c r="OZN132" s="102"/>
      <c r="OZO132" s="102"/>
      <c r="OZP132" s="102"/>
      <c r="OZQ132" s="102"/>
      <c r="OZR132" s="102"/>
      <c r="OZS132" s="102"/>
      <c r="OZT132" s="102"/>
      <c r="OZU132" s="102"/>
      <c r="OZV132" s="102"/>
      <c r="OZW132" s="102"/>
      <c r="OZX132" s="102"/>
      <c r="OZY132" s="102"/>
      <c r="OZZ132" s="102"/>
      <c r="PAA132" s="102"/>
      <c r="PAB132" s="102"/>
      <c r="PAC132" s="102"/>
      <c r="PAD132" s="102"/>
      <c r="PAE132" s="102"/>
      <c r="PAF132" s="102"/>
      <c r="PAG132" s="102"/>
      <c r="PAH132" s="102"/>
      <c r="PAI132" s="102"/>
      <c r="PAJ132" s="102"/>
      <c r="PAK132" s="102"/>
      <c r="PAL132" s="102"/>
      <c r="PAM132" s="102"/>
      <c r="PAN132" s="102"/>
      <c r="PAO132" s="102"/>
      <c r="PAP132" s="102"/>
      <c r="PAQ132" s="102"/>
      <c r="PAR132" s="102"/>
      <c r="PAS132" s="102"/>
      <c r="PAT132" s="102"/>
      <c r="PAU132" s="102"/>
      <c r="PAV132" s="102"/>
      <c r="PAW132" s="102"/>
      <c r="PAX132" s="102"/>
      <c r="PAY132" s="102"/>
      <c r="PAZ132" s="102"/>
      <c r="PBA132" s="102"/>
      <c r="PBB132" s="102"/>
      <c r="PBC132" s="102"/>
      <c r="PBD132" s="102"/>
      <c r="PBE132" s="102"/>
      <c r="PBF132" s="102"/>
      <c r="PBG132" s="102"/>
      <c r="PBH132" s="102"/>
      <c r="PBI132" s="102"/>
      <c r="PBJ132" s="102"/>
      <c r="PBK132" s="102"/>
      <c r="PBL132" s="102"/>
      <c r="PBM132" s="102"/>
      <c r="PBN132" s="102"/>
      <c r="PBO132" s="102"/>
      <c r="PBP132" s="102"/>
      <c r="PBQ132" s="102"/>
      <c r="PBR132" s="102"/>
      <c r="PBS132" s="102"/>
      <c r="PBT132" s="102"/>
      <c r="PBU132" s="102"/>
      <c r="PBV132" s="102"/>
      <c r="PBW132" s="102"/>
      <c r="PBX132" s="102"/>
      <c r="PBY132" s="102"/>
      <c r="PBZ132" s="102"/>
      <c r="PCA132" s="102"/>
      <c r="PCB132" s="102"/>
      <c r="PCC132" s="102"/>
      <c r="PCD132" s="102"/>
      <c r="PCE132" s="102"/>
      <c r="PCF132" s="102"/>
      <c r="PCG132" s="102"/>
      <c r="PCH132" s="102"/>
      <c r="PCI132" s="102"/>
      <c r="PCJ132" s="102"/>
      <c r="PCK132" s="102"/>
      <c r="PCL132" s="102"/>
      <c r="PCM132" s="102"/>
      <c r="PCN132" s="102"/>
      <c r="PCO132" s="102"/>
      <c r="PCP132" s="102"/>
      <c r="PCQ132" s="102"/>
      <c r="PCR132" s="102"/>
      <c r="PCS132" s="102"/>
      <c r="PCT132" s="102"/>
      <c r="PCU132" s="102"/>
      <c r="PCV132" s="102"/>
      <c r="PCW132" s="102"/>
      <c r="PCX132" s="102"/>
      <c r="PCY132" s="102"/>
      <c r="PCZ132" s="102"/>
      <c r="PDA132" s="102"/>
      <c r="PDB132" s="102"/>
      <c r="PDC132" s="102"/>
      <c r="PDD132" s="102"/>
      <c r="PDE132" s="102"/>
      <c r="PDF132" s="102"/>
      <c r="PDG132" s="102"/>
      <c r="PDH132" s="102"/>
      <c r="PDI132" s="102"/>
      <c r="PDJ132" s="102"/>
      <c r="PDK132" s="102"/>
      <c r="PDL132" s="102"/>
      <c r="PDM132" s="102"/>
      <c r="PDN132" s="102"/>
      <c r="PDO132" s="102"/>
      <c r="PDP132" s="102"/>
      <c r="PDQ132" s="102"/>
      <c r="PDR132" s="102"/>
      <c r="PDS132" s="102"/>
      <c r="PDT132" s="102"/>
      <c r="PDU132" s="102"/>
      <c r="PDV132" s="102"/>
      <c r="PDW132" s="102"/>
      <c r="PDX132" s="102"/>
      <c r="PDY132" s="102"/>
      <c r="PDZ132" s="102"/>
      <c r="PEA132" s="102"/>
      <c r="PEB132" s="102"/>
      <c r="PEC132" s="102"/>
      <c r="PED132" s="102"/>
      <c r="PEE132" s="102"/>
      <c r="PEF132" s="102"/>
      <c r="PEG132" s="102"/>
      <c r="PEH132" s="102"/>
      <c r="PEI132" s="102"/>
      <c r="PEJ132" s="102"/>
      <c r="PEK132" s="102"/>
      <c r="PEL132" s="102"/>
      <c r="PEM132" s="102"/>
      <c r="PEN132" s="102"/>
      <c r="PEO132" s="102"/>
      <c r="PEP132" s="102"/>
      <c r="PEQ132" s="102"/>
      <c r="PER132" s="102"/>
      <c r="PES132" s="102"/>
      <c r="PET132" s="102"/>
      <c r="PEU132" s="102"/>
      <c r="PEV132" s="102"/>
      <c r="PEW132" s="102"/>
      <c r="PEX132" s="102"/>
      <c r="PEY132" s="102"/>
      <c r="PEZ132" s="102"/>
      <c r="PFA132" s="102"/>
      <c r="PFB132" s="102"/>
      <c r="PFC132" s="102"/>
      <c r="PFD132" s="102"/>
      <c r="PFE132" s="102"/>
      <c r="PFF132" s="102"/>
      <c r="PFG132" s="102"/>
      <c r="PFH132" s="102"/>
      <c r="PFI132" s="102"/>
      <c r="PFJ132" s="102"/>
      <c r="PFK132" s="102"/>
      <c r="PFL132" s="102"/>
      <c r="PFM132" s="102"/>
      <c r="PFN132" s="102"/>
      <c r="PFO132" s="102"/>
      <c r="PFP132" s="102"/>
      <c r="PFQ132" s="102"/>
      <c r="PFR132" s="102"/>
      <c r="PFS132" s="102"/>
      <c r="PFT132" s="102"/>
      <c r="PFU132" s="102"/>
      <c r="PFV132" s="102"/>
      <c r="PFW132" s="102"/>
      <c r="PFX132" s="102"/>
      <c r="PFY132" s="102"/>
      <c r="PFZ132" s="102"/>
      <c r="PGA132" s="102"/>
      <c r="PGB132" s="102"/>
      <c r="PGC132" s="102"/>
      <c r="PGD132" s="102"/>
      <c r="PGE132" s="102"/>
      <c r="PGF132" s="102"/>
      <c r="PGG132" s="102"/>
      <c r="PGH132" s="102"/>
      <c r="PGI132" s="102"/>
      <c r="PGJ132" s="102"/>
      <c r="PGK132" s="102"/>
      <c r="PGL132" s="102"/>
      <c r="PGM132" s="102"/>
      <c r="PGN132" s="102"/>
      <c r="PGO132" s="102"/>
      <c r="PGP132" s="102"/>
      <c r="PGQ132" s="102"/>
      <c r="PGR132" s="102"/>
      <c r="PGS132" s="102"/>
      <c r="PGT132" s="102"/>
      <c r="PGU132" s="102"/>
      <c r="PGV132" s="102"/>
      <c r="PGW132" s="102"/>
      <c r="PGX132" s="102"/>
      <c r="PGY132" s="102"/>
      <c r="PGZ132" s="102"/>
      <c r="PHA132" s="102"/>
      <c r="PHB132" s="102"/>
      <c r="PHC132" s="102"/>
      <c r="PHD132" s="102"/>
      <c r="PHE132" s="102"/>
      <c r="PHF132" s="102"/>
      <c r="PHG132" s="102"/>
      <c r="PHH132" s="102"/>
      <c r="PHI132" s="102"/>
      <c r="PHJ132" s="102"/>
      <c r="PHK132" s="102"/>
      <c r="PHL132" s="102"/>
      <c r="PHM132" s="102"/>
      <c r="PHN132" s="102"/>
      <c r="PHO132" s="102"/>
      <c r="PHP132" s="102"/>
      <c r="PHQ132" s="102"/>
      <c r="PHR132" s="102"/>
      <c r="PHS132" s="102"/>
      <c r="PHT132" s="102"/>
      <c r="PHU132" s="102"/>
      <c r="PHV132" s="102"/>
      <c r="PHW132" s="102"/>
      <c r="PHX132" s="102"/>
      <c r="PHY132" s="102"/>
      <c r="PHZ132" s="102"/>
      <c r="PIA132" s="102"/>
      <c r="PIB132" s="102"/>
      <c r="PIC132" s="102"/>
      <c r="PID132" s="102"/>
      <c r="PIE132" s="102"/>
      <c r="PIF132" s="102"/>
      <c r="PIG132" s="102"/>
      <c r="PIH132" s="102"/>
      <c r="PII132" s="102"/>
      <c r="PIJ132" s="102"/>
      <c r="PIK132" s="102"/>
      <c r="PIL132" s="102"/>
      <c r="PIM132" s="102"/>
      <c r="PIN132" s="102"/>
      <c r="PIO132" s="102"/>
      <c r="PIP132" s="102"/>
      <c r="PIQ132" s="102"/>
      <c r="PIR132" s="102"/>
      <c r="PIS132" s="102"/>
      <c r="PIT132" s="102"/>
      <c r="PIU132" s="102"/>
      <c r="PIV132" s="102"/>
      <c r="PIW132" s="102"/>
      <c r="PIX132" s="102"/>
      <c r="PIY132" s="102"/>
      <c r="PIZ132" s="102"/>
      <c r="PJA132" s="102"/>
      <c r="PJB132" s="102"/>
      <c r="PJC132" s="102"/>
      <c r="PJD132" s="102"/>
      <c r="PJE132" s="102"/>
      <c r="PJF132" s="102"/>
      <c r="PJG132" s="102"/>
      <c r="PJH132" s="102"/>
      <c r="PJI132" s="102"/>
      <c r="PJJ132" s="102"/>
      <c r="PJK132" s="102"/>
      <c r="PJL132" s="102"/>
      <c r="PJM132" s="102"/>
      <c r="PJN132" s="102"/>
      <c r="PJO132" s="102"/>
      <c r="PJP132" s="102"/>
      <c r="PJQ132" s="102"/>
      <c r="PJR132" s="102"/>
      <c r="PJS132" s="102"/>
      <c r="PJT132" s="102"/>
      <c r="PJU132" s="102"/>
      <c r="PJV132" s="102"/>
      <c r="PJW132" s="102"/>
      <c r="PJX132" s="102"/>
      <c r="PJY132" s="102"/>
      <c r="PJZ132" s="102"/>
      <c r="PKA132" s="102"/>
      <c r="PKB132" s="102"/>
      <c r="PKC132" s="102"/>
      <c r="PKD132" s="102"/>
      <c r="PKE132" s="102"/>
      <c r="PKF132" s="102"/>
      <c r="PKG132" s="102"/>
      <c r="PKH132" s="102"/>
      <c r="PKI132" s="102"/>
      <c r="PKJ132" s="102"/>
      <c r="PKK132" s="102"/>
      <c r="PKL132" s="102"/>
      <c r="PKM132" s="102"/>
      <c r="PKN132" s="102"/>
      <c r="PKO132" s="102"/>
      <c r="PKP132" s="102"/>
      <c r="PKQ132" s="102"/>
      <c r="PKR132" s="102"/>
      <c r="PKS132" s="102"/>
      <c r="PKT132" s="102"/>
      <c r="PKU132" s="102"/>
      <c r="PKV132" s="102"/>
      <c r="PKW132" s="102"/>
      <c r="PKX132" s="102"/>
      <c r="PKY132" s="102"/>
      <c r="PKZ132" s="102"/>
      <c r="PLA132" s="102"/>
      <c r="PLB132" s="102"/>
      <c r="PLC132" s="102"/>
      <c r="PLD132" s="102"/>
      <c r="PLE132" s="102"/>
      <c r="PLF132" s="102"/>
      <c r="PLG132" s="102"/>
      <c r="PLH132" s="102"/>
      <c r="PLI132" s="102"/>
      <c r="PLJ132" s="102"/>
      <c r="PLK132" s="102"/>
      <c r="PLL132" s="102"/>
      <c r="PLM132" s="102"/>
      <c r="PLN132" s="102"/>
      <c r="PLO132" s="102"/>
      <c r="PLP132" s="102"/>
      <c r="PLQ132" s="102"/>
      <c r="PLR132" s="102"/>
      <c r="PLS132" s="102"/>
      <c r="PLT132" s="102"/>
      <c r="PLU132" s="102"/>
      <c r="PLV132" s="102"/>
      <c r="PLW132" s="102"/>
      <c r="PLX132" s="102"/>
      <c r="PLY132" s="102"/>
      <c r="PLZ132" s="102"/>
      <c r="PMA132" s="102"/>
      <c r="PMB132" s="102"/>
      <c r="PMC132" s="102"/>
      <c r="PMD132" s="102"/>
      <c r="PME132" s="102"/>
      <c r="PMF132" s="102"/>
      <c r="PMG132" s="102"/>
      <c r="PMH132" s="102"/>
      <c r="PMI132" s="102"/>
      <c r="PMJ132" s="102"/>
      <c r="PMK132" s="102"/>
      <c r="PML132" s="102"/>
      <c r="PMM132" s="102"/>
      <c r="PMN132" s="102"/>
      <c r="PMO132" s="102"/>
      <c r="PMP132" s="102"/>
      <c r="PMQ132" s="102"/>
      <c r="PMR132" s="102"/>
      <c r="PMS132" s="102"/>
      <c r="PMT132" s="102"/>
      <c r="PMU132" s="102"/>
      <c r="PMV132" s="102"/>
      <c r="PMW132" s="102"/>
      <c r="PMX132" s="102"/>
      <c r="PMY132" s="102"/>
      <c r="PMZ132" s="102"/>
      <c r="PNA132" s="102"/>
      <c r="PNB132" s="102"/>
      <c r="PNC132" s="102"/>
      <c r="PND132" s="102"/>
      <c r="PNE132" s="102"/>
      <c r="PNF132" s="102"/>
      <c r="PNG132" s="102"/>
      <c r="PNH132" s="102"/>
      <c r="PNI132" s="102"/>
      <c r="PNJ132" s="102"/>
      <c r="PNK132" s="102"/>
      <c r="PNL132" s="102"/>
      <c r="PNM132" s="102"/>
      <c r="PNN132" s="102"/>
      <c r="PNO132" s="102"/>
      <c r="PNP132" s="102"/>
      <c r="PNQ132" s="102"/>
      <c r="PNR132" s="102"/>
      <c r="PNS132" s="102"/>
      <c r="PNT132" s="102"/>
      <c r="PNU132" s="102"/>
      <c r="PNV132" s="102"/>
      <c r="PNW132" s="102"/>
      <c r="PNX132" s="102"/>
      <c r="PNY132" s="102"/>
      <c r="PNZ132" s="102"/>
      <c r="POA132" s="102"/>
      <c r="POB132" s="102"/>
      <c r="POC132" s="102"/>
      <c r="POD132" s="102"/>
      <c r="POE132" s="102"/>
      <c r="POF132" s="102"/>
      <c r="POG132" s="102"/>
      <c r="POH132" s="102"/>
      <c r="POI132" s="102"/>
      <c r="POJ132" s="102"/>
      <c r="POK132" s="102"/>
      <c r="POL132" s="102"/>
      <c r="POM132" s="102"/>
      <c r="PON132" s="102"/>
      <c r="POO132" s="102"/>
      <c r="POP132" s="102"/>
      <c r="POQ132" s="102"/>
      <c r="POR132" s="102"/>
      <c r="POS132" s="102"/>
      <c r="POT132" s="102"/>
      <c r="POU132" s="102"/>
      <c r="POV132" s="102"/>
      <c r="POW132" s="102"/>
      <c r="POX132" s="102"/>
      <c r="POY132" s="102"/>
      <c r="POZ132" s="102"/>
      <c r="PPA132" s="102"/>
      <c r="PPB132" s="102"/>
      <c r="PPC132" s="102"/>
      <c r="PPD132" s="102"/>
      <c r="PPE132" s="102"/>
      <c r="PPF132" s="102"/>
      <c r="PPG132" s="102"/>
      <c r="PPH132" s="102"/>
      <c r="PPI132" s="102"/>
      <c r="PPJ132" s="102"/>
      <c r="PPK132" s="102"/>
      <c r="PPL132" s="102"/>
      <c r="PPM132" s="102"/>
      <c r="PPN132" s="102"/>
      <c r="PPO132" s="102"/>
      <c r="PPP132" s="102"/>
      <c r="PPQ132" s="102"/>
      <c r="PPR132" s="102"/>
      <c r="PPS132" s="102"/>
      <c r="PPT132" s="102"/>
      <c r="PPU132" s="102"/>
      <c r="PPV132" s="102"/>
      <c r="PPW132" s="102"/>
      <c r="PPX132" s="102"/>
      <c r="PPY132" s="102"/>
      <c r="PPZ132" s="102"/>
      <c r="PQA132" s="102"/>
      <c r="PQB132" s="102"/>
      <c r="PQC132" s="102"/>
      <c r="PQD132" s="102"/>
      <c r="PQE132" s="102"/>
      <c r="PQF132" s="102"/>
      <c r="PQG132" s="102"/>
      <c r="PQH132" s="102"/>
      <c r="PQI132" s="102"/>
      <c r="PQJ132" s="102"/>
      <c r="PQK132" s="102"/>
      <c r="PQL132" s="102"/>
      <c r="PQM132" s="102"/>
      <c r="PQN132" s="102"/>
      <c r="PQO132" s="102"/>
      <c r="PQP132" s="102"/>
      <c r="PQQ132" s="102"/>
      <c r="PQR132" s="102"/>
      <c r="PQS132" s="102"/>
      <c r="PQT132" s="102"/>
      <c r="PQU132" s="102"/>
      <c r="PQV132" s="102"/>
      <c r="PQW132" s="102"/>
      <c r="PQX132" s="102"/>
      <c r="PQY132" s="102"/>
      <c r="PQZ132" s="102"/>
      <c r="PRA132" s="102"/>
      <c r="PRB132" s="102"/>
      <c r="PRC132" s="102"/>
      <c r="PRD132" s="102"/>
      <c r="PRE132" s="102"/>
      <c r="PRF132" s="102"/>
      <c r="PRG132" s="102"/>
      <c r="PRH132" s="102"/>
      <c r="PRI132" s="102"/>
      <c r="PRJ132" s="102"/>
      <c r="PRK132" s="102"/>
      <c r="PRL132" s="102"/>
      <c r="PRM132" s="102"/>
      <c r="PRN132" s="102"/>
      <c r="PRO132" s="102"/>
      <c r="PRP132" s="102"/>
      <c r="PRQ132" s="102"/>
      <c r="PRR132" s="102"/>
      <c r="PRS132" s="102"/>
      <c r="PRT132" s="102"/>
      <c r="PRU132" s="102"/>
      <c r="PRV132" s="102"/>
      <c r="PRW132" s="102"/>
      <c r="PRX132" s="102"/>
      <c r="PRY132" s="102"/>
      <c r="PRZ132" s="102"/>
      <c r="PSA132" s="102"/>
      <c r="PSB132" s="102"/>
      <c r="PSC132" s="102"/>
      <c r="PSD132" s="102"/>
      <c r="PSE132" s="102"/>
      <c r="PSF132" s="102"/>
      <c r="PSG132" s="102"/>
      <c r="PSH132" s="102"/>
      <c r="PSI132" s="102"/>
      <c r="PSJ132" s="102"/>
      <c r="PSK132" s="102"/>
      <c r="PSL132" s="102"/>
      <c r="PSM132" s="102"/>
      <c r="PSN132" s="102"/>
      <c r="PSO132" s="102"/>
      <c r="PSP132" s="102"/>
      <c r="PSQ132" s="102"/>
      <c r="PSR132" s="102"/>
      <c r="PSS132" s="102"/>
      <c r="PST132" s="102"/>
      <c r="PSU132" s="102"/>
      <c r="PSV132" s="102"/>
      <c r="PSW132" s="102"/>
      <c r="PSX132" s="102"/>
      <c r="PSY132" s="102"/>
      <c r="PSZ132" s="102"/>
      <c r="PTA132" s="102"/>
      <c r="PTB132" s="102"/>
      <c r="PTC132" s="102"/>
      <c r="PTD132" s="102"/>
      <c r="PTE132" s="102"/>
      <c r="PTF132" s="102"/>
      <c r="PTG132" s="102"/>
      <c r="PTH132" s="102"/>
      <c r="PTI132" s="102"/>
      <c r="PTJ132" s="102"/>
      <c r="PTK132" s="102"/>
      <c r="PTL132" s="102"/>
      <c r="PTM132" s="102"/>
      <c r="PTN132" s="102"/>
      <c r="PTO132" s="102"/>
      <c r="PTP132" s="102"/>
      <c r="PTQ132" s="102"/>
      <c r="PTR132" s="102"/>
      <c r="PTS132" s="102"/>
      <c r="PTT132" s="102"/>
      <c r="PTU132" s="102"/>
      <c r="PTV132" s="102"/>
      <c r="PTW132" s="102"/>
      <c r="PTX132" s="102"/>
      <c r="PTY132" s="102"/>
      <c r="PTZ132" s="102"/>
      <c r="PUA132" s="102"/>
      <c r="PUB132" s="102"/>
      <c r="PUC132" s="102"/>
      <c r="PUD132" s="102"/>
      <c r="PUE132" s="102"/>
      <c r="PUF132" s="102"/>
      <c r="PUG132" s="102"/>
      <c r="PUH132" s="102"/>
      <c r="PUI132" s="102"/>
      <c r="PUJ132" s="102"/>
      <c r="PUK132" s="102"/>
      <c r="PUL132" s="102"/>
      <c r="PUM132" s="102"/>
      <c r="PUN132" s="102"/>
      <c r="PUO132" s="102"/>
      <c r="PUP132" s="102"/>
      <c r="PUQ132" s="102"/>
      <c r="PUR132" s="102"/>
      <c r="PUS132" s="102"/>
      <c r="PUT132" s="102"/>
      <c r="PUU132" s="102"/>
      <c r="PUV132" s="102"/>
      <c r="PUW132" s="102"/>
      <c r="PUX132" s="102"/>
      <c r="PUY132" s="102"/>
      <c r="PUZ132" s="102"/>
      <c r="PVA132" s="102"/>
      <c r="PVB132" s="102"/>
      <c r="PVC132" s="102"/>
      <c r="PVD132" s="102"/>
      <c r="PVE132" s="102"/>
      <c r="PVF132" s="102"/>
      <c r="PVG132" s="102"/>
      <c r="PVH132" s="102"/>
      <c r="PVI132" s="102"/>
      <c r="PVJ132" s="102"/>
      <c r="PVK132" s="102"/>
      <c r="PVL132" s="102"/>
      <c r="PVM132" s="102"/>
      <c r="PVN132" s="102"/>
      <c r="PVO132" s="102"/>
      <c r="PVP132" s="102"/>
      <c r="PVQ132" s="102"/>
      <c r="PVR132" s="102"/>
      <c r="PVS132" s="102"/>
      <c r="PVT132" s="102"/>
      <c r="PVU132" s="102"/>
      <c r="PVV132" s="102"/>
      <c r="PVW132" s="102"/>
      <c r="PVX132" s="102"/>
      <c r="PVY132" s="102"/>
      <c r="PVZ132" s="102"/>
      <c r="PWA132" s="102"/>
      <c r="PWB132" s="102"/>
      <c r="PWC132" s="102"/>
      <c r="PWD132" s="102"/>
      <c r="PWE132" s="102"/>
      <c r="PWF132" s="102"/>
      <c r="PWG132" s="102"/>
      <c r="PWH132" s="102"/>
      <c r="PWI132" s="102"/>
      <c r="PWJ132" s="102"/>
      <c r="PWK132" s="102"/>
      <c r="PWL132" s="102"/>
      <c r="PWM132" s="102"/>
      <c r="PWN132" s="102"/>
      <c r="PWO132" s="102"/>
      <c r="PWP132" s="102"/>
      <c r="PWQ132" s="102"/>
      <c r="PWR132" s="102"/>
      <c r="PWS132" s="102"/>
      <c r="PWT132" s="102"/>
      <c r="PWU132" s="102"/>
      <c r="PWV132" s="102"/>
      <c r="PWW132" s="102"/>
      <c r="PWX132" s="102"/>
      <c r="PWY132" s="102"/>
      <c r="PWZ132" s="102"/>
      <c r="PXA132" s="102"/>
      <c r="PXB132" s="102"/>
      <c r="PXC132" s="102"/>
      <c r="PXD132" s="102"/>
      <c r="PXE132" s="102"/>
      <c r="PXF132" s="102"/>
      <c r="PXG132" s="102"/>
      <c r="PXH132" s="102"/>
      <c r="PXI132" s="102"/>
      <c r="PXJ132" s="102"/>
      <c r="PXK132" s="102"/>
      <c r="PXL132" s="102"/>
      <c r="PXM132" s="102"/>
      <c r="PXN132" s="102"/>
      <c r="PXO132" s="102"/>
      <c r="PXP132" s="102"/>
      <c r="PXQ132" s="102"/>
      <c r="PXR132" s="102"/>
      <c r="PXS132" s="102"/>
      <c r="PXT132" s="102"/>
      <c r="PXU132" s="102"/>
      <c r="PXV132" s="102"/>
      <c r="PXW132" s="102"/>
      <c r="PXX132" s="102"/>
      <c r="PXY132" s="102"/>
      <c r="PXZ132" s="102"/>
      <c r="PYA132" s="102"/>
      <c r="PYB132" s="102"/>
      <c r="PYC132" s="102"/>
      <c r="PYD132" s="102"/>
      <c r="PYE132" s="102"/>
      <c r="PYF132" s="102"/>
      <c r="PYG132" s="102"/>
      <c r="PYH132" s="102"/>
      <c r="PYI132" s="102"/>
      <c r="PYJ132" s="102"/>
      <c r="PYK132" s="102"/>
      <c r="PYL132" s="102"/>
      <c r="PYM132" s="102"/>
      <c r="PYN132" s="102"/>
      <c r="PYO132" s="102"/>
      <c r="PYP132" s="102"/>
      <c r="PYQ132" s="102"/>
      <c r="PYR132" s="102"/>
      <c r="PYS132" s="102"/>
      <c r="PYT132" s="102"/>
      <c r="PYU132" s="102"/>
      <c r="PYV132" s="102"/>
      <c r="PYW132" s="102"/>
      <c r="PYX132" s="102"/>
      <c r="PYY132" s="102"/>
      <c r="PYZ132" s="102"/>
      <c r="PZA132" s="102"/>
      <c r="PZB132" s="102"/>
      <c r="PZC132" s="102"/>
      <c r="PZD132" s="102"/>
      <c r="PZE132" s="102"/>
      <c r="PZF132" s="102"/>
      <c r="PZG132" s="102"/>
      <c r="PZH132" s="102"/>
      <c r="PZI132" s="102"/>
      <c r="PZJ132" s="102"/>
      <c r="PZK132" s="102"/>
      <c r="PZL132" s="102"/>
      <c r="PZM132" s="102"/>
      <c r="PZN132" s="102"/>
      <c r="PZO132" s="102"/>
      <c r="PZP132" s="102"/>
      <c r="PZQ132" s="102"/>
      <c r="PZR132" s="102"/>
      <c r="PZS132" s="102"/>
      <c r="PZT132" s="102"/>
      <c r="PZU132" s="102"/>
      <c r="PZV132" s="102"/>
      <c r="PZW132" s="102"/>
      <c r="PZX132" s="102"/>
      <c r="PZY132" s="102"/>
      <c r="PZZ132" s="102"/>
      <c r="QAA132" s="102"/>
      <c r="QAB132" s="102"/>
      <c r="QAC132" s="102"/>
      <c r="QAD132" s="102"/>
      <c r="QAE132" s="102"/>
      <c r="QAF132" s="102"/>
      <c r="QAG132" s="102"/>
      <c r="QAH132" s="102"/>
      <c r="QAI132" s="102"/>
      <c r="QAJ132" s="102"/>
      <c r="QAK132" s="102"/>
      <c r="QAL132" s="102"/>
      <c r="QAM132" s="102"/>
      <c r="QAN132" s="102"/>
      <c r="QAO132" s="102"/>
      <c r="QAP132" s="102"/>
      <c r="QAQ132" s="102"/>
      <c r="QAR132" s="102"/>
      <c r="QAS132" s="102"/>
      <c r="QAT132" s="102"/>
      <c r="QAU132" s="102"/>
      <c r="QAV132" s="102"/>
      <c r="QAW132" s="102"/>
      <c r="QAX132" s="102"/>
      <c r="QAY132" s="102"/>
      <c r="QAZ132" s="102"/>
      <c r="QBA132" s="102"/>
      <c r="QBB132" s="102"/>
      <c r="QBC132" s="102"/>
      <c r="QBD132" s="102"/>
      <c r="QBE132" s="102"/>
      <c r="QBF132" s="102"/>
      <c r="QBG132" s="102"/>
      <c r="QBH132" s="102"/>
      <c r="QBI132" s="102"/>
      <c r="QBJ132" s="102"/>
      <c r="QBK132" s="102"/>
      <c r="QBL132" s="102"/>
      <c r="QBM132" s="102"/>
      <c r="QBN132" s="102"/>
      <c r="QBO132" s="102"/>
      <c r="QBP132" s="102"/>
      <c r="QBQ132" s="102"/>
      <c r="QBR132" s="102"/>
      <c r="QBS132" s="102"/>
      <c r="QBT132" s="102"/>
      <c r="QBU132" s="102"/>
      <c r="QBV132" s="102"/>
      <c r="QBW132" s="102"/>
      <c r="QBX132" s="102"/>
      <c r="QBY132" s="102"/>
      <c r="QBZ132" s="102"/>
      <c r="QCA132" s="102"/>
      <c r="QCB132" s="102"/>
      <c r="QCC132" s="102"/>
      <c r="QCD132" s="102"/>
      <c r="QCE132" s="102"/>
      <c r="QCF132" s="102"/>
      <c r="QCG132" s="102"/>
      <c r="QCH132" s="102"/>
      <c r="QCI132" s="102"/>
      <c r="QCJ132" s="102"/>
      <c r="QCK132" s="102"/>
      <c r="QCL132" s="102"/>
      <c r="QCM132" s="102"/>
      <c r="QCN132" s="102"/>
      <c r="QCO132" s="102"/>
      <c r="QCP132" s="102"/>
      <c r="QCQ132" s="102"/>
      <c r="QCR132" s="102"/>
      <c r="QCS132" s="102"/>
      <c r="QCT132" s="102"/>
      <c r="QCU132" s="102"/>
      <c r="QCV132" s="102"/>
      <c r="QCW132" s="102"/>
      <c r="QCX132" s="102"/>
      <c r="QCY132" s="102"/>
      <c r="QCZ132" s="102"/>
      <c r="QDA132" s="102"/>
      <c r="QDB132" s="102"/>
      <c r="QDC132" s="102"/>
      <c r="QDD132" s="102"/>
      <c r="QDE132" s="102"/>
      <c r="QDF132" s="102"/>
      <c r="QDG132" s="102"/>
      <c r="QDH132" s="102"/>
      <c r="QDI132" s="102"/>
      <c r="QDJ132" s="102"/>
      <c r="QDK132" s="102"/>
      <c r="QDL132" s="102"/>
      <c r="QDM132" s="102"/>
      <c r="QDN132" s="102"/>
      <c r="QDO132" s="102"/>
      <c r="QDP132" s="102"/>
      <c r="QDQ132" s="102"/>
      <c r="QDR132" s="102"/>
      <c r="QDS132" s="102"/>
      <c r="QDT132" s="102"/>
      <c r="QDU132" s="102"/>
      <c r="QDV132" s="102"/>
      <c r="QDW132" s="102"/>
      <c r="QDX132" s="102"/>
      <c r="QDY132" s="102"/>
      <c r="QDZ132" s="102"/>
      <c r="QEA132" s="102"/>
      <c r="QEB132" s="102"/>
      <c r="QEC132" s="102"/>
      <c r="QED132" s="102"/>
      <c r="QEE132" s="102"/>
      <c r="QEF132" s="102"/>
      <c r="QEG132" s="102"/>
      <c r="QEH132" s="102"/>
      <c r="QEI132" s="102"/>
      <c r="QEJ132" s="102"/>
      <c r="QEK132" s="102"/>
      <c r="QEL132" s="102"/>
      <c r="QEM132" s="102"/>
      <c r="QEN132" s="102"/>
      <c r="QEO132" s="102"/>
      <c r="QEP132" s="102"/>
      <c r="QEQ132" s="102"/>
      <c r="QER132" s="102"/>
      <c r="QES132" s="102"/>
      <c r="QET132" s="102"/>
      <c r="QEU132" s="102"/>
      <c r="QEV132" s="102"/>
      <c r="QEW132" s="102"/>
      <c r="QEX132" s="102"/>
      <c r="QEY132" s="102"/>
      <c r="QEZ132" s="102"/>
      <c r="QFA132" s="102"/>
      <c r="QFB132" s="102"/>
      <c r="QFC132" s="102"/>
      <c r="QFD132" s="102"/>
      <c r="QFE132" s="102"/>
      <c r="QFF132" s="102"/>
      <c r="QFG132" s="102"/>
      <c r="QFH132" s="102"/>
      <c r="QFI132" s="102"/>
      <c r="QFJ132" s="102"/>
      <c r="QFK132" s="102"/>
      <c r="QFL132" s="102"/>
      <c r="QFM132" s="102"/>
      <c r="QFN132" s="102"/>
      <c r="QFO132" s="102"/>
      <c r="QFP132" s="102"/>
      <c r="QFQ132" s="102"/>
      <c r="QFR132" s="102"/>
      <c r="QFS132" s="102"/>
      <c r="QFT132" s="102"/>
      <c r="QFU132" s="102"/>
      <c r="QFV132" s="102"/>
      <c r="QFW132" s="102"/>
      <c r="QFX132" s="102"/>
      <c r="QFY132" s="102"/>
      <c r="QFZ132" s="102"/>
      <c r="QGA132" s="102"/>
      <c r="QGB132" s="102"/>
      <c r="QGC132" s="102"/>
      <c r="QGD132" s="102"/>
      <c r="QGE132" s="102"/>
      <c r="QGF132" s="102"/>
      <c r="QGG132" s="102"/>
      <c r="QGH132" s="102"/>
      <c r="QGI132" s="102"/>
      <c r="QGJ132" s="102"/>
      <c r="QGK132" s="102"/>
      <c r="QGL132" s="102"/>
      <c r="QGM132" s="102"/>
      <c r="QGN132" s="102"/>
      <c r="QGO132" s="102"/>
      <c r="QGP132" s="102"/>
      <c r="QGQ132" s="102"/>
      <c r="QGR132" s="102"/>
      <c r="QGS132" s="102"/>
      <c r="QGT132" s="102"/>
      <c r="QGU132" s="102"/>
      <c r="QGV132" s="102"/>
      <c r="QGW132" s="102"/>
      <c r="QGX132" s="102"/>
      <c r="QGY132" s="102"/>
      <c r="QGZ132" s="102"/>
      <c r="QHA132" s="102"/>
      <c r="QHB132" s="102"/>
      <c r="QHC132" s="102"/>
      <c r="QHD132" s="102"/>
      <c r="QHE132" s="102"/>
      <c r="QHF132" s="102"/>
      <c r="QHG132" s="102"/>
      <c r="QHH132" s="102"/>
      <c r="QHI132" s="102"/>
      <c r="QHJ132" s="102"/>
      <c r="QHK132" s="102"/>
      <c r="QHL132" s="102"/>
      <c r="QHM132" s="102"/>
      <c r="QHN132" s="102"/>
      <c r="QHO132" s="102"/>
      <c r="QHP132" s="102"/>
      <c r="QHQ132" s="102"/>
      <c r="QHR132" s="102"/>
      <c r="QHS132" s="102"/>
      <c r="QHT132" s="102"/>
      <c r="QHU132" s="102"/>
      <c r="QHV132" s="102"/>
      <c r="QHW132" s="102"/>
      <c r="QHX132" s="102"/>
      <c r="QHY132" s="102"/>
      <c r="QHZ132" s="102"/>
      <c r="QIA132" s="102"/>
      <c r="QIB132" s="102"/>
      <c r="QIC132" s="102"/>
      <c r="QID132" s="102"/>
      <c r="QIE132" s="102"/>
      <c r="QIF132" s="102"/>
      <c r="QIG132" s="102"/>
      <c r="QIH132" s="102"/>
      <c r="QII132" s="102"/>
      <c r="QIJ132" s="102"/>
      <c r="QIK132" s="102"/>
      <c r="QIL132" s="102"/>
      <c r="QIM132" s="102"/>
      <c r="QIN132" s="102"/>
      <c r="QIO132" s="102"/>
      <c r="QIP132" s="102"/>
      <c r="QIQ132" s="102"/>
      <c r="QIR132" s="102"/>
      <c r="QIS132" s="102"/>
      <c r="QIT132" s="102"/>
      <c r="QIU132" s="102"/>
      <c r="QIV132" s="102"/>
      <c r="QIW132" s="102"/>
      <c r="QIX132" s="102"/>
      <c r="QIY132" s="102"/>
      <c r="QIZ132" s="102"/>
      <c r="QJA132" s="102"/>
      <c r="QJB132" s="102"/>
      <c r="QJC132" s="102"/>
      <c r="QJD132" s="102"/>
      <c r="QJE132" s="102"/>
      <c r="QJF132" s="102"/>
      <c r="QJG132" s="102"/>
      <c r="QJH132" s="102"/>
      <c r="QJI132" s="102"/>
      <c r="QJJ132" s="102"/>
      <c r="QJK132" s="102"/>
      <c r="QJL132" s="102"/>
      <c r="QJM132" s="102"/>
      <c r="QJN132" s="102"/>
      <c r="QJO132" s="102"/>
      <c r="QJP132" s="102"/>
      <c r="QJQ132" s="102"/>
      <c r="QJR132" s="102"/>
      <c r="QJS132" s="102"/>
      <c r="QJT132" s="102"/>
      <c r="QJU132" s="102"/>
      <c r="QJV132" s="102"/>
      <c r="QJW132" s="102"/>
      <c r="QJX132" s="102"/>
      <c r="QJY132" s="102"/>
      <c r="QJZ132" s="102"/>
      <c r="QKA132" s="102"/>
      <c r="QKB132" s="102"/>
      <c r="QKC132" s="102"/>
      <c r="QKD132" s="102"/>
      <c r="QKE132" s="102"/>
      <c r="QKF132" s="102"/>
      <c r="QKG132" s="102"/>
      <c r="QKH132" s="102"/>
      <c r="QKI132" s="102"/>
      <c r="QKJ132" s="102"/>
      <c r="QKK132" s="102"/>
      <c r="QKL132" s="102"/>
      <c r="QKM132" s="102"/>
      <c r="QKN132" s="102"/>
      <c r="QKO132" s="102"/>
      <c r="QKP132" s="102"/>
      <c r="QKQ132" s="102"/>
      <c r="QKR132" s="102"/>
      <c r="QKS132" s="102"/>
      <c r="QKT132" s="102"/>
      <c r="QKU132" s="102"/>
      <c r="QKV132" s="102"/>
      <c r="QKW132" s="102"/>
      <c r="QKX132" s="102"/>
      <c r="QKY132" s="102"/>
      <c r="QKZ132" s="102"/>
      <c r="QLA132" s="102"/>
      <c r="QLB132" s="102"/>
      <c r="QLC132" s="102"/>
      <c r="QLD132" s="102"/>
      <c r="QLE132" s="102"/>
      <c r="QLF132" s="102"/>
      <c r="QLG132" s="102"/>
      <c r="QLH132" s="102"/>
      <c r="QLI132" s="102"/>
      <c r="QLJ132" s="102"/>
      <c r="QLK132" s="102"/>
      <c r="QLL132" s="102"/>
      <c r="QLM132" s="102"/>
      <c r="QLN132" s="102"/>
      <c r="QLO132" s="102"/>
      <c r="QLP132" s="102"/>
      <c r="QLQ132" s="102"/>
      <c r="QLR132" s="102"/>
      <c r="QLS132" s="102"/>
      <c r="QLT132" s="102"/>
      <c r="QLU132" s="102"/>
      <c r="QLV132" s="102"/>
      <c r="QLW132" s="102"/>
      <c r="QLX132" s="102"/>
      <c r="QLY132" s="102"/>
      <c r="QLZ132" s="102"/>
      <c r="QMA132" s="102"/>
      <c r="QMB132" s="102"/>
      <c r="QMC132" s="102"/>
      <c r="QMD132" s="102"/>
      <c r="QME132" s="102"/>
      <c r="QMF132" s="102"/>
      <c r="QMG132" s="102"/>
      <c r="QMH132" s="102"/>
      <c r="QMI132" s="102"/>
      <c r="QMJ132" s="102"/>
      <c r="QMK132" s="102"/>
      <c r="QML132" s="102"/>
      <c r="QMM132" s="102"/>
      <c r="QMN132" s="102"/>
      <c r="QMO132" s="102"/>
      <c r="QMP132" s="102"/>
      <c r="QMQ132" s="102"/>
      <c r="QMR132" s="102"/>
      <c r="QMS132" s="102"/>
      <c r="QMT132" s="102"/>
      <c r="QMU132" s="102"/>
      <c r="QMV132" s="102"/>
      <c r="QMW132" s="102"/>
      <c r="QMX132" s="102"/>
      <c r="QMY132" s="102"/>
      <c r="QMZ132" s="102"/>
      <c r="QNA132" s="102"/>
      <c r="QNB132" s="102"/>
      <c r="QNC132" s="102"/>
      <c r="QND132" s="102"/>
      <c r="QNE132" s="102"/>
      <c r="QNF132" s="102"/>
      <c r="QNG132" s="102"/>
      <c r="QNH132" s="102"/>
      <c r="QNI132" s="102"/>
      <c r="QNJ132" s="102"/>
      <c r="QNK132" s="102"/>
      <c r="QNL132" s="102"/>
      <c r="QNM132" s="102"/>
      <c r="QNN132" s="102"/>
      <c r="QNO132" s="102"/>
      <c r="QNP132" s="102"/>
      <c r="QNQ132" s="102"/>
      <c r="QNR132" s="102"/>
      <c r="QNS132" s="102"/>
      <c r="QNT132" s="102"/>
      <c r="QNU132" s="102"/>
      <c r="QNV132" s="102"/>
      <c r="QNW132" s="102"/>
      <c r="QNX132" s="102"/>
      <c r="QNY132" s="102"/>
      <c r="QNZ132" s="102"/>
      <c r="QOA132" s="102"/>
      <c r="QOB132" s="102"/>
      <c r="QOC132" s="102"/>
      <c r="QOD132" s="102"/>
      <c r="QOE132" s="102"/>
      <c r="QOF132" s="102"/>
      <c r="QOG132" s="102"/>
      <c r="QOH132" s="102"/>
      <c r="QOI132" s="102"/>
      <c r="QOJ132" s="102"/>
      <c r="QOK132" s="102"/>
      <c r="QOL132" s="102"/>
      <c r="QOM132" s="102"/>
      <c r="QON132" s="102"/>
      <c r="QOO132" s="102"/>
      <c r="QOP132" s="102"/>
      <c r="QOQ132" s="102"/>
      <c r="QOR132" s="102"/>
      <c r="QOS132" s="102"/>
      <c r="QOT132" s="102"/>
      <c r="QOU132" s="102"/>
      <c r="QOV132" s="102"/>
      <c r="QOW132" s="102"/>
      <c r="QOX132" s="102"/>
      <c r="QOY132" s="102"/>
      <c r="QOZ132" s="102"/>
      <c r="QPA132" s="102"/>
      <c r="QPB132" s="102"/>
      <c r="QPC132" s="102"/>
      <c r="QPD132" s="102"/>
      <c r="QPE132" s="102"/>
      <c r="QPF132" s="102"/>
      <c r="QPG132" s="102"/>
      <c r="QPH132" s="102"/>
      <c r="QPI132" s="102"/>
      <c r="QPJ132" s="102"/>
      <c r="QPK132" s="102"/>
      <c r="QPL132" s="102"/>
      <c r="QPM132" s="102"/>
      <c r="QPN132" s="102"/>
      <c r="QPO132" s="102"/>
      <c r="QPP132" s="102"/>
      <c r="QPQ132" s="102"/>
      <c r="QPR132" s="102"/>
      <c r="QPS132" s="102"/>
      <c r="QPT132" s="102"/>
      <c r="QPU132" s="102"/>
      <c r="QPV132" s="102"/>
      <c r="QPW132" s="102"/>
      <c r="QPX132" s="102"/>
      <c r="QPY132" s="102"/>
      <c r="QPZ132" s="102"/>
      <c r="QQA132" s="102"/>
      <c r="QQB132" s="102"/>
      <c r="QQC132" s="102"/>
      <c r="QQD132" s="102"/>
      <c r="QQE132" s="102"/>
      <c r="QQF132" s="102"/>
      <c r="QQG132" s="102"/>
      <c r="QQH132" s="102"/>
      <c r="QQI132" s="102"/>
      <c r="QQJ132" s="102"/>
      <c r="QQK132" s="102"/>
      <c r="QQL132" s="102"/>
      <c r="QQM132" s="102"/>
      <c r="QQN132" s="102"/>
      <c r="QQO132" s="102"/>
      <c r="QQP132" s="102"/>
      <c r="QQQ132" s="102"/>
      <c r="QQR132" s="102"/>
      <c r="QQS132" s="102"/>
      <c r="QQT132" s="102"/>
      <c r="QQU132" s="102"/>
      <c r="QQV132" s="102"/>
      <c r="QQW132" s="102"/>
      <c r="QQX132" s="102"/>
      <c r="QQY132" s="102"/>
      <c r="QQZ132" s="102"/>
      <c r="QRA132" s="102"/>
      <c r="QRB132" s="102"/>
      <c r="QRC132" s="102"/>
      <c r="QRD132" s="102"/>
      <c r="QRE132" s="102"/>
      <c r="QRF132" s="102"/>
      <c r="QRG132" s="102"/>
      <c r="QRH132" s="102"/>
      <c r="QRI132" s="102"/>
      <c r="QRJ132" s="102"/>
      <c r="QRK132" s="102"/>
      <c r="QRL132" s="102"/>
      <c r="QRM132" s="102"/>
      <c r="QRN132" s="102"/>
      <c r="QRO132" s="102"/>
      <c r="QRP132" s="102"/>
      <c r="QRQ132" s="102"/>
      <c r="QRR132" s="102"/>
      <c r="QRS132" s="102"/>
      <c r="QRT132" s="102"/>
      <c r="QRU132" s="102"/>
      <c r="QRV132" s="102"/>
      <c r="QRW132" s="102"/>
      <c r="QRX132" s="102"/>
      <c r="QRY132" s="102"/>
      <c r="QRZ132" s="102"/>
      <c r="QSA132" s="102"/>
      <c r="QSB132" s="102"/>
      <c r="QSC132" s="102"/>
      <c r="QSD132" s="102"/>
      <c r="QSE132" s="102"/>
      <c r="QSF132" s="102"/>
      <c r="QSG132" s="102"/>
      <c r="QSH132" s="102"/>
      <c r="QSI132" s="102"/>
      <c r="QSJ132" s="102"/>
      <c r="QSK132" s="102"/>
      <c r="QSL132" s="102"/>
      <c r="QSM132" s="102"/>
      <c r="QSN132" s="102"/>
      <c r="QSO132" s="102"/>
      <c r="QSP132" s="102"/>
      <c r="QSQ132" s="102"/>
      <c r="QSR132" s="102"/>
      <c r="QSS132" s="102"/>
      <c r="QST132" s="102"/>
      <c r="QSU132" s="102"/>
      <c r="QSV132" s="102"/>
      <c r="QSW132" s="102"/>
      <c r="QSX132" s="102"/>
      <c r="QSY132" s="102"/>
      <c r="QSZ132" s="102"/>
      <c r="QTA132" s="102"/>
      <c r="QTB132" s="102"/>
      <c r="QTC132" s="102"/>
      <c r="QTD132" s="102"/>
      <c r="QTE132" s="102"/>
      <c r="QTF132" s="102"/>
      <c r="QTG132" s="102"/>
      <c r="QTH132" s="102"/>
      <c r="QTI132" s="102"/>
      <c r="QTJ132" s="102"/>
      <c r="QTK132" s="102"/>
      <c r="QTL132" s="102"/>
      <c r="QTM132" s="102"/>
      <c r="QTN132" s="102"/>
      <c r="QTO132" s="102"/>
      <c r="QTP132" s="102"/>
      <c r="QTQ132" s="102"/>
      <c r="QTR132" s="102"/>
      <c r="QTS132" s="102"/>
      <c r="QTT132" s="102"/>
      <c r="QTU132" s="102"/>
      <c r="QTV132" s="102"/>
      <c r="QTW132" s="102"/>
      <c r="QTX132" s="102"/>
      <c r="QTY132" s="102"/>
      <c r="QTZ132" s="102"/>
      <c r="QUA132" s="102"/>
      <c r="QUB132" s="102"/>
      <c r="QUC132" s="102"/>
      <c r="QUD132" s="102"/>
      <c r="QUE132" s="102"/>
      <c r="QUF132" s="102"/>
      <c r="QUG132" s="102"/>
      <c r="QUH132" s="102"/>
      <c r="QUI132" s="102"/>
      <c r="QUJ132" s="102"/>
      <c r="QUK132" s="102"/>
      <c r="QUL132" s="102"/>
      <c r="QUM132" s="102"/>
      <c r="QUN132" s="102"/>
      <c r="QUO132" s="102"/>
      <c r="QUP132" s="102"/>
      <c r="QUQ132" s="102"/>
      <c r="QUR132" s="102"/>
      <c r="QUS132" s="102"/>
      <c r="QUT132" s="102"/>
      <c r="QUU132" s="102"/>
      <c r="QUV132" s="102"/>
      <c r="QUW132" s="102"/>
      <c r="QUX132" s="102"/>
      <c r="QUY132" s="102"/>
      <c r="QUZ132" s="102"/>
      <c r="QVA132" s="102"/>
      <c r="QVB132" s="102"/>
      <c r="QVC132" s="102"/>
      <c r="QVD132" s="102"/>
      <c r="QVE132" s="102"/>
      <c r="QVF132" s="102"/>
      <c r="QVG132" s="102"/>
      <c r="QVH132" s="102"/>
      <c r="QVI132" s="102"/>
      <c r="QVJ132" s="102"/>
      <c r="QVK132" s="102"/>
      <c r="QVL132" s="102"/>
      <c r="QVM132" s="102"/>
      <c r="QVN132" s="102"/>
      <c r="QVO132" s="102"/>
      <c r="QVP132" s="102"/>
      <c r="QVQ132" s="102"/>
      <c r="QVR132" s="102"/>
      <c r="QVS132" s="102"/>
      <c r="QVT132" s="102"/>
      <c r="QVU132" s="102"/>
      <c r="QVV132" s="102"/>
      <c r="QVW132" s="102"/>
      <c r="QVX132" s="102"/>
      <c r="QVY132" s="102"/>
      <c r="QVZ132" s="102"/>
      <c r="QWA132" s="102"/>
      <c r="QWB132" s="102"/>
      <c r="QWC132" s="102"/>
      <c r="QWD132" s="102"/>
      <c r="QWE132" s="102"/>
      <c r="QWF132" s="102"/>
      <c r="QWG132" s="102"/>
      <c r="QWH132" s="102"/>
      <c r="QWI132" s="102"/>
      <c r="QWJ132" s="102"/>
      <c r="QWK132" s="102"/>
      <c r="QWL132" s="102"/>
      <c r="QWM132" s="102"/>
      <c r="QWN132" s="102"/>
      <c r="QWO132" s="102"/>
      <c r="QWP132" s="102"/>
      <c r="QWQ132" s="102"/>
      <c r="QWR132" s="102"/>
      <c r="QWS132" s="102"/>
      <c r="QWT132" s="102"/>
      <c r="QWU132" s="102"/>
      <c r="QWV132" s="102"/>
      <c r="QWW132" s="102"/>
      <c r="QWX132" s="102"/>
      <c r="QWY132" s="102"/>
      <c r="QWZ132" s="102"/>
      <c r="QXA132" s="102"/>
      <c r="QXB132" s="102"/>
      <c r="QXC132" s="102"/>
      <c r="QXD132" s="102"/>
      <c r="QXE132" s="102"/>
      <c r="QXF132" s="102"/>
      <c r="QXG132" s="102"/>
      <c r="QXH132" s="102"/>
      <c r="QXI132" s="102"/>
      <c r="QXJ132" s="102"/>
      <c r="QXK132" s="102"/>
      <c r="QXL132" s="102"/>
      <c r="QXM132" s="102"/>
      <c r="QXN132" s="102"/>
      <c r="QXO132" s="102"/>
      <c r="QXP132" s="102"/>
      <c r="QXQ132" s="102"/>
      <c r="QXR132" s="102"/>
      <c r="QXS132" s="102"/>
      <c r="QXT132" s="102"/>
      <c r="QXU132" s="102"/>
      <c r="QXV132" s="102"/>
      <c r="QXW132" s="102"/>
      <c r="QXX132" s="102"/>
      <c r="QXY132" s="102"/>
      <c r="QXZ132" s="102"/>
      <c r="QYA132" s="102"/>
      <c r="QYB132" s="102"/>
      <c r="QYC132" s="102"/>
      <c r="QYD132" s="102"/>
      <c r="QYE132" s="102"/>
      <c r="QYF132" s="102"/>
      <c r="QYG132" s="102"/>
      <c r="QYH132" s="102"/>
      <c r="QYI132" s="102"/>
      <c r="QYJ132" s="102"/>
      <c r="QYK132" s="102"/>
      <c r="QYL132" s="102"/>
      <c r="QYM132" s="102"/>
      <c r="QYN132" s="102"/>
      <c r="QYO132" s="102"/>
      <c r="QYP132" s="102"/>
      <c r="QYQ132" s="102"/>
      <c r="QYR132" s="102"/>
      <c r="QYS132" s="102"/>
      <c r="QYT132" s="102"/>
      <c r="QYU132" s="102"/>
      <c r="QYV132" s="102"/>
      <c r="QYW132" s="102"/>
      <c r="QYX132" s="102"/>
      <c r="QYY132" s="102"/>
      <c r="QYZ132" s="102"/>
      <c r="QZA132" s="102"/>
      <c r="QZB132" s="102"/>
      <c r="QZC132" s="102"/>
      <c r="QZD132" s="102"/>
      <c r="QZE132" s="102"/>
      <c r="QZF132" s="102"/>
      <c r="QZG132" s="102"/>
      <c r="QZH132" s="102"/>
      <c r="QZI132" s="102"/>
      <c r="QZJ132" s="102"/>
      <c r="QZK132" s="102"/>
      <c r="QZL132" s="102"/>
      <c r="QZM132" s="102"/>
      <c r="QZN132" s="102"/>
      <c r="QZO132" s="102"/>
      <c r="QZP132" s="102"/>
      <c r="QZQ132" s="102"/>
      <c r="QZR132" s="102"/>
      <c r="QZS132" s="102"/>
      <c r="QZT132" s="102"/>
      <c r="QZU132" s="102"/>
      <c r="QZV132" s="102"/>
      <c r="QZW132" s="102"/>
      <c r="QZX132" s="102"/>
      <c r="QZY132" s="102"/>
      <c r="QZZ132" s="102"/>
      <c r="RAA132" s="102"/>
      <c r="RAB132" s="102"/>
      <c r="RAC132" s="102"/>
      <c r="RAD132" s="102"/>
      <c r="RAE132" s="102"/>
      <c r="RAF132" s="102"/>
      <c r="RAG132" s="102"/>
      <c r="RAH132" s="102"/>
      <c r="RAI132" s="102"/>
      <c r="RAJ132" s="102"/>
      <c r="RAK132" s="102"/>
      <c r="RAL132" s="102"/>
      <c r="RAM132" s="102"/>
      <c r="RAN132" s="102"/>
      <c r="RAO132" s="102"/>
      <c r="RAP132" s="102"/>
      <c r="RAQ132" s="102"/>
      <c r="RAR132" s="102"/>
      <c r="RAS132" s="102"/>
      <c r="RAT132" s="102"/>
      <c r="RAU132" s="102"/>
      <c r="RAV132" s="102"/>
      <c r="RAW132" s="102"/>
      <c r="RAX132" s="102"/>
      <c r="RAY132" s="102"/>
      <c r="RAZ132" s="102"/>
      <c r="RBA132" s="102"/>
      <c r="RBB132" s="102"/>
      <c r="RBC132" s="102"/>
      <c r="RBD132" s="102"/>
      <c r="RBE132" s="102"/>
      <c r="RBF132" s="102"/>
      <c r="RBG132" s="102"/>
      <c r="RBH132" s="102"/>
      <c r="RBI132" s="102"/>
      <c r="RBJ132" s="102"/>
      <c r="RBK132" s="102"/>
      <c r="RBL132" s="102"/>
      <c r="RBM132" s="102"/>
      <c r="RBN132" s="102"/>
      <c r="RBO132" s="102"/>
      <c r="RBP132" s="102"/>
      <c r="RBQ132" s="102"/>
      <c r="RBR132" s="102"/>
      <c r="RBS132" s="102"/>
      <c r="RBT132" s="102"/>
      <c r="RBU132" s="102"/>
      <c r="RBV132" s="102"/>
      <c r="RBW132" s="102"/>
      <c r="RBX132" s="102"/>
      <c r="RBY132" s="102"/>
      <c r="RBZ132" s="102"/>
      <c r="RCA132" s="102"/>
      <c r="RCB132" s="102"/>
      <c r="RCC132" s="102"/>
      <c r="RCD132" s="102"/>
      <c r="RCE132" s="102"/>
      <c r="RCF132" s="102"/>
      <c r="RCG132" s="102"/>
      <c r="RCH132" s="102"/>
      <c r="RCI132" s="102"/>
      <c r="RCJ132" s="102"/>
      <c r="RCK132" s="102"/>
      <c r="RCL132" s="102"/>
      <c r="RCM132" s="102"/>
      <c r="RCN132" s="102"/>
      <c r="RCO132" s="102"/>
      <c r="RCP132" s="102"/>
      <c r="RCQ132" s="102"/>
      <c r="RCR132" s="102"/>
      <c r="RCS132" s="102"/>
      <c r="RCT132" s="102"/>
      <c r="RCU132" s="102"/>
      <c r="RCV132" s="102"/>
      <c r="RCW132" s="102"/>
      <c r="RCX132" s="102"/>
      <c r="RCY132" s="102"/>
      <c r="RCZ132" s="102"/>
      <c r="RDA132" s="102"/>
      <c r="RDB132" s="102"/>
      <c r="RDC132" s="102"/>
      <c r="RDD132" s="102"/>
      <c r="RDE132" s="102"/>
      <c r="RDF132" s="102"/>
      <c r="RDG132" s="102"/>
      <c r="RDH132" s="102"/>
      <c r="RDI132" s="102"/>
      <c r="RDJ132" s="102"/>
      <c r="RDK132" s="102"/>
      <c r="RDL132" s="102"/>
      <c r="RDM132" s="102"/>
      <c r="RDN132" s="102"/>
      <c r="RDO132" s="102"/>
      <c r="RDP132" s="102"/>
      <c r="RDQ132" s="102"/>
      <c r="RDR132" s="102"/>
      <c r="RDS132" s="102"/>
      <c r="RDT132" s="102"/>
      <c r="RDU132" s="102"/>
      <c r="RDV132" s="102"/>
      <c r="RDW132" s="102"/>
      <c r="RDX132" s="102"/>
      <c r="RDY132" s="102"/>
      <c r="RDZ132" s="102"/>
      <c r="REA132" s="102"/>
      <c r="REB132" s="102"/>
      <c r="REC132" s="102"/>
      <c r="RED132" s="102"/>
      <c r="REE132" s="102"/>
      <c r="REF132" s="102"/>
      <c r="REG132" s="102"/>
      <c r="REH132" s="102"/>
      <c r="REI132" s="102"/>
      <c r="REJ132" s="102"/>
      <c r="REK132" s="102"/>
      <c r="REL132" s="102"/>
      <c r="REM132" s="102"/>
      <c r="REN132" s="102"/>
      <c r="REO132" s="102"/>
      <c r="REP132" s="102"/>
      <c r="REQ132" s="102"/>
      <c r="RER132" s="102"/>
      <c r="RES132" s="102"/>
      <c r="RET132" s="102"/>
      <c r="REU132" s="102"/>
      <c r="REV132" s="102"/>
      <c r="REW132" s="102"/>
      <c r="REX132" s="102"/>
      <c r="REY132" s="102"/>
      <c r="REZ132" s="102"/>
      <c r="RFA132" s="102"/>
      <c r="RFB132" s="102"/>
      <c r="RFC132" s="102"/>
      <c r="RFD132" s="102"/>
      <c r="RFE132" s="102"/>
      <c r="RFF132" s="102"/>
      <c r="RFG132" s="102"/>
      <c r="RFH132" s="102"/>
      <c r="RFI132" s="102"/>
      <c r="RFJ132" s="102"/>
      <c r="RFK132" s="102"/>
      <c r="RFL132" s="102"/>
      <c r="RFM132" s="102"/>
      <c r="RFN132" s="102"/>
      <c r="RFO132" s="102"/>
      <c r="RFP132" s="102"/>
      <c r="RFQ132" s="102"/>
      <c r="RFR132" s="102"/>
      <c r="RFS132" s="102"/>
      <c r="RFT132" s="102"/>
      <c r="RFU132" s="102"/>
      <c r="RFV132" s="102"/>
      <c r="RFW132" s="102"/>
      <c r="RFX132" s="102"/>
      <c r="RFY132" s="102"/>
      <c r="RFZ132" s="102"/>
      <c r="RGA132" s="102"/>
      <c r="RGB132" s="102"/>
      <c r="RGC132" s="102"/>
      <c r="RGD132" s="102"/>
      <c r="RGE132" s="102"/>
      <c r="RGF132" s="102"/>
      <c r="RGG132" s="102"/>
      <c r="RGH132" s="102"/>
      <c r="RGI132" s="102"/>
      <c r="RGJ132" s="102"/>
      <c r="RGK132" s="102"/>
      <c r="RGL132" s="102"/>
      <c r="RGM132" s="102"/>
      <c r="RGN132" s="102"/>
      <c r="RGO132" s="102"/>
      <c r="RGP132" s="102"/>
      <c r="RGQ132" s="102"/>
      <c r="RGR132" s="102"/>
      <c r="RGS132" s="102"/>
      <c r="RGT132" s="102"/>
      <c r="RGU132" s="102"/>
      <c r="RGV132" s="102"/>
      <c r="RGW132" s="102"/>
      <c r="RGX132" s="102"/>
      <c r="RGY132" s="102"/>
      <c r="RGZ132" s="102"/>
      <c r="RHA132" s="102"/>
      <c r="RHB132" s="102"/>
      <c r="RHC132" s="102"/>
      <c r="RHD132" s="102"/>
      <c r="RHE132" s="102"/>
      <c r="RHF132" s="102"/>
      <c r="RHG132" s="102"/>
      <c r="RHH132" s="102"/>
      <c r="RHI132" s="102"/>
      <c r="RHJ132" s="102"/>
      <c r="RHK132" s="102"/>
      <c r="RHL132" s="102"/>
      <c r="RHM132" s="102"/>
      <c r="RHN132" s="102"/>
      <c r="RHO132" s="102"/>
      <c r="RHP132" s="102"/>
      <c r="RHQ132" s="102"/>
      <c r="RHR132" s="102"/>
      <c r="RHS132" s="102"/>
      <c r="RHT132" s="102"/>
      <c r="RHU132" s="102"/>
      <c r="RHV132" s="102"/>
      <c r="RHW132" s="102"/>
      <c r="RHX132" s="102"/>
      <c r="RHY132" s="102"/>
      <c r="RHZ132" s="102"/>
      <c r="RIA132" s="102"/>
      <c r="RIB132" s="102"/>
      <c r="RIC132" s="102"/>
      <c r="RID132" s="102"/>
      <c r="RIE132" s="102"/>
      <c r="RIF132" s="102"/>
      <c r="RIG132" s="102"/>
      <c r="RIH132" s="102"/>
      <c r="RII132" s="102"/>
      <c r="RIJ132" s="102"/>
      <c r="RIK132" s="102"/>
      <c r="RIL132" s="102"/>
      <c r="RIM132" s="102"/>
      <c r="RIN132" s="102"/>
      <c r="RIO132" s="102"/>
      <c r="RIP132" s="102"/>
      <c r="RIQ132" s="102"/>
      <c r="RIR132" s="102"/>
      <c r="RIS132" s="102"/>
      <c r="RIT132" s="102"/>
      <c r="RIU132" s="102"/>
      <c r="RIV132" s="102"/>
      <c r="RIW132" s="102"/>
      <c r="RIX132" s="102"/>
      <c r="RIY132" s="102"/>
      <c r="RIZ132" s="102"/>
      <c r="RJA132" s="102"/>
      <c r="RJB132" s="102"/>
      <c r="RJC132" s="102"/>
      <c r="RJD132" s="102"/>
      <c r="RJE132" s="102"/>
      <c r="RJF132" s="102"/>
      <c r="RJG132" s="102"/>
      <c r="RJH132" s="102"/>
      <c r="RJI132" s="102"/>
      <c r="RJJ132" s="102"/>
      <c r="RJK132" s="102"/>
      <c r="RJL132" s="102"/>
      <c r="RJM132" s="102"/>
      <c r="RJN132" s="102"/>
      <c r="RJO132" s="102"/>
      <c r="RJP132" s="102"/>
      <c r="RJQ132" s="102"/>
      <c r="RJR132" s="102"/>
      <c r="RJS132" s="102"/>
      <c r="RJT132" s="102"/>
      <c r="RJU132" s="102"/>
      <c r="RJV132" s="102"/>
      <c r="RJW132" s="102"/>
      <c r="RJX132" s="102"/>
      <c r="RJY132" s="102"/>
      <c r="RJZ132" s="102"/>
      <c r="RKA132" s="102"/>
      <c r="RKB132" s="102"/>
      <c r="RKC132" s="102"/>
      <c r="RKD132" s="102"/>
      <c r="RKE132" s="102"/>
      <c r="RKF132" s="102"/>
      <c r="RKG132" s="102"/>
      <c r="RKH132" s="102"/>
      <c r="RKI132" s="102"/>
      <c r="RKJ132" s="102"/>
      <c r="RKK132" s="102"/>
      <c r="RKL132" s="102"/>
      <c r="RKM132" s="102"/>
      <c r="RKN132" s="102"/>
      <c r="RKO132" s="102"/>
      <c r="RKP132" s="102"/>
      <c r="RKQ132" s="102"/>
      <c r="RKR132" s="102"/>
      <c r="RKS132" s="102"/>
      <c r="RKT132" s="102"/>
      <c r="RKU132" s="102"/>
      <c r="RKV132" s="102"/>
      <c r="RKW132" s="102"/>
      <c r="RKX132" s="102"/>
      <c r="RKY132" s="102"/>
      <c r="RKZ132" s="102"/>
      <c r="RLA132" s="102"/>
      <c r="RLB132" s="102"/>
      <c r="RLC132" s="102"/>
      <c r="RLD132" s="102"/>
      <c r="RLE132" s="102"/>
      <c r="RLF132" s="102"/>
      <c r="RLG132" s="102"/>
      <c r="RLH132" s="102"/>
      <c r="RLI132" s="102"/>
      <c r="RLJ132" s="102"/>
      <c r="RLK132" s="102"/>
      <c r="RLL132" s="102"/>
      <c r="RLM132" s="102"/>
      <c r="RLN132" s="102"/>
      <c r="RLO132" s="102"/>
      <c r="RLP132" s="102"/>
      <c r="RLQ132" s="102"/>
      <c r="RLR132" s="102"/>
      <c r="RLS132" s="102"/>
      <c r="RLT132" s="102"/>
      <c r="RLU132" s="102"/>
      <c r="RLV132" s="102"/>
      <c r="RLW132" s="102"/>
      <c r="RLX132" s="102"/>
      <c r="RLY132" s="102"/>
      <c r="RLZ132" s="102"/>
      <c r="RMA132" s="102"/>
      <c r="RMB132" s="102"/>
      <c r="RMC132" s="102"/>
      <c r="RMD132" s="102"/>
      <c r="RME132" s="102"/>
      <c r="RMF132" s="102"/>
      <c r="RMG132" s="102"/>
      <c r="RMH132" s="102"/>
      <c r="RMI132" s="102"/>
      <c r="RMJ132" s="102"/>
      <c r="RMK132" s="102"/>
      <c r="RML132" s="102"/>
      <c r="RMM132" s="102"/>
      <c r="RMN132" s="102"/>
      <c r="RMO132" s="102"/>
      <c r="RMP132" s="102"/>
      <c r="RMQ132" s="102"/>
      <c r="RMR132" s="102"/>
      <c r="RMS132" s="102"/>
      <c r="RMT132" s="102"/>
      <c r="RMU132" s="102"/>
      <c r="RMV132" s="102"/>
      <c r="RMW132" s="102"/>
      <c r="RMX132" s="102"/>
      <c r="RMY132" s="102"/>
      <c r="RMZ132" s="102"/>
      <c r="RNA132" s="102"/>
      <c r="RNB132" s="102"/>
      <c r="RNC132" s="102"/>
      <c r="RND132" s="102"/>
      <c r="RNE132" s="102"/>
      <c r="RNF132" s="102"/>
      <c r="RNG132" s="102"/>
      <c r="RNH132" s="102"/>
      <c r="RNI132" s="102"/>
      <c r="RNJ132" s="102"/>
      <c r="RNK132" s="102"/>
      <c r="RNL132" s="102"/>
      <c r="RNM132" s="102"/>
      <c r="RNN132" s="102"/>
      <c r="RNO132" s="102"/>
      <c r="RNP132" s="102"/>
      <c r="RNQ132" s="102"/>
      <c r="RNR132" s="102"/>
      <c r="RNS132" s="102"/>
      <c r="RNT132" s="102"/>
      <c r="RNU132" s="102"/>
      <c r="RNV132" s="102"/>
      <c r="RNW132" s="102"/>
      <c r="RNX132" s="102"/>
      <c r="RNY132" s="102"/>
      <c r="RNZ132" s="102"/>
      <c r="ROA132" s="102"/>
      <c r="ROB132" s="102"/>
      <c r="ROC132" s="102"/>
      <c r="ROD132" s="102"/>
      <c r="ROE132" s="102"/>
      <c r="ROF132" s="102"/>
      <c r="ROG132" s="102"/>
      <c r="ROH132" s="102"/>
      <c r="ROI132" s="102"/>
      <c r="ROJ132" s="102"/>
      <c r="ROK132" s="102"/>
      <c r="ROL132" s="102"/>
      <c r="ROM132" s="102"/>
      <c r="RON132" s="102"/>
      <c r="ROO132" s="102"/>
      <c r="ROP132" s="102"/>
      <c r="ROQ132" s="102"/>
      <c r="ROR132" s="102"/>
      <c r="ROS132" s="102"/>
      <c r="ROT132" s="102"/>
      <c r="ROU132" s="102"/>
      <c r="ROV132" s="102"/>
      <c r="ROW132" s="102"/>
      <c r="ROX132" s="102"/>
      <c r="ROY132" s="102"/>
      <c r="ROZ132" s="102"/>
      <c r="RPA132" s="102"/>
      <c r="RPB132" s="102"/>
      <c r="RPC132" s="102"/>
      <c r="RPD132" s="102"/>
      <c r="RPE132" s="102"/>
      <c r="RPF132" s="102"/>
      <c r="RPG132" s="102"/>
      <c r="RPH132" s="102"/>
      <c r="RPI132" s="102"/>
      <c r="RPJ132" s="102"/>
      <c r="RPK132" s="102"/>
      <c r="RPL132" s="102"/>
      <c r="RPM132" s="102"/>
      <c r="RPN132" s="102"/>
      <c r="RPO132" s="102"/>
      <c r="RPP132" s="102"/>
      <c r="RPQ132" s="102"/>
      <c r="RPR132" s="102"/>
      <c r="RPS132" s="102"/>
      <c r="RPT132" s="102"/>
      <c r="RPU132" s="102"/>
      <c r="RPV132" s="102"/>
      <c r="RPW132" s="102"/>
      <c r="RPX132" s="102"/>
      <c r="RPY132" s="102"/>
      <c r="RPZ132" s="102"/>
      <c r="RQA132" s="102"/>
      <c r="RQB132" s="102"/>
      <c r="RQC132" s="102"/>
      <c r="RQD132" s="102"/>
      <c r="RQE132" s="102"/>
      <c r="RQF132" s="102"/>
      <c r="RQG132" s="102"/>
      <c r="RQH132" s="102"/>
      <c r="RQI132" s="102"/>
      <c r="RQJ132" s="102"/>
      <c r="RQK132" s="102"/>
      <c r="RQL132" s="102"/>
      <c r="RQM132" s="102"/>
      <c r="RQN132" s="102"/>
      <c r="RQO132" s="102"/>
      <c r="RQP132" s="102"/>
      <c r="RQQ132" s="102"/>
      <c r="RQR132" s="102"/>
      <c r="RQS132" s="102"/>
      <c r="RQT132" s="102"/>
      <c r="RQU132" s="102"/>
      <c r="RQV132" s="102"/>
      <c r="RQW132" s="102"/>
      <c r="RQX132" s="102"/>
      <c r="RQY132" s="102"/>
      <c r="RQZ132" s="102"/>
      <c r="RRA132" s="102"/>
      <c r="RRB132" s="102"/>
      <c r="RRC132" s="102"/>
      <c r="RRD132" s="102"/>
      <c r="RRE132" s="102"/>
      <c r="RRF132" s="102"/>
      <c r="RRG132" s="102"/>
      <c r="RRH132" s="102"/>
      <c r="RRI132" s="102"/>
      <c r="RRJ132" s="102"/>
      <c r="RRK132" s="102"/>
      <c r="RRL132" s="102"/>
      <c r="RRM132" s="102"/>
      <c r="RRN132" s="102"/>
      <c r="RRO132" s="102"/>
      <c r="RRP132" s="102"/>
      <c r="RRQ132" s="102"/>
      <c r="RRR132" s="102"/>
      <c r="RRS132" s="102"/>
      <c r="RRT132" s="102"/>
      <c r="RRU132" s="102"/>
      <c r="RRV132" s="102"/>
      <c r="RRW132" s="102"/>
      <c r="RRX132" s="102"/>
      <c r="RRY132" s="102"/>
      <c r="RRZ132" s="102"/>
      <c r="RSA132" s="102"/>
      <c r="RSB132" s="102"/>
      <c r="RSC132" s="102"/>
      <c r="RSD132" s="102"/>
      <c r="RSE132" s="102"/>
      <c r="RSF132" s="102"/>
      <c r="RSG132" s="102"/>
      <c r="RSH132" s="102"/>
      <c r="RSI132" s="102"/>
      <c r="RSJ132" s="102"/>
      <c r="RSK132" s="102"/>
      <c r="RSL132" s="102"/>
      <c r="RSM132" s="102"/>
      <c r="RSN132" s="102"/>
      <c r="RSO132" s="102"/>
      <c r="RSP132" s="102"/>
      <c r="RSQ132" s="102"/>
      <c r="RSR132" s="102"/>
      <c r="RSS132" s="102"/>
      <c r="RST132" s="102"/>
      <c r="RSU132" s="102"/>
      <c r="RSV132" s="102"/>
      <c r="RSW132" s="102"/>
      <c r="RSX132" s="102"/>
      <c r="RSY132" s="102"/>
      <c r="RSZ132" s="102"/>
      <c r="RTA132" s="102"/>
      <c r="RTB132" s="102"/>
      <c r="RTC132" s="102"/>
      <c r="RTD132" s="102"/>
      <c r="RTE132" s="102"/>
      <c r="RTF132" s="102"/>
      <c r="RTG132" s="102"/>
      <c r="RTH132" s="102"/>
      <c r="RTI132" s="102"/>
      <c r="RTJ132" s="102"/>
      <c r="RTK132" s="102"/>
      <c r="RTL132" s="102"/>
      <c r="RTM132" s="102"/>
      <c r="RTN132" s="102"/>
      <c r="RTO132" s="102"/>
      <c r="RTP132" s="102"/>
      <c r="RTQ132" s="102"/>
      <c r="RTR132" s="102"/>
      <c r="RTS132" s="102"/>
      <c r="RTT132" s="102"/>
      <c r="RTU132" s="102"/>
      <c r="RTV132" s="102"/>
      <c r="RTW132" s="102"/>
      <c r="RTX132" s="102"/>
      <c r="RTY132" s="102"/>
      <c r="RTZ132" s="102"/>
      <c r="RUA132" s="102"/>
      <c r="RUB132" s="102"/>
      <c r="RUC132" s="102"/>
      <c r="RUD132" s="102"/>
      <c r="RUE132" s="102"/>
      <c r="RUF132" s="102"/>
      <c r="RUG132" s="102"/>
      <c r="RUH132" s="102"/>
      <c r="RUI132" s="102"/>
      <c r="RUJ132" s="102"/>
      <c r="RUK132" s="102"/>
      <c r="RUL132" s="102"/>
      <c r="RUM132" s="102"/>
      <c r="RUN132" s="102"/>
      <c r="RUO132" s="102"/>
      <c r="RUP132" s="102"/>
      <c r="RUQ132" s="102"/>
      <c r="RUR132" s="102"/>
      <c r="RUS132" s="102"/>
      <c r="RUT132" s="102"/>
      <c r="RUU132" s="102"/>
      <c r="RUV132" s="102"/>
      <c r="RUW132" s="102"/>
      <c r="RUX132" s="102"/>
      <c r="RUY132" s="102"/>
      <c r="RUZ132" s="102"/>
      <c r="RVA132" s="102"/>
      <c r="RVB132" s="102"/>
      <c r="RVC132" s="102"/>
      <c r="RVD132" s="102"/>
      <c r="RVE132" s="102"/>
      <c r="RVF132" s="102"/>
      <c r="RVG132" s="102"/>
      <c r="RVH132" s="102"/>
      <c r="RVI132" s="102"/>
      <c r="RVJ132" s="102"/>
      <c r="RVK132" s="102"/>
      <c r="RVL132" s="102"/>
      <c r="RVM132" s="102"/>
      <c r="RVN132" s="102"/>
      <c r="RVO132" s="102"/>
      <c r="RVP132" s="102"/>
      <c r="RVQ132" s="102"/>
      <c r="RVR132" s="102"/>
      <c r="RVS132" s="102"/>
      <c r="RVT132" s="102"/>
      <c r="RVU132" s="102"/>
      <c r="RVV132" s="102"/>
      <c r="RVW132" s="102"/>
      <c r="RVX132" s="102"/>
      <c r="RVY132" s="102"/>
      <c r="RVZ132" s="102"/>
      <c r="RWA132" s="102"/>
      <c r="RWB132" s="102"/>
      <c r="RWC132" s="102"/>
      <c r="RWD132" s="102"/>
      <c r="RWE132" s="102"/>
      <c r="RWF132" s="102"/>
      <c r="RWG132" s="102"/>
      <c r="RWH132" s="102"/>
      <c r="RWI132" s="102"/>
      <c r="RWJ132" s="102"/>
      <c r="RWK132" s="102"/>
      <c r="RWL132" s="102"/>
      <c r="RWM132" s="102"/>
      <c r="RWN132" s="102"/>
      <c r="RWO132" s="102"/>
      <c r="RWP132" s="102"/>
      <c r="RWQ132" s="102"/>
      <c r="RWR132" s="102"/>
      <c r="RWS132" s="102"/>
      <c r="RWT132" s="102"/>
      <c r="RWU132" s="102"/>
      <c r="RWV132" s="102"/>
      <c r="RWW132" s="102"/>
      <c r="RWX132" s="102"/>
      <c r="RWY132" s="102"/>
      <c r="RWZ132" s="102"/>
      <c r="RXA132" s="102"/>
      <c r="RXB132" s="102"/>
      <c r="RXC132" s="102"/>
      <c r="RXD132" s="102"/>
      <c r="RXE132" s="102"/>
      <c r="RXF132" s="102"/>
      <c r="RXG132" s="102"/>
      <c r="RXH132" s="102"/>
      <c r="RXI132" s="102"/>
      <c r="RXJ132" s="102"/>
      <c r="RXK132" s="102"/>
      <c r="RXL132" s="102"/>
      <c r="RXM132" s="102"/>
      <c r="RXN132" s="102"/>
      <c r="RXO132" s="102"/>
      <c r="RXP132" s="102"/>
      <c r="RXQ132" s="102"/>
      <c r="RXR132" s="102"/>
      <c r="RXS132" s="102"/>
      <c r="RXT132" s="102"/>
      <c r="RXU132" s="102"/>
      <c r="RXV132" s="102"/>
      <c r="RXW132" s="102"/>
      <c r="RXX132" s="102"/>
      <c r="RXY132" s="102"/>
      <c r="RXZ132" s="102"/>
      <c r="RYA132" s="102"/>
      <c r="RYB132" s="102"/>
      <c r="RYC132" s="102"/>
      <c r="RYD132" s="102"/>
      <c r="RYE132" s="102"/>
      <c r="RYF132" s="102"/>
      <c r="RYG132" s="102"/>
      <c r="RYH132" s="102"/>
      <c r="RYI132" s="102"/>
      <c r="RYJ132" s="102"/>
      <c r="RYK132" s="102"/>
      <c r="RYL132" s="102"/>
      <c r="RYM132" s="102"/>
      <c r="RYN132" s="102"/>
      <c r="RYO132" s="102"/>
      <c r="RYP132" s="102"/>
      <c r="RYQ132" s="102"/>
      <c r="RYR132" s="102"/>
      <c r="RYS132" s="102"/>
      <c r="RYT132" s="102"/>
      <c r="RYU132" s="102"/>
      <c r="RYV132" s="102"/>
      <c r="RYW132" s="102"/>
      <c r="RYX132" s="102"/>
      <c r="RYY132" s="102"/>
      <c r="RYZ132" s="102"/>
      <c r="RZA132" s="102"/>
      <c r="RZB132" s="102"/>
      <c r="RZC132" s="102"/>
      <c r="RZD132" s="102"/>
      <c r="RZE132" s="102"/>
      <c r="RZF132" s="102"/>
      <c r="RZG132" s="102"/>
      <c r="RZH132" s="102"/>
      <c r="RZI132" s="102"/>
      <c r="RZJ132" s="102"/>
      <c r="RZK132" s="102"/>
      <c r="RZL132" s="102"/>
      <c r="RZM132" s="102"/>
      <c r="RZN132" s="102"/>
      <c r="RZO132" s="102"/>
      <c r="RZP132" s="102"/>
      <c r="RZQ132" s="102"/>
      <c r="RZR132" s="102"/>
      <c r="RZS132" s="102"/>
      <c r="RZT132" s="102"/>
      <c r="RZU132" s="102"/>
      <c r="RZV132" s="102"/>
      <c r="RZW132" s="102"/>
      <c r="RZX132" s="102"/>
      <c r="RZY132" s="102"/>
      <c r="RZZ132" s="102"/>
      <c r="SAA132" s="102"/>
      <c r="SAB132" s="102"/>
      <c r="SAC132" s="102"/>
      <c r="SAD132" s="102"/>
      <c r="SAE132" s="102"/>
      <c r="SAF132" s="102"/>
      <c r="SAG132" s="102"/>
      <c r="SAH132" s="102"/>
      <c r="SAI132" s="102"/>
      <c r="SAJ132" s="102"/>
      <c r="SAK132" s="102"/>
      <c r="SAL132" s="102"/>
      <c r="SAM132" s="102"/>
      <c r="SAN132" s="102"/>
      <c r="SAO132" s="102"/>
      <c r="SAP132" s="102"/>
      <c r="SAQ132" s="102"/>
      <c r="SAR132" s="102"/>
      <c r="SAS132" s="102"/>
      <c r="SAT132" s="102"/>
      <c r="SAU132" s="102"/>
      <c r="SAV132" s="102"/>
      <c r="SAW132" s="102"/>
      <c r="SAX132" s="102"/>
      <c r="SAY132" s="102"/>
      <c r="SAZ132" s="102"/>
      <c r="SBA132" s="102"/>
      <c r="SBB132" s="102"/>
      <c r="SBC132" s="102"/>
      <c r="SBD132" s="102"/>
      <c r="SBE132" s="102"/>
      <c r="SBF132" s="102"/>
      <c r="SBG132" s="102"/>
      <c r="SBH132" s="102"/>
      <c r="SBI132" s="102"/>
      <c r="SBJ132" s="102"/>
      <c r="SBK132" s="102"/>
      <c r="SBL132" s="102"/>
      <c r="SBM132" s="102"/>
      <c r="SBN132" s="102"/>
      <c r="SBO132" s="102"/>
      <c r="SBP132" s="102"/>
      <c r="SBQ132" s="102"/>
      <c r="SBR132" s="102"/>
      <c r="SBS132" s="102"/>
      <c r="SBT132" s="102"/>
      <c r="SBU132" s="102"/>
      <c r="SBV132" s="102"/>
      <c r="SBW132" s="102"/>
      <c r="SBX132" s="102"/>
      <c r="SBY132" s="102"/>
      <c r="SBZ132" s="102"/>
      <c r="SCA132" s="102"/>
      <c r="SCB132" s="102"/>
      <c r="SCC132" s="102"/>
      <c r="SCD132" s="102"/>
      <c r="SCE132" s="102"/>
      <c r="SCF132" s="102"/>
      <c r="SCG132" s="102"/>
      <c r="SCH132" s="102"/>
      <c r="SCI132" s="102"/>
      <c r="SCJ132" s="102"/>
      <c r="SCK132" s="102"/>
      <c r="SCL132" s="102"/>
      <c r="SCM132" s="102"/>
      <c r="SCN132" s="102"/>
      <c r="SCO132" s="102"/>
      <c r="SCP132" s="102"/>
      <c r="SCQ132" s="102"/>
      <c r="SCR132" s="102"/>
      <c r="SCS132" s="102"/>
      <c r="SCT132" s="102"/>
      <c r="SCU132" s="102"/>
      <c r="SCV132" s="102"/>
      <c r="SCW132" s="102"/>
      <c r="SCX132" s="102"/>
      <c r="SCY132" s="102"/>
      <c r="SCZ132" s="102"/>
      <c r="SDA132" s="102"/>
      <c r="SDB132" s="102"/>
      <c r="SDC132" s="102"/>
      <c r="SDD132" s="102"/>
      <c r="SDE132" s="102"/>
      <c r="SDF132" s="102"/>
      <c r="SDG132" s="102"/>
      <c r="SDH132" s="102"/>
      <c r="SDI132" s="102"/>
      <c r="SDJ132" s="102"/>
      <c r="SDK132" s="102"/>
      <c r="SDL132" s="102"/>
      <c r="SDM132" s="102"/>
      <c r="SDN132" s="102"/>
      <c r="SDO132" s="102"/>
      <c r="SDP132" s="102"/>
      <c r="SDQ132" s="102"/>
      <c r="SDR132" s="102"/>
      <c r="SDS132" s="102"/>
      <c r="SDT132" s="102"/>
      <c r="SDU132" s="102"/>
      <c r="SDV132" s="102"/>
      <c r="SDW132" s="102"/>
      <c r="SDX132" s="102"/>
      <c r="SDY132" s="102"/>
      <c r="SDZ132" s="102"/>
      <c r="SEA132" s="102"/>
      <c r="SEB132" s="102"/>
      <c r="SEC132" s="102"/>
      <c r="SED132" s="102"/>
      <c r="SEE132" s="102"/>
      <c r="SEF132" s="102"/>
      <c r="SEG132" s="102"/>
      <c r="SEH132" s="102"/>
      <c r="SEI132" s="102"/>
      <c r="SEJ132" s="102"/>
      <c r="SEK132" s="102"/>
      <c r="SEL132" s="102"/>
      <c r="SEM132" s="102"/>
      <c r="SEN132" s="102"/>
      <c r="SEO132" s="102"/>
      <c r="SEP132" s="102"/>
      <c r="SEQ132" s="102"/>
      <c r="SER132" s="102"/>
      <c r="SES132" s="102"/>
      <c r="SET132" s="102"/>
      <c r="SEU132" s="102"/>
      <c r="SEV132" s="102"/>
      <c r="SEW132" s="102"/>
      <c r="SEX132" s="102"/>
      <c r="SEY132" s="102"/>
      <c r="SEZ132" s="102"/>
      <c r="SFA132" s="102"/>
      <c r="SFB132" s="102"/>
      <c r="SFC132" s="102"/>
      <c r="SFD132" s="102"/>
      <c r="SFE132" s="102"/>
      <c r="SFF132" s="102"/>
      <c r="SFG132" s="102"/>
      <c r="SFH132" s="102"/>
      <c r="SFI132" s="102"/>
      <c r="SFJ132" s="102"/>
      <c r="SFK132" s="102"/>
      <c r="SFL132" s="102"/>
      <c r="SFM132" s="102"/>
      <c r="SFN132" s="102"/>
      <c r="SFO132" s="102"/>
      <c r="SFP132" s="102"/>
      <c r="SFQ132" s="102"/>
      <c r="SFR132" s="102"/>
      <c r="SFS132" s="102"/>
      <c r="SFT132" s="102"/>
      <c r="SFU132" s="102"/>
      <c r="SFV132" s="102"/>
      <c r="SFW132" s="102"/>
      <c r="SFX132" s="102"/>
      <c r="SFY132" s="102"/>
      <c r="SFZ132" s="102"/>
      <c r="SGA132" s="102"/>
      <c r="SGB132" s="102"/>
      <c r="SGC132" s="102"/>
      <c r="SGD132" s="102"/>
      <c r="SGE132" s="102"/>
      <c r="SGF132" s="102"/>
      <c r="SGG132" s="102"/>
      <c r="SGH132" s="102"/>
      <c r="SGI132" s="102"/>
      <c r="SGJ132" s="102"/>
      <c r="SGK132" s="102"/>
      <c r="SGL132" s="102"/>
      <c r="SGM132" s="102"/>
      <c r="SGN132" s="102"/>
      <c r="SGO132" s="102"/>
      <c r="SGP132" s="102"/>
      <c r="SGQ132" s="102"/>
      <c r="SGR132" s="102"/>
      <c r="SGS132" s="102"/>
      <c r="SGT132" s="102"/>
      <c r="SGU132" s="102"/>
      <c r="SGV132" s="102"/>
      <c r="SGW132" s="102"/>
      <c r="SGX132" s="102"/>
      <c r="SGY132" s="102"/>
      <c r="SGZ132" s="102"/>
      <c r="SHA132" s="102"/>
      <c r="SHB132" s="102"/>
      <c r="SHC132" s="102"/>
      <c r="SHD132" s="102"/>
      <c r="SHE132" s="102"/>
      <c r="SHF132" s="102"/>
      <c r="SHG132" s="102"/>
      <c r="SHH132" s="102"/>
      <c r="SHI132" s="102"/>
      <c r="SHJ132" s="102"/>
      <c r="SHK132" s="102"/>
      <c r="SHL132" s="102"/>
      <c r="SHM132" s="102"/>
      <c r="SHN132" s="102"/>
      <c r="SHO132" s="102"/>
      <c r="SHP132" s="102"/>
      <c r="SHQ132" s="102"/>
      <c r="SHR132" s="102"/>
      <c r="SHS132" s="102"/>
      <c r="SHT132" s="102"/>
      <c r="SHU132" s="102"/>
      <c r="SHV132" s="102"/>
      <c r="SHW132" s="102"/>
      <c r="SHX132" s="102"/>
      <c r="SHY132" s="102"/>
      <c r="SHZ132" s="102"/>
      <c r="SIA132" s="102"/>
      <c r="SIB132" s="102"/>
      <c r="SIC132" s="102"/>
      <c r="SID132" s="102"/>
      <c r="SIE132" s="102"/>
      <c r="SIF132" s="102"/>
      <c r="SIG132" s="102"/>
      <c r="SIH132" s="102"/>
      <c r="SII132" s="102"/>
      <c r="SIJ132" s="102"/>
      <c r="SIK132" s="102"/>
      <c r="SIL132" s="102"/>
      <c r="SIM132" s="102"/>
      <c r="SIN132" s="102"/>
      <c r="SIO132" s="102"/>
      <c r="SIP132" s="102"/>
      <c r="SIQ132" s="102"/>
      <c r="SIR132" s="102"/>
      <c r="SIS132" s="102"/>
      <c r="SIT132" s="102"/>
      <c r="SIU132" s="102"/>
      <c r="SIV132" s="102"/>
      <c r="SIW132" s="102"/>
      <c r="SIX132" s="102"/>
      <c r="SIY132" s="102"/>
      <c r="SIZ132" s="102"/>
      <c r="SJA132" s="102"/>
      <c r="SJB132" s="102"/>
      <c r="SJC132" s="102"/>
      <c r="SJD132" s="102"/>
      <c r="SJE132" s="102"/>
      <c r="SJF132" s="102"/>
      <c r="SJG132" s="102"/>
      <c r="SJH132" s="102"/>
      <c r="SJI132" s="102"/>
      <c r="SJJ132" s="102"/>
      <c r="SJK132" s="102"/>
      <c r="SJL132" s="102"/>
      <c r="SJM132" s="102"/>
      <c r="SJN132" s="102"/>
      <c r="SJO132" s="102"/>
      <c r="SJP132" s="102"/>
      <c r="SJQ132" s="102"/>
      <c r="SJR132" s="102"/>
      <c r="SJS132" s="102"/>
      <c r="SJT132" s="102"/>
      <c r="SJU132" s="102"/>
      <c r="SJV132" s="102"/>
      <c r="SJW132" s="102"/>
      <c r="SJX132" s="102"/>
      <c r="SJY132" s="102"/>
      <c r="SJZ132" s="102"/>
      <c r="SKA132" s="102"/>
      <c r="SKB132" s="102"/>
      <c r="SKC132" s="102"/>
      <c r="SKD132" s="102"/>
      <c r="SKE132" s="102"/>
      <c r="SKF132" s="102"/>
      <c r="SKG132" s="102"/>
      <c r="SKH132" s="102"/>
      <c r="SKI132" s="102"/>
      <c r="SKJ132" s="102"/>
      <c r="SKK132" s="102"/>
      <c r="SKL132" s="102"/>
      <c r="SKM132" s="102"/>
      <c r="SKN132" s="102"/>
      <c r="SKO132" s="102"/>
      <c r="SKP132" s="102"/>
      <c r="SKQ132" s="102"/>
      <c r="SKR132" s="102"/>
      <c r="SKS132" s="102"/>
      <c r="SKT132" s="102"/>
      <c r="SKU132" s="102"/>
      <c r="SKV132" s="102"/>
      <c r="SKW132" s="102"/>
      <c r="SKX132" s="102"/>
      <c r="SKY132" s="102"/>
      <c r="SKZ132" s="102"/>
      <c r="SLA132" s="102"/>
      <c r="SLB132" s="102"/>
      <c r="SLC132" s="102"/>
      <c r="SLD132" s="102"/>
      <c r="SLE132" s="102"/>
      <c r="SLF132" s="102"/>
      <c r="SLG132" s="102"/>
      <c r="SLH132" s="102"/>
      <c r="SLI132" s="102"/>
      <c r="SLJ132" s="102"/>
      <c r="SLK132" s="102"/>
      <c r="SLL132" s="102"/>
      <c r="SLM132" s="102"/>
      <c r="SLN132" s="102"/>
      <c r="SLO132" s="102"/>
      <c r="SLP132" s="102"/>
      <c r="SLQ132" s="102"/>
      <c r="SLR132" s="102"/>
      <c r="SLS132" s="102"/>
      <c r="SLT132" s="102"/>
      <c r="SLU132" s="102"/>
      <c r="SLV132" s="102"/>
      <c r="SLW132" s="102"/>
      <c r="SLX132" s="102"/>
      <c r="SLY132" s="102"/>
      <c r="SLZ132" s="102"/>
      <c r="SMA132" s="102"/>
      <c r="SMB132" s="102"/>
      <c r="SMC132" s="102"/>
      <c r="SMD132" s="102"/>
      <c r="SME132" s="102"/>
      <c r="SMF132" s="102"/>
      <c r="SMG132" s="102"/>
      <c r="SMH132" s="102"/>
      <c r="SMI132" s="102"/>
      <c r="SMJ132" s="102"/>
      <c r="SMK132" s="102"/>
      <c r="SML132" s="102"/>
      <c r="SMM132" s="102"/>
      <c r="SMN132" s="102"/>
      <c r="SMO132" s="102"/>
      <c r="SMP132" s="102"/>
      <c r="SMQ132" s="102"/>
      <c r="SMR132" s="102"/>
      <c r="SMS132" s="102"/>
      <c r="SMT132" s="102"/>
      <c r="SMU132" s="102"/>
      <c r="SMV132" s="102"/>
      <c r="SMW132" s="102"/>
      <c r="SMX132" s="102"/>
      <c r="SMY132" s="102"/>
      <c r="SMZ132" s="102"/>
      <c r="SNA132" s="102"/>
      <c r="SNB132" s="102"/>
      <c r="SNC132" s="102"/>
      <c r="SND132" s="102"/>
      <c r="SNE132" s="102"/>
      <c r="SNF132" s="102"/>
      <c r="SNG132" s="102"/>
      <c r="SNH132" s="102"/>
      <c r="SNI132" s="102"/>
      <c r="SNJ132" s="102"/>
      <c r="SNK132" s="102"/>
      <c r="SNL132" s="102"/>
      <c r="SNM132" s="102"/>
      <c r="SNN132" s="102"/>
      <c r="SNO132" s="102"/>
      <c r="SNP132" s="102"/>
      <c r="SNQ132" s="102"/>
      <c r="SNR132" s="102"/>
      <c r="SNS132" s="102"/>
      <c r="SNT132" s="102"/>
      <c r="SNU132" s="102"/>
      <c r="SNV132" s="102"/>
      <c r="SNW132" s="102"/>
      <c r="SNX132" s="102"/>
      <c r="SNY132" s="102"/>
      <c r="SNZ132" s="102"/>
      <c r="SOA132" s="102"/>
      <c r="SOB132" s="102"/>
      <c r="SOC132" s="102"/>
      <c r="SOD132" s="102"/>
      <c r="SOE132" s="102"/>
      <c r="SOF132" s="102"/>
      <c r="SOG132" s="102"/>
      <c r="SOH132" s="102"/>
      <c r="SOI132" s="102"/>
      <c r="SOJ132" s="102"/>
      <c r="SOK132" s="102"/>
      <c r="SOL132" s="102"/>
      <c r="SOM132" s="102"/>
      <c r="SON132" s="102"/>
      <c r="SOO132" s="102"/>
      <c r="SOP132" s="102"/>
      <c r="SOQ132" s="102"/>
      <c r="SOR132" s="102"/>
      <c r="SOS132" s="102"/>
      <c r="SOT132" s="102"/>
      <c r="SOU132" s="102"/>
      <c r="SOV132" s="102"/>
      <c r="SOW132" s="102"/>
      <c r="SOX132" s="102"/>
      <c r="SOY132" s="102"/>
      <c r="SOZ132" s="102"/>
      <c r="SPA132" s="102"/>
      <c r="SPB132" s="102"/>
      <c r="SPC132" s="102"/>
      <c r="SPD132" s="102"/>
      <c r="SPE132" s="102"/>
      <c r="SPF132" s="102"/>
      <c r="SPG132" s="102"/>
      <c r="SPH132" s="102"/>
      <c r="SPI132" s="102"/>
      <c r="SPJ132" s="102"/>
      <c r="SPK132" s="102"/>
      <c r="SPL132" s="102"/>
      <c r="SPM132" s="102"/>
      <c r="SPN132" s="102"/>
      <c r="SPO132" s="102"/>
      <c r="SPP132" s="102"/>
      <c r="SPQ132" s="102"/>
      <c r="SPR132" s="102"/>
      <c r="SPS132" s="102"/>
      <c r="SPT132" s="102"/>
      <c r="SPU132" s="102"/>
      <c r="SPV132" s="102"/>
      <c r="SPW132" s="102"/>
      <c r="SPX132" s="102"/>
      <c r="SPY132" s="102"/>
      <c r="SPZ132" s="102"/>
      <c r="SQA132" s="102"/>
      <c r="SQB132" s="102"/>
      <c r="SQC132" s="102"/>
      <c r="SQD132" s="102"/>
      <c r="SQE132" s="102"/>
      <c r="SQF132" s="102"/>
      <c r="SQG132" s="102"/>
      <c r="SQH132" s="102"/>
      <c r="SQI132" s="102"/>
      <c r="SQJ132" s="102"/>
      <c r="SQK132" s="102"/>
      <c r="SQL132" s="102"/>
      <c r="SQM132" s="102"/>
      <c r="SQN132" s="102"/>
      <c r="SQO132" s="102"/>
      <c r="SQP132" s="102"/>
      <c r="SQQ132" s="102"/>
      <c r="SQR132" s="102"/>
      <c r="SQS132" s="102"/>
      <c r="SQT132" s="102"/>
      <c r="SQU132" s="102"/>
      <c r="SQV132" s="102"/>
      <c r="SQW132" s="102"/>
      <c r="SQX132" s="102"/>
      <c r="SQY132" s="102"/>
      <c r="SQZ132" s="102"/>
      <c r="SRA132" s="102"/>
      <c r="SRB132" s="102"/>
      <c r="SRC132" s="102"/>
      <c r="SRD132" s="102"/>
      <c r="SRE132" s="102"/>
      <c r="SRF132" s="102"/>
      <c r="SRG132" s="102"/>
      <c r="SRH132" s="102"/>
      <c r="SRI132" s="102"/>
      <c r="SRJ132" s="102"/>
      <c r="SRK132" s="102"/>
      <c r="SRL132" s="102"/>
      <c r="SRM132" s="102"/>
      <c r="SRN132" s="102"/>
      <c r="SRO132" s="102"/>
      <c r="SRP132" s="102"/>
      <c r="SRQ132" s="102"/>
      <c r="SRR132" s="102"/>
      <c r="SRS132" s="102"/>
      <c r="SRT132" s="102"/>
      <c r="SRU132" s="102"/>
      <c r="SRV132" s="102"/>
      <c r="SRW132" s="102"/>
      <c r="SRX132" s="102"/>
      <c r="SRY132" s="102"/>
      <c r="SRZ132" s="102"/>
      <c r="SSA132" s="102"/>
      <c r="SSB132" s="102"/>
      <c r="SSC132" s="102"/>
      <c r="SSD132" s="102"/>
      <c r="SSE132" s="102"/>
      <c r="SSF132" s="102"/>
      <c r="SSG132" s="102"/>
      <c r="SSH132" s="102"/>
      <c r="SSI132" s="102"/>
      <c r="SSJ132" s="102"/>
      <c r="SSK132" s="102"/>
      <c r="SSL132" s="102"/>
      <c r="SSM132" s="102"/>
      <c r="SSN132" s="102"/>
      <c r="SSO132" s="102"/>
      <c r="SSP132" s="102"/>
      <c r="SSQ132" s="102"/>
      <c r="SSR132" s="102"/>
      <c r="SSS132" s="102"/>
      <c r="SST132" s="102"/>
      <c r="SSU132" s="102"/>
      <c r="SSV132" s="102"/>
      <c r="SSW132" s="102"/>
      <c r="SSX132" s="102"/>
      <c r="SSY132" s="102"/>
      <c r="SSZ132" s="102"/>
      <c r="STA132" s="102"/>
      <c r="STB132" s="102"/>
      <c r="STC132" s="102"/>
      <c r="STD132" s="102"/>
      <c r="STE132" s="102"/>
      <c r="STF132" s="102"/>
      <c r="STG132" s="102"/>
      <c r="STH132" s="102"/>
      <c r="STI132" s="102"/>
      <c r="STJ132" s="102"/>
      <c r="STK132" s="102"/>
      <c r="STL132" s="102"/>
      <c r="STM132" s="102"/>
      <c r="STN132" s="102"/>
      <c r="STO132" s="102"/>
      <c r="STP132" s="102"/>
      <c r="STQ132" s="102"/>
      <c r="STR132" s="102"/>
      <c r="STS132" s="102"/>
      <c r="STT132" s="102"/>
      <c r="STU132" s="102"/>
      <c r="STV132" s="102"/>
      <c r="STW132" s="102"/>
      <c r="STX132" s="102"/>
      <c r="STY132" s="102"/>
      <c r="STZ132" s="102"/>
      <c r="SUA132" s="102"/>
      <c r="SUB132" s="102"/>
      <c r="SUC132" s="102"/>
      <c r="SUD132" s="102"/>
      <c r="SUE132" s="102"/>
      <c r="SUF132" s="102"/>
      <c r="SUG132" s="102"/>
      <c r="SUH132" s="102"/>
      <c r="SUI132" s="102"/>
      <c r="SUJ132" s="102"/>
      <c r="SUK132" s="102"/>
      <c r="SUL132" s="102"/>
      <c r="SUM132" s="102"/>
      <c r="SUN132" s="102"/>
      <c r="SUO132" s="102"/>
      <c r="SUP132" s="102"/>
      <c r="SUQ132" s="102"/>
      <c r="SUR132" s="102"/>
      <c r="SUS132" s="102"/>
      <c r="SUT132" s="102"/>
      <c r="SUU132" s="102"/>
      <c r="SUV132" s="102"/>
      <c r="SUW132" s="102"/>
      <c r="SUX132" s="102"/>
      <c r="SUY132" s="102"/>
      <c r="SUZ132" s="102"/>
      <c r="SVA132" s="102"/>
      <c r="SVB132" s="102"/>
      <c r="SVC132" s="102"/>
      <c r="SVD132" s="102"/>
      <c r="SVE132" s="102"/>
      <c r="SVF132" s="102"/>
      <c r="SVG132" s="102"/>
      <c r="SVH132" s="102"/>
      <c r="SVI132" s="102"/>
      <c r="SVJ132" s="102"/>
      <c r="SVK132" s="102"/>
      <c r="SVL132" s="102"/>
      <c r="SVM132" s="102"/>
      <c r="SVN132" s="102"/>
      <c r="SVO132" s="102"/>
      <c r="SVP132" s="102"/>
      <c r="SVQ132" s="102"/>
      <c r="SVR132" s="102"/>
      <c r="SVS132" s="102"/>
      <c r="SVT132" s="102"/>
      <c r="SVU132" s="102"/>
      <c r="SVV132" s="102"/>
      <c r="SVW132" s="102"/>
      <c r="SVX132" s="102"/>
      <c r="SVY132" s="102"/>
      <c r="SVZ132" s="102"/>
      <c r="SWA132" s="102"/>
      <c r="SWB132" s="102"/>
      <c r="SWC132" s="102"/>
      <c r="SWD132" s="102"/>
      <c r="SWE132" s="102"/>
      <c r="SWF132" s="102"/>
      <c r="SWG132" s="102"/>
      <c r="SWH132" s="102"/>
      <c r="SWI132" s="102"/>
      <c r="SWJ132" s="102"/>
      <c r="SWK132" s="102"/>
      <c r="SWL132" s="102"/>
      <c r="SWM132" s="102"/>
      <c r="SWN132" s="102"/>
      <c r="SWO132" s="102"/>
      <c r="SWP132" s="102"/>
      <c r="SWQ132" s="102"/>
      <c r="SWR132" s="102"/>
      <c r="SWS132" s="102"/>
      <c r="SWT132" s="102"/>
      <c r="SWU132" s="102"/>
      <c r="SWV132" s="102"/>
      <c r="SWW132" s="102"/>
      <c r="SWX132" s="102"/>
      <c r="SWY132" s="102"/>
      <c r="SWZ132" s="102"/>
      <c r="SXA132" s="102"/>
      <c r="SXB132" s="102"/>
      <c r="SXC132" s="102"/>
      <c r="SXD132" s="102"/>
      <c r="SXE132" s="102"/>
      <c r="SXF132" s="102"/>
      <c r="SXG132" s="102"/>
      <c r="SXH132" s="102"/>
      <c r="SXI132" s="102"/>
      <c r="SXJ132" s="102"/>
      <c r="SXK132" s="102"/>
      <c r="SXL132" s="102"/>
      <c r="SXM132" s="102"/>
      <c r="SXN132" s="102"/>
      <c r="SXO132" s="102"/>
      <c r="SXP132" s="102"/>
      <c r="SXQ132" s="102"/>
      <c r="SXR132" s="102"/>
      <c r="SXS132" s="102"/>
      <c r="SXT132" s="102"/>
      <c r="SXU132" s="102"/>
      <c r="SXV132" s="102"/>
      <c r="SXW132" s="102"/>
      <c r="SXX132" s="102"/>
      <c r="SXY132" s="102"/>
      <c r="SXZ132" s="102"/>
      <c r="SYA132" s="102"/>
      <c r="SYB132" s="102"/>
      <c r="SYC132" s="102"/>
      <c r="SYD132" s="102"/>
      <c r="SYE132" s="102"/>
      <c r="SYF132" s="102"/>
      <c r="SYG132" s="102"/>
      <c r="SYH132" s="102"/>
      <c r="SYI132" s="102"/>
      <c r="SYJ132" s="102"/>
      <c r="SYK132" s="102"/>
      <c r="SYL132" s="102"/>
      <c r="SYM132" s="102"/>
      <c r="SYN132" s="102"/>
      <c r="SYO132" s="102"/>
      <c r="SYP132" s="102"/>
      <c r="SYQ132" s="102"/>
      <c r="SYR132" s="102"/>
      <c r="SYS132" s="102"/>
      <c r="SYT132" s="102"/>
      <c r="SYU132" s="102"/>
      <c r="SYV132" s="102"/>
      <c r="SYW132" s="102"/>
      <c r="SYX132" s="102"/>
      <c r="SYY132" s="102"/>
      <c r="SYZ132" s="102"/>
      <c r="SZA132" s="102"/>
      <c r="SZB132" s="102"/>
      <c r="SZC132" s="102"/>
      <c r="SZD132" s="102"/>
      <c r="SZE132" s="102"/>
      <c r="SZF132" s="102"/>
      <c r="SZG132" s="102"/>
      <c r="SZH132" s="102"/>
      <c r="SZI132" s="102"/>
      <c r="SZJ132" s="102"/>
      <c r="SZK132" s="102"/>
      <c r="SZL132" s="102"/>
      <c r="SZM132" s="102"/>
      <c r="SZN132" s="102"/>
      <c r="SZO132" s="102"/>
      <c r="SZP132" s="102"/>
      <c r="SZQ132" s="102"/>
      <c r="SZR132" s="102"/>
      <c r="SZS132" s="102"/>
      <c r="SZT132" s="102"/>
      <c r="SZU132" s="102"/>
      <c r="SZV132" s="102"/>
      <c r="SZW132" s="102"/>
      <c r="SZX132" s="102"/>
      <c r="SZY132" s="102"/>
      <c r="SZZ132" s="102"/>
      <c r="TAA132" s="102"/>
      <c r="TAB132" s="102"/>
      <c r="TAC132" s="102"/>
      <c r="TAD132" s="102"/>
      <c r="TAE132" s="102"/>
      <c r="TAF132" s="102"/>
      <c r="TAG132" s="102"/>
      <c r="TAH132" s="102"/>
      <c r="TAI132" s="102"/>
      <c r="TAJ132" s="102"/>
      <c r="TAK132" s="102"/>
      <c r="TAL132" s="102"/>
      <c r="TAM132" s="102"/>
      <c r="TAN132" s="102"/>
      <c r="TAO132" s="102"/>
      <c r="TAP132" s="102"/>
      <c r="TAQ132" s="102"/>
      <c r="TAR132" s="102"/>
      <c r="TAS132" s="102"/>
      <c r="TAT132" s="102"/>
      <c r="TAU132" s="102"/>
      <c r="TAV132" s="102"/>
      <c r="TAW132" s="102"/>
      <c r="TAX132" s="102"/>
      <c r="TAY132" s="102"/>
      <c r="TAZ132" s="102"/>
      <c r="TBA132" s="102"/>
      <c r="TBB132" s="102"/>
      <c r="TBC132" s="102"/>
      <c r="TBD132" s="102"/>
      <c r="TBE132" s="102"/>
      <c r="TBF132" s="102"/>
      <c r="TBG132" s="102"/>
      <c r="TBH132" s="102"/>
      <c r="TBI132" s="102"/>
      <c r="TBJ132" s="102"/>
      <c r="TBK132" s="102"/>
      <c r="TBL132" s="102"/>
      <c r="TBM132" s="102"/>
      <c r="TBN132" s="102"/>
      <c r="TBO132" s="102"/>
      <c r="TBP132" s="102"/>
      <c r="TBQ132" s="102"/>
      <c r="TBR132" s="102"/>
      <c r="TBS132" s="102"/>
      <c r="TBT132" s="102"/>
      <c r="TBU132" s="102"/>
      <c r="TBV132" s="102"/>
      <c r="TBW132" s="102"/>
      <c r="TBX132" s="102"/>
      <c r="TBY132" s="102"/>
      <c r="TBZ132" s="102"/>
      <c r="TCA132" s="102"/>
      <c r="TCB132" s="102"/>
      <c r="TCC132" s="102"/>
      <c r="TCD132" s="102"/>
      <c r="TCE132" s="102"/>
      <c r="TCF132" s="102"/>
      <c r="TCG132" s="102"/>
      <c r="TCH132" s="102"/>
      <c r="TCI132" s="102"/>
      <c r="TCJ132" s="102"/>
      <c r="TCK132" s="102"/>
      <c r="TCL132" s="102"/>
      <c r="TCM132" s="102"/>
      <c r="TCN132" s="102"/>
      <c r="TCO132" s="102"/>
      <c r="TCP132" s="102"/>
      <c r="TCQ132" s="102"/>
      <c r="TCR132" s="102"/>
      <c r="TCS132" s="102"/>
      <c r="TCT132" s="102"/>
      <c r="TCU132" s="102"/>
      <c r="TCV132" s="102"/>
      <c r="TCW132" s="102"/>
      <c r="TCX132" s="102"/>
      <c r="TCY132" s="102"/>
      <c r="TCZ132" s="102"/>
      <c r="TDA132" s="102"/>
      <c r="TDB132" s="102"/>
      <c r="TDC132" s="102"/>
      <c r="TDD132" s="102"/>
      <c r="TDE132" s="102"/>
      <c r="TDF132" s="102"/>
      <c r="TDG132" s="102"/>
      <c r="TDH132" s="102"/>
      <c r="TDI132" s="102"/>
      <c r="TDJ132" s="102"/>
      <c r="TDK132" s="102"/>
      <c r="TDL132" s="102"/>
      <c r="TDM132" s="102"/>
      <c r="TDN132" s="102"/>
      <c r="TDO132" s="102"/>
      <c r="TDP132" s="102"/>
      <c r="TDQ132" s="102"/>
      <c r="TDR132" s="102"/>
      <c r="TDS132" s="102"/>
      <c r="TDT132" s="102"/>
      <c r="TDU132" s="102"/>
      <c r="TDV132" s="102"/>
      <c r="TDW132" s="102"/>
      <c r="TDX132" s="102"/>
      <c r="TDY132" s="102"/>
      <c r="TDZ132" s="102"/>
      <c r="TEA132" s="102"/>
      <c r="TEB132" s="102"/>
      <c r="TEC132" s="102"/>
      <c r="TED132" s="102"/>
      <c r="TEE132" s="102"/>
      <c r="TEF132" s="102"/>
      <c r="TEG132" s="102"/>
      <c r="TEH132" s="102"/>
      <c r="TEI132" s="102"/>
      <c r="TEJ132" s="102"/>
      <c r="TEK132" s="102"/>
      <c r="TEL132" s="102"/>
      <c r="TEM132" s="102"/>
      <c r="TEN132" s="102"/>
      <c r="TEO132" s="102"/>
      <c r="TEP132" s="102"/>
      <c r="TEQ132" s="102"/>
      <c r="TER132" s="102"/>
      <c r="TES132" s="102"/>
      <c r="TET132" s="102"/>
      <c r="TEU132" s="102"/>
      <c r="TEV132" s="102"/>
      <c r="TEW132" s="102"/>
      <c r="TEX132" s="102"/>
      <c r="TEY132" s="102"/>
      <c r="TEZ132" s="102"/>
      <c r="TFA132" s="102"/>
      <c r="TFB132" s="102"/>
      <c r="TFC132" s="102"/>
      <c r="TFD132" s="102"/>
      <c r="TFE132" s="102"/>
      <c r="TFF132" s="102"/>
      <c r="TFG132" s="102"/>
      <c r="TFH132" s="102"/>
      <c r="TFI132" s="102"/>
      <c r="TFJ132" s="102"/>
      <c r="TFK132" s="102"/>
      <c r="TFL132" s="102"/>
      <c r="TFM132" s="102"/>
      <c r="TFN132" s="102"/>
      <c r="TFO132" s="102"/>
      <c r="TFP132" s="102"/>
      <c r="TFQ132" s="102"/>
      <c r="TFR132" s="102"/>
      <c r="TFS132" s="102"/>
      <c r="TFT132" s="102"/>
      <c r="TFU132" s="102"/>
      <c r="TFV132" s="102"/>
      <c r="TFW132" s="102"/>
      <c r="TFX132" s="102"/>
      <c r="TFY132" s="102"/>
      <c r="TFZ132" s="102"/>
      <c r="TGA132" s="102"/>
      <c r="TGB132" s="102"/>
      <c r="TGC132" s="102"/>
      <c r="TGD132" s="102"/>
      <c r="TGE132" s="102"/>
      <c r="TGF132" s="102"/>
      <c r="TGG132" s="102"/>
      <c r="TGH132" s="102"/>
      <c r="TGI132" s="102"/>
      <c r="TGJ132" s="102"/>
      <c r="TGK132" s="102"/>
      <c r="TGL132" s="102"/>
      <c r="TGM132" s="102"/>
      <c r="TGN132" s="102"/>
      <c r="TGO132" s="102"/>
      <c r="TGP132" s="102"/>
      <c r="TGQ132" s="102"/>
      <c r="TGR132" s="102"/>
      <c r="TGS132" s="102"/>
      <c r="TGT132" s="102"/>
      <c r="TGU132" s="102"/>
      <c r="TGV132" s="102"/>
      <c r="TGW132" s="102"/>
      <c r="TGX132" s="102"/>
      <c r="TGY132" s="102"/>
      <c r="TGZ132" s="102"/>
      <c r="THA132" s="102"/>
      <c r="THB132" s="102"/>
      <c r="THC132" s="102"/>
      <c r="THD132" s="102"/>
      <c r="THE132" s="102"/>
      <c r="THF132" s="102"/>
      <c r="THG132" s="102"/>
      <c r="THH132" s="102"/>
      <c r="THI132" s="102"/>
      <c r="THJ132" s="102"/>
      <c r="THK132" s="102"/>
      <c r="THL132" s="102"/>
      <c r="THM132" s="102"/>
      <c r="THN132" s="102"/>
      <c r="THO132" s="102"/>
      <c r="THP132" s="102"/>
      <c r="THQ132" s="102"/>
      <c r="THR132" s="102"/>
      <c r="THS132" s="102"/>
      <c r="THT132" s="102"/>
      <c r="THU132" s="102"/>
      <c r="THV132" s="102"/>
      <c r="THW132" s="102"/>
      <c r="THX132" s="102"/>
      <c r="THY132" s="102"/>
      <c r="THZ132" s="102"/>
      <c r="TIA132" s="102"/>
      <c r="TIB132" s="102"/>
      <c r="TIC132" s="102"/>
      <c r="TID132" s="102"/>
      <c r="TIE132" s="102"/>
      <c r="TIF132" s="102"/>
      <c r="TIG132" s="102"/>
      <c r="TIH132" s="102"/>
      <c r="TII132" s="102"/>
      <c r="TIJ132" s="102"/>
      <c r="TIK132" s="102"/>
      <c r="TIL132" s="102"/>
      <c r="TIM132" s="102"/>
      <c r="TIN132" s="102"/>
      <c r="TIO132" s="102"/>
      <c r="TIP132" s="102"/>
      <c r="TIQ132" s="102"/>
      <c r="TIR132" s="102"/>
      <c r="TIS132" s="102"/>
      <c r="TIT132" s="102"/>
      <c r="TIU132" s="102"/>
      <c r="TIV132" s="102"/>
      <c r="TIW132" s="102"/>
      <c r="TIX132" s="102"/>
      <c r="TIY132" s="102"/>
      <c r="TIZ132" s="102"/>
      <c r="TJA132" s="102"/>
      <c r="TJB132" s="102"/>
      <c r="TJC132" s="102"/>
      <c r="TJD132" s="102"/>
      <c r="TJE132" s="102"/>
      <c r="TJF132" s="102"/>
      <c r="TJG132" s="102"/>
      <c r="TJH132" s="102"/>
      <c r="TJI132" s="102"/>
      <c r="TJJ132" s="102"/>
      <c r="TJK132" s="102"/>
      <c r="TJL132" s="102"/>
      <c r="TJM132" s="102"/>
      <c r="TJN132" s="102"/>
      <c r="TJO132" s="102"/>
      <c r="TJP132" s="102"/>
      <c r="TJQ132" s="102"/>
      <c r="TJR132" s="102"/>
      <c r="TJS132" s="102"/>
      <c r="TJT132" s="102"/>
      <c r="TJU132" s="102"/>
      <c r="TJV132" s="102"/>
      <c r="TJW132" s="102"/>
      <c r="TJX132" s="102"/>
      <c r="TJY132" s="102"/>
      <c r="TJZ132" s="102"/>
      <c r="TKA132" s="102"/>
      <c r="TKB132" s="102"/>
      <c r="TKC132" s="102"/>
      <c r="TKD132" s="102"/>
      <c r="TKE132" s="102"/>
      <c r="TKF132" s="102"/>
      <c r="TKG132" s="102"/>
      <c r="TKH132" s="102"/>
      <c r="TKI132" s="102"/>
      <c r="TKJ132" s="102"/>
      <c r="TKK132" s="102"/>
      <c r="TKL132" s="102"/>
      <c r="TKM132" s="102"/>
      <c r="TKN132" s="102"/>
      <c r="TKO132" s="102"/>
      <c r="TKP132" s="102"/>
      <c r="TKQ132" s="102"/>
      <c r="TKR132" s="102"/>
      <c r="TKS132" s="102"/>
      <c r="TKT132" s="102"/>
      <c r="TKU132" s="102"/>
      <c r="TKV132" s="102"/>
      <c r="TKW132" s="102"/>
      <c r="TKX132" s="102"/>
      <c r="TKY132" s="102"/>
      <c r="TKZ132" s="102"/>
      <c r="TLA132" s="102"/>
      <c r="TLB132" s="102"/>
      <c r="TLC132" s="102"/>
      <c r="TLD132" s="102"/>
      <c r="TLE132" s="102"/>
      <c r="TLF132" s="102"/>
      <c r="TLG132" s="102"/>
      <c r="TLH132" s="102"/>
      <c r="TLI132" s="102"/>
      <c r="TLJ132" s="102"/>
      <c r="TLK132" s="102"/>
      <c r="TLL132" s="102"/>
      <c r="TLM132" s="102"/>
      <c r="TLN132" s="102"/>
      <c r="TLO132" s="102"/>
      <c r="TLP132" s="102"/>
      <c r="TLQ132" s="102"/>
      <c r="TLR132" s="102"/>
      <c r="TLS132" s="102"/>
      <c r="TLT132" s="102"/>
      <c r="TLU132" s="102"/>
      <c r="TLV132" s="102"/>
      <c r="TLW132" s="102"/>
      <c r="TLX132" s="102"/>
      <c r="TLY132" s="102"/>
      <c r="TLZ132" s="102"/>
      <c r="TMA132" s="102"/>
      <c r="TMB132" s="102"/>
      <c r="TMC132" s="102"/>
      <c r="TMD132" s="102"/>
      <c r="TME132" s="102"/>
      <c r="TMF132" s="102"/>
      <c r="TMG132" s="102"/>
      <c r="TMH132" s="102"/>
      <c r="TMI132" s="102"/>
      <c r="TMJ132" s="102"/>
      <c r="TMK132" s="102"/>
      <c r="TML132" s="102"/>
      <c r="TMM132" s="102"/>
      <c r="TMN132" s="102"/>
      <c r="TMO132" s="102"/>
      <c r="TMP132" s="102"/>
      <c r="TMQ132" s="102"/>
      <c r="TMR132" s="102"/>
      <c r="TMS132" s="102"/>
      <c r="TMT132" s="102"/>
      <c r="TMU132" s="102"/>
      <c r="TMV132" s="102"/>
      <c r="TMW132" s="102"/>
      <c r="TMX132" s="102"/>
      <c r="TMY132" s="102"/>
      <c r="TMZ132" s="102"/>
      <c r="TNA132" s="102"/>
      <c r="TNB132" s="102"/>
      <c r="TNC132" s="102"/>
      <c r="TND132" s="102"/>
      <c r="TNE132" s="102"/>
      <c r="TNF132" s="102"/>
      <c r="TNG132" s="102"/>
      <c r="TNH132" s="102"/>
      <c r="TNI132" s="102"/>
      <c r="TNJ132" s="102"/>
      <c r="TNK132" s="102"/>
      <c r="TNL132" s="102"/>
      <c r="TNM132" s="102"/>
      <c r="TNN132" s="102"/>
      <c r="TNO132" s="102"/>
      <c r="TNP132" s="102"/>
      <c r="TNQ132" s="102"/>
      <c r="TNR132" s="102"/>
      <c r="TNS132" s="102"/>
      <c r="TNT132" s="102"/>
      <c r="TNU132" s="102"/>
      <c r="TNV132" s="102"/>
      <c r="TNW132" s="102"/>
      <c r="TNX132" s="102"/>
      <c r="TNY132" s="102"/>
      <c r="TNZ132" s="102"/>
      <c r="TOA132" s="102"/>
      <c r="TOB132" s="102"/>
      <c r="TOC132" s="102"/>
      <c r="TOD132" s="102"/>
      <c r="TOE132" s="102"/>
      <c r="TOF132" s="102"/>
      <c r="TOG132" s="102"/>
      <c r="TOH132" s="102"/>
      <c r="TOI132" s="102"/>
      <c r="TOJ132" s="102"/>
      <c r="TOK132" s="102"/>
      <c r="TOL132" s="102"/>
      <c r="TOM132" s="102"/>
      <c r="TON132" s="102"/>
      <c r="TOO132" s="102"/>
      <c r="TOP132" s="102"/>
      <c r="TOQ132" s="102"/>
      <c r="TOR132" s="102"/>
      <c r="TOS132" s="102"/>
      <c r="TOT132" s="102"/>
      <c r="TOU132" s="102"/>
      <c r="TOV132" s="102"/>
      <c r="TOW132" s="102"/>
      <c r="TOX132" s="102"/>
      <c r="TOY132" s="102"/>
      <c r="TOZ132" s="102"/>
      <c r="TPA132" s="102"/>
      <c r="TPB132" s="102"/>
      <c r="TPC132" s="102"/>
      <c r="TPD132" s="102"/>
      <c r="TPE132" s="102"/>
      <c r="TPF132" s="102"/>
      <c r="TPG132" s="102"/>
      <c r="TPH132" s="102"/>
      <c r="TPI132" s="102"/>
      <c r="TPJ132" s="102"/>
      <c r="TPK132" s="102"/>
      <c r="TPL132" s="102"/>
      <c r="TPM132" s="102"/>
      <c r="TPN132" s="102"/>
      <c r="TPO132" s="102"/>
      <c r="TPP132" s="102"/>
      <c r="TPQ132" s="102"/>
      <c r="TPR132" s="102"/>
      <c r="TPS132" s="102"/>
      <c r="TPT132" s="102"/>
      <c r="TPU132" s="102"/>
      <c r="TPV132" s="102"/>
      <c r="TPW132" s="102"/>
      <c r="TPX132" s="102"/>
      <c r="TPY132" s="102"/>
      <c r="TPZ132" s="102"/>
      <c r="TQA132" s="102"/>
      <c r="TQB132" s="102"/>
      <c r="TQC132" s="102"/>
      <c r="TQD132" s="102"/>
      <c r="TQE132" s="102"/>
      <c r="TQF132" s="102"/>
      <c r="TQG132" s="102"/>
      <c r="TQH132" s="102"/>
      <c r="TQI132" s="102"/>
      <c r="TQJ132" s="102"/>
      <c r="TQK132" s="102"/>
      <c r="TQL132" s="102"/>
      <c r="TQM132" s="102"/>
      <c r="TQN132" s="102"/>
      <c r="TQO132" s="102"/>
      <c r="TQP132" s="102"/>
      <c r="TQQ132" s="102"/>
      <c r="TQR132" s="102"/>
      <c r="TQS132" s="102"/>
      <c r="TQT132" s="102"/>
      <c r="TQU132" s="102"/>
      <c r="TQV132" s="102"/>
      <c r="TQW132" s="102"/>
      <c r="TQX132" s="102"/>
      <c r="TQY132" s="102"/>
      <c r="TQZ132" s="102"/>
      <c r="TRA132" s="102"/>
      <c r="TRB132" s="102"/>
      <c r="TRC132" s="102"/>
      <c r="TRD132" s="102"/>
      <c r="TRE132" s="102"/>
      <c r="TRF132" s="102"/>
      <c r="TRG132" s="102"/>
      <c r="TRH132" s="102"/>
      <c r="TRI132" s="102"/>
      <c r="TRJ132" s="102"/>
      <c r="TRK132" s="102"/>
      <c r="TRL132" s="102"/>
      <c r="TRM132" s="102"/>
      <c r="TRN132" s="102"/>
      <c r="TRO132" s="102"/>
      <c r="TRP132" s="102"/>
      <c r="TRQ132" s="102"/>
      <c r="TRR132" s="102"/>
      <c r="TRS132" s="102"/>
      <c r="TRT132" s="102"/>
      <c r="TRU132" s="102"/>
      <c r="TRV132" s="102"/>
      <c r="TRW132" s="102"/>
      <c r="TRX132" s="102"/>
      <c r="TRY132" s="102"/>
      <c r="TRZ132" s="102"/>
      <c r="TSA132" s="102"/>
      <c r="TSB132" s="102"/>
      <c r="TSC132" s="102"/>
      <c r="TSD132" s="102"/>
      <c r="TSE132" s="102"/>
      <c r="TSF132" s="102"/>
      <c r="TSG132" s="102"/>
      <c r="TSH132" s="102"/>
      <c r="TSI132" s="102"/>
      <c r="TSJ132" s="102"/>
      <c r="TSK132" s="102"/>
      <c r="TSL132" s="102"/>
      <c r="TSM132" s="102"/>
      <c r="TSN132" s="102"/>
      <c r="TSO132" s="102"/>
      <c r="TSP132" s="102"/>
      <c r="TSQ132" s="102"/>
      <c r="TSR132" s="102"/>
      <c r="TSS132" s="102"/>
      <c r="TST132" s="102"/>
      <c r="TSU132" s="102"/>
      <c r="TSV132" s="102"/>
      <c r="TSW132" s="102"/>
      <c r="TSX132" s="102"/>
      <c r="TSY132" s="102"/>
      <c r="TSZ132" s="102"/>
      <c r="TTA132" s="102"/>
      <c r="TTB132" s="102"/>
      <c r="TTC132" s="102"/>
      <c r="TTD132" s="102"/>
      <c r="TTE132" s="102"/>
      <c r="TTF132" s="102"/>
      <c r="TTG132" s="102"/>
      <c r="TTH132" s="102"/>
      <c r="TTI132" s="102"/>
      <c r="TTJ132" s="102"/>
      <c r="TTK132" s="102"/>
      <c r="TTL132" s="102"/>
      <c r="TTM132" s="102"/>
      <c r="TTN132" s="102"/>
      <c r="TTO132" s="102"/>
      <c r="TTP132" s="102"/>
      <c r="TTQ132" s="102"/>
      <c r="TTR132" s="102"/>
      <c r="TTS132" s="102"/>
      <c r="TTT132" s="102"/>
      <c r="TTU132" s="102"/>
      <c r="TTV132" s="102"/>
      <c r="TTW132" s="102"/>
      <c r="TTX132" s="102"/>
      <c r="TTY132" s="102"/>
      <c r="TTZ132" s="102"/>
      <c r="TUA132" s="102"/>
      <c r="TUB132" s="102"/>
      <c r="TUC132" s="102"/>
      <c r="TUD132" s="102"/>
      <c r="TUE132" s="102"/>
      <c r="TUF132" s="102"/>
      <c r="TUG132" s="102"/>
      <c r="TUH132" s="102"/>
      <c r="TUI132" s="102"/>
      <c r="TUJ132" s="102"/>
      <c r="TUK132" s="102"/>
      <c r="TUL132" s="102"/>
      <c r="TUM132" s="102"/>
      <c r="TUN132" s="102"/>
      <c r="TUO132" s="102"/>
      <c r="TUP132" s="102"/>
      <c r="TUQ132" s="102"/>
      <c r="TUR132" s="102"/>
      <c r="TUS132" s="102"/>
      <c r="TUT132" s="102"/>
      <c r="TUU132" s="102"/>
      <c r="TUV132" s="102"/>
      <c r="TUW132" s="102"/>
      <c r="TUX132" s="102"/>
      <c r="TUY132" s="102"/>
      <c r="TUZ132" s="102"/>
      <c r="TVA132" s="102"/>
      <c r="TVB132" s="102"/>
      <c r="TVC132" s="102"/>
      <c r="TVD132" s="102"/>
      <c r="TVE132" s="102"/>
      <c r="TVF132" s="102"/>
      <c r="TVG132" s="102"/>
      <c r="TVH132" s="102"/>
      <c r="TVI132" s="102"/>
      <c r="TVJ132" s="102"/>
      <c r="TVK132" s="102"/>
      <c r="TVL132" s="102"/>
      <c r="TVM132" s="102"/>
      <c r="TVN132" s="102"/>
      <c r="TVO132" s="102"/>
      <c r="TVP132" s="102"/>
      <c r="TVQ132" s="102"/>
      <c r="TVR132" s="102"/>
      <c r="TVS132" s="102"/>
      <c r="TVT132" s="102"/>
      <c r="TVU132" s="102"/>
      <c r="TVV132" s="102"/>
      <c r="TVW132" s="102"/>
      <c r="TVX132" s="102"/>
      <c r="TVY132" s="102"/>
      <c r="TVZ132" s="102"/>
      <c r="TWA132" s="102"/>
      <c r="TWB132" s="102"/>
      <c r="TWC132" s="102"/>
      <c r="TWD132" s="102"/>
      <c r="TWE132" s="102"/>
      <c r="TWF132" s="102"/>
      <c r="TWG132" s="102"/>
      <c r="TWH132" s="102"/>
      <c r="TWI132" s="102"/>
      <c r="TWJ132" s="102"/>
      <c r="TWK132" s="102"/>
      <c r="TWL132" s="102"/>
      <c r="TWM132" s="102"/>
      <c r="TWN132" s="102"/>
      <c r="TWO132" s="102"/>
      <c r="TWP132" s="102"/>
      <c r="TWQ132" s="102"/>
      <c r="TWR132" s="102"/>
      <c r="TWS132" s="102"/>
      <c r="TWT132" s="102"/>
      <c r="TWU132" s="102"/>
      <c r="TWV132" s="102"/>
      <c r="TWW132" s="102"/>
      <c r="TWX132" s="102"/>
      <c r="TWY132" s="102"/>
      <c r="TWZ132" s="102"/>
      <c r="TXA132" s="102"/>
      <c r="TXB132" s="102"/>
      <c r="TXC132" s="102"/>
      <c r="TXD132" s="102"/>
      <c r="TXE132" s="102"/>
      <c r="TXF132" s="102"/>
      <c r="TXG132" s="102"/>
      <c r="TXH132" s="102"/>
      <c r="TXI132" s="102"/>
      <c r="TXJ132" s="102"/>
      <c r="TXK132" s="102"/>
      <c r="TXL132" s="102"/>
      <c r="TXM132" s="102"/>
      <c r="TXN132" s="102"/>
      <c r="TXO132" s="102"/>
      <c r="TXP132" s="102"/>
      <c r="TXQ132" s="102"/>
      <c r="TXR132" s="102"/>
      <c r="TXS132" s="102"/>
      <c r="TXT132" s="102"/>
      <c r="TXU132" s="102"/>
      <c r="TXV132" s="102"/>
      <c r="TXW132" s="102"/>
      <c r="TXX132" s="102"/>
      <c r="TXY132" s="102"/>
      <c r="TXZ132" s="102"/>
      <c r="TYA132" s="102"/>
      <c r="TYB132" s="102"/>
      <c r="TYC132" s="102"/>
      <c r="TYD132" s="102"/>
      <c r="TYE132" s="102"/>
      <c r="TYF132" s="102"/>
      <c r="TYG132" s="102"/>
      <c r="TYH132" s="102"/>
      <c r="TYI132" s="102"/>
      <c r="TYJ132" s="102"/>
      <c r="TYK132" s="102"/>
      <c r="TYL132" s="102"/>
      <c r="TYM132" s="102"/>
      <c r="TYN132" s="102"/>
      <c r="TYO132" s="102"/>
      <c r="TYP132" s="102"/>
      <c r="TYQ132" s="102"/>
      <c r="TYR132" s="102"/>
      <c r="TYS132" s="102"/>
      <c r="TYT132" s="102"/>
      <c r="TYU132" s="102"/>
      <c r="TYV132" s="102"/>
      <c r="TYW132" s="102"/>
      <c r="TYX132" s="102"/>
      <c r="TYY132" s="102"/>
      <c r="TYZ132" s="102"/>
      <c r="TZA132" s="102"/>
      <c r="TZB132" s="102"/>
      <c r="TZC132" s="102"/>
      <c r="TZD132" s="102"/>
      <c r="TZE132" s="102"/>
      <c r="TZF132" s="102"/>
      <c r="TZG132" s="102"/>
      <c r="TZH132" s="102"/>
      <c r="TZI132" s="102"/>
      <c r="TZJ132" s="102"/>
      <c r="TZK132" s="102"/>
      <c r="TZL132" s="102"/>
      <c r="TZM132" s="102"/>
      <c r="TZN132" s="102"/>
      <c r="TZO132" s="102"/>
      <c r="TZP132" s="102"/>
      <c r="TZQ132" s="102"/>
      <c r="TZR132" s="102"/>
      <c r="TZS132" s="102"/>
      <c r="TZT132" s="102"/>
      <c r="TZU132" s="102"/>
      <c r="TZV132" s="102"/>
      <c r="TZW132" s="102"/>
      <c r="TZX132" s="102"/>
      <c r="TZY132" s="102"/>
      <c r="TZZ132" s="102"/>
      <c r="UAA132" s="102"/>
      <c r="UAB132" s="102"/>
      <c r="UAC132" s="102"/>
      <c r="UAD132" s="102"/>
      <c r="UAE132" s="102"/>
      <c r="UAF132" s="102"/>
      <c r="UAG132" s="102"/>
      <c r="UAH132" s="102"/>
      <c r="UAI132" s="102"/>
      <c r="UAJ132" s="102"/>
      <c r="UAK132" s="102"/>
      <c r="UAL132" s="102"/>
      <c r="UAM132" s="102"/>
      <c r="UAN132" s="102"/>
      <c r="UAO132" s="102"/>
      <c r="UAP132" s="102"/>
      <c r="UAQ132" s="102"/>
      <c r="UAR132" s="102"/>
      <c r="UAS132" s="102"/>
      <c r="UAT132" s="102"/>
      <c r="UAU132" s="102"/>
      <c r="UAV132" s="102"/>
      <c r="UAW132" s="102"/>
      <c r="UAX132" s="102"/>
      <c r="UAY132" s="102"/>
      <c r="UAZ132" s="102"/>
      <c r="UBA132" s="102"/>
      <c r="UBB132" s="102"/>
      <c r="UBC132" s="102"/>
      <c r="UBD132" s="102"/>
      <c r="UBE132" s="102"/>
      <c r="UBF132" s="102"/>
      <c r="UBG132" s="102"/>
      <c r="UBH132" s="102"/>
      <c r="UBI132" s="102"/>
      <c r="UBJ132" s="102"/>
      <c r="UBK132" s="102"/>
      <c r="UBL132" s="102"/>
      <c r="UBM132" s="102"/>
      <c r="UBN132" s="102"/>
      <c r="UBO132" s="102"/>
      <c r="UBP132" s="102"/>
      <c r="UBQ132" s="102"/>
      <c r="UBR132" s="102"/>
      <c r="UBS132" s="102"/>
      <c r="UBT132" s="102"/>
      <c r="UBU132" s="102"/>
      <c r="UBV132" s="102"/>
      <c r="UBW132" s="102"/>
      <c r="UBX132" s="102"/>
      <c r="UBY132" s="102"/>
      <c r="UBZ132" s="102"/>
      <c r="UCA132" s="102"/>
      <c r="UCB132" s="102"/>
      <c r="UCC132" s="102"/>
      <c r="UCD132" s="102"/>
      <c r="UCE132" s="102"/>
      <c r="UCF132" s="102"/>
      <c r="UCG132" s="102"/>
      <c r="UCH132" s="102"/>
      <c r="UCI132" s="102"/>
      <c r="UCJ132" s="102"/>
      <c r="UCK132" s="102"/>
      <c r="UCL132" s="102"/>
      <c r="UCM132" s="102"/>
      <c r="UCN132" s="102"/>
      <c r="UCO132" s="102"/>
      <c r="UCP132" s="102"/>
      <c r="UCQ132" s="102"/>
      <c r="UCR132" s="102"/>
      <c r="UCS132" s="102"/>
      <c r="UCT132" s="102"/>
      <c r="UCU132" s="102"/>
      <c r="UCV132" s="102"/>
      <c r="UCW132" s="102"/>
      <c r="UCX132" s="102"/>
      <c r="UCY132" s="102"/>
      <c r="UCZ132" s="102"/>
      <c r="UDA132" s="102"/>
      <c r="UDB132" s="102"/>
      <c r="UDC132" s="102"/>
      <c r="UDD132" s="102"/>
      <c r="UDE132" s="102"/>
      <c r="UDF132" s="102"/>
      <c r="UDG132" s="102"/>
      <c r="UDH132" s="102"/>
      <c r="UDI132" s="102"/>
      <c r="UDJ132" s="102"/>
      <c r="UDK132" s="102"/>
      <c r="UDL132" s="102"/>
      <c r="UDM132" s="102"/>
      <c r="UDN132" s="102"/>
      <c r="UDO132" s="102"/>
      <c r="UDP132" s="102"/>
      <c r="UDQ132" s="102"/>
      <c r="UDR132" s="102"/>
      <c r="UDS132" s="102"/>
      <c r="UDT132" s="102"/>
      <c r="UDU132" s="102"/>
      <c r="UDV132" s="102"/>
      <c r="UDW132" s="102"/>
      <c r="UDX132" s="102"/>
      <c r="UDY132" s="102"/>
      <c r="UDZ132" s="102"/>
      <c r="UEA132" s="102"/>
      <c r="UEB132" s="102"/>
      <c r="UEC132" s="102"/>
      <c r="UED132" s="102"/>
      <c r="UEE132" s="102"/>
      <c r="UEF132" s="102"/>
      <c r="UEG132" s="102"/>
      <c r="UEH132" s="102"/>
      <c r="UEI132" s="102"/>
      <c r="UEJ132" s="102"/>
      <c r="UEK132" s="102"/>
      <c r="UEL132" s="102"/>
      <c r="UEM132" s="102"/>
      <c r="UEN132" s="102"/>
      <c r="UEO132" s="102"/>
      <c r="UEP132" s="102"/>
      <c r="UEQ132" s="102"/>
      <c r="UER132" s="102"/>
      <c r="UES132" s="102"/>
      <c r="UET132" s="102"/>
      <c r="UEU132" s="102"/>
      <c r="UEV132" s="102"/>
      <c r="UEW132" s="102"/>
      <c r="UEX132" s="102"/>
      <c r="UEY132" s="102"/>
      <c r="UEZ132" s="102"/>
      <c r="UFA132" s="102"/>
      <c r="UFB132" s="102"/>
      <c r="UFC132" s="102"/>
      <c r="UFD132" s="102"/>
      <c r="UFE132" s="102"/>
      <c r="UFF132" s="102"/>
      <c r="UFG132" s="102"/>
      <c r="UFH132" s="102"/>
      <c r="UFI132" s="102"/>
      <c r="UFJ132" s="102"/>
      <c r="UFK132" s="102"/>
      <c r="UFL132" s="102"/>
      <c r="UFM132" s="102"/>
      <c r="UFN132" s="102"/>
      <c r="UFO132" s="102"/>
      <c r="UFP132" s="102"/>
      <c r="UFQ132" s="102"/>
      <c r="UFR132" s="102"/>
      <c r="UFS132" s="102"/>
      <c r="UFT132" s="102"/>
      <c r="UFU132" s="102"/>
      <c r="UFV132" s="102"/>
      <c r="UFW132" s="102"/>
      <c r="UFX132" s="102"/>
      <c r="UFY132" s="102"/>
      <c r="UFZ132" s="102"/>
      <c r="UGA132" s="102"/>
      <c r="UGB132" s="102"/>
      <c r="UGC132" s="102"/>
      <c r="UGD132" s="102"/>
      <c r="UGE132" s="102"/>
      <c r="UGF132" s="102"/>
      <c r="UGG132" s="102"/>
      <c r="UGH132" s="102"/>
      <c r="UGI132" s="102"/>
      <c r="UGJ132" s="102"/>
      <c r="UGK132" s="102"/>
      <c r="UGL132" s="102"/>
      <c r="UGM132" s="102"/>
      <c r="UGN132" s="102"/>
      <c r="UGO132" s="102"/>
      <c r="UGP132" s="102"/>
      <c r="UGQ132" s="102"/>
      <c r="UGR132" s="102"/>
      <c r="UGS132" s="102"/>
      <c r="UGT132" s="102"/>
      <c r="UGU132" s="102"/>
      <c r="UGV132" s="102"/>
      <c r="UGW132" s="102"/>
      <c r="UGX132" s="102"/>
      <c r="UGY132" s="102"/>
      <c r="UGZ132" s="102"/>
      <c r="UHA132" s="102"/>
      <c r="UHB132" s="102"/>
      <c r="UHC132" s="102"/>
      <c r="UHD132" s="102"/>
      <c r="UHE132" s="102"/>
      <c r="UHF132" s="102"/>
      <c r="UHG132" s="102"/>
      <c r="UHH132" s="102"/>
      <c r="UHI132" s="102"/>
      <c r="UHJ132" s="102"/>
      <c r="UHK132" s="102"/>
      <c r="UHL132" s="102"/>
      <c r="UHM132" s="102"/>
      <c r="UHN132" s="102"/>
      <c r="UHO132" s="102"/>
      <c r="UHP132" s="102"/>
      <c r="UHQ132" s="102"/>
      <c r="UHR132" s="102"/>
      <c r="UHS132" s="102"/>
      <c r="UHT132" s="102"/>
      <c r="UHU132" s="102"/>
      <c r="UHV132" s="102"/>
      <c r="UHW132" s="102"/>
      <c r="UHX132" s="102"/>
      <c r="UHY132" s="102"/>
      <c r="UHZ132" s="102"/>
      <c r="UIA132" s="102"/>
      <c r="UIB132" s="102"/>
      <c r="UIC132" s="102"/>
      <c r="UID132" s="102"/>
      <c r="UIE132" s="102"/>
      <c r="UIF132" s="102"/>
      <c r="UIG132" s="102"/>
      <c r="UIH132" s="102"/>
      <c r="UII132" s="102"/>
      <c r="UIJ132" s="102"/>
      <c r="UIK132" s="102"/>
      <c r="UIL132" s="102"/>
      <c r="UIM132" s="102"/>
      <c r="UIN132" s="102"/>
      <c r="UIO132" s="102"/>
      <c r="UIP132" s="102"/>
      <c r="UIQ132" s="102"/>
      <c r="UIR132" s="102"/>
      <c r="UIS132" s="102"/>
      <c r="UIT132" s="102"/>
      <c r="UIU132" s="102"/>
      <c r="UIV132" s="102"/>
      <c r="UIW132" s="102"/>
      <c r="UIX132" s="102"/>
      <c r="UIY132" s="102"/>
      <c r="UIZ132" s="102"/>
      <c r="UJA132" s="102"/>
      <c r="UJB132" s="102"/>
      <c r="UJC132" s="102"/>
      <c r="UJD132" s="102"/>
      <c r="UJE132" s="102"/>
      <c r="UJF132" s="102"/>
      <c r="UJG132" s="102"/>
      <c r="UJH132" s="102"/>
      <c r="UJI132" s="102"/>
      <c r="UJJ132" s="102"/>
      <c r="UJK132" s="102"/>
      <c r="UJL132" s="102"/>
      <c r="UJM132" s="102"/>
      <c r="UJN132" s="102"/>
      <c r="UJO132" s="102"/>
      <c r="UJP132" s="102"/>
      <c r="UJQ132" s="102"/>
      <c r="UJR132" s="102"/>
      <c r="UJS132" s="102"/>
      <c r="UJT132" s="102"/>
      <c r="UJU132" s="102"/>
      <c r="UJV132" s="102"/>
      <c r="UJW132" s="102"/>
      <c r="UJX132" s="102"/>
      <c r="UJY132" s="102"/>
      <c r="UJZ132" s="102"/>
      <c r="UKA132" s="102"/>
      <c r="UKB132" s="102"/>
      <c r="UKC132" s="102"/>
      <c r="UKD132" s="102"/>
      <c r="UKE132" s="102"/>
      <c r="UKF132" s="102"/>
      <c r="UKG132" s="102"/>
      <c r="UKH132" s="102"/>
      <c r="UKI132" s="102"/>
      <c r="UKJ132" s="102"/>
      <c r="UKK132" s="102"/>
      <c r="UKL132" s="102"/>
      <c r="UKM132" s="102"/>
      <c r="UKN132" s="102"/>
      <c r="UKO132" s="102"/>
      <c r="UKP132" s="102"/>
      <c r="UKQ132" s="102"/>
      <c r="UKR132" s="102"/>
      <c r="UKS132" s="102"/>
      <c r="UKT132" s="102"/>
      <c r="UKU132" s="102"/>
      <c r="UKV132" s="102"/>
      <c r="UKW132" s="102"/>
      <c r="UKX132" s="102"/>
      <c r="UKY132" s="102"/>
      <c r="UKZ132" s="102"/>
      <c r="ULA132" s="102"/>
      <c r="ULB132" s="102"/>
      <c r="ULC132" s="102"/>
      <c r="ULD132" s="102"/>
      <c r="ULE132" s="102"/>
      <c r="ULF132" s="102"/>
      <c r="ULG132" s="102"/>
      <c r="ULH132" s="102"/>
      <c r="ULI132" s="102"/>
      <c r="ULJ132" s="102"/>
      <c r="ULK132" s="102"/>
      <c r="ULL132" s="102"/>
      <c r="ULM132" s="102"/>
      <c r="ULN132" s="102"/>
      <c r="ULO132" s="102"/>
      <c r="ULP132" s="102"/>
      <c r="ULQ132" s="102"/>
      <c r="ULR132" s="102"/>
      <c r="ULS132" s="102"/>
      <c r="ULT132" s="102"/>
      <c r="ULU132" s="102"/>
      <c r="ULV132" s="102"/>
      <c r="ULW132" s="102"/>
      <c r="ULX132" s="102"/>
      <c r="ULY132" s="102"/>
      <c r="ULZ132" s="102"/>
      <c r="UMA132" s="102"/>
      <c r="UMB132" s="102"/>
      <c r="UMC132" s="102"/>
      <c r="UMD132" s="102"/>
      <c r="UME132" s="102"/>
      <c r="UMF132" s="102"/>
      <c r="UMG132" s="102"/>
      <c r="UMH132" s="102"/>
      <c r="UMI132" s="102"/>
      <c r="UMJ132" s="102"/>
      <c r="UMK132" s="102"/>
      <c r="UML132" s="102"/>
      <c r="UMM132" s="102"/>
      <c r="UMN132" s="102"/>
      <c r="UMO132" s="102"/>
      <c r="UMP132" s="102"/>
      <c r="UMQ132" s="102"/>
      <c r="UMR132" s="102"/>
      <c r="UMS132" s="102"/>
      <c r="UMT132" s="102"/>
      <c r="UMU132" s="102"/>
      <c r="UMV132" s="102"/>
      <c r="UMW132" s="102"/>
      <c r="UMX132" s="102"/>
      <c r="UMY132" s="102"/>
      <c r="UMZ132" s="102"/>
      <c r="UNA132" s="102"/>
      <c r="UNB132" s="102"/>
      <c r="UNC132" s="102"/>
      <c r="UND132" s="102"/>
      <c r="UNE132" s="102"/>
      <c r="UNF132" s="102"/>
      <c r="UNG132" s="102"/>
      <c r="UNH132" s="102"/>
      <c r="UNI132" s="102"/>
      <c r="UNJ132" s="102"/>
      <c r="UNK132" s="102"/>
      <c r="UNL132" s="102"/>
      <c r="UNM132" s="102"/>
      <c r="UNN132" s="102"/>
      <c r="UNO132" s="102"/>
      <c r="UNP132" s="102"/>
      <c r="UNQ132" s="102"/>
      <c r="UNR132" s="102"/>
      <c r="UNS132" s="102"/>
      <c r="UNT132" s="102"/>
      <c r="UNU132" s="102"/>
      <c r="UNV132" s="102"/>
      <c r="UNW132" s="102"/>
      <c r="UNX132" s="102"/>
      <c r="UNY132" s="102"/>
      <c r="UNZ132" s="102"/>
      <c r="UOA132" s="102"/>
      <c r="UOB132" s="102"/>
      <c r="UOC132" s="102"/>
      <c r="UOD132" s="102"/>
      <c r="UOE132" s="102"/>
      <c r="UOF132" s="102"/>
      <c r="UOG132" s="102"/>
      <c r="UOH132" s="102"/>
      <c r="UOI132" s="102"/>
      <c r="UOJ132" s="102"/>
      <c r="UOK132" s="102"/>
      <c r="UOL132" s="102"/>
      <c r="UOM132" s="102"/>
      <c r="UON132" s="102"/>
      <c r="UOO132" s="102"/>
      <c r="UOP132" s="102"/>
      <c r="UOQ132" s="102"/>
      <c r="UOR132" s="102"/>
      <c r="UOS132" s="102"/>
      <c r="UOT132" s="102"/>
      <c r="UOU132" s="102"/>
      <c r="UOV132" s="102"/>
      <c r="UOW132" s="102"/>
      <c r="UOX132" s="102"/>
      <c r="UOY132" s="102"/>
      <c r="UOZ132" s="102"/>
      <c r="UPA132" s="102"/>
      <c r="UPB132" s="102"/>
      <c r="UPC132" s="102"/>
      <c r="UPD132" s="102"/>
      <c r="UPE132" s="102"/>
      <c r="UPF132" s="102"/>
      <c r="UPG132" s="102"/>
      <c r="UPH132" s="102"/>
      <c r="UPI132" s="102"/>
      <c r="UPJ132" s="102"/>
      <c r="UPK132" s="102"/>
      <c r="UPL132" s="102"/>
      <c r="UPM132" s="102"/>
      <c r="UPN132" s="102"/>
      <c r="UPO132" s="102"/>
      <c r="UPP132" s="102"/>
      <c r="UPQ132" s="102"/>
      <c r="UPR132" s="102"/>
      <c r="UPS132" s="102"/>
      <c r="UPT132" s="102"/>
      <c r="UPU132" s="102"/>
      <c r="UPV132" s="102"/>
      <c r="UPW132" s="102"/>
      <c r="UPX132" s="102"/>
      <c r="UPY132" s="102"/>
      <c r="UPZ132" s="102"/>
      <c r="UQA132" s="102"/>
      <c r="UQB132" s="102"/>
      <c r="UQC132" s="102"/>
      <c r="UQD132" s="102"/>
      <c r="UQE132" s="102"/>
      <c r="UQF132" s="102"/>
      <c r="UQG132" s="102"/>
      <c r="UQH132" s="102"/>
      <c r="UQI132" s="102"/>
      <c r="UQJ132" s="102"/>
      <c r="UQK132" s="102"/>
      <c r="UQL132" s="102"/>
      <c r="UQM132" s="102"/>
      <c r="UQN132" s="102"/>
      <c r="UQO132" s="102"/>
      <c r="UQP132" s="102"/>
      <c r="UQQ132" s="102"/>
      <c r="UQR132" s="102"/>
      <c r="UQS132" s="102"/>
      <c r="UQT132" s="102"/>
      <c r="UQU132" s="102"/>
      <c r="UQV132" s="102"/>
      <c r="UQW132" s="102"/>
      <c r="UQX132" s="102"/>
      <c r="UQY132" s="102"/>
      <c r="UQZ132" s="102"/>
      <c r="URA132" s="102"/>
      <c r="URB132" s="102"/>
      <c r="URC132" s="102"/>
      <c r="URD132" s="102"/>
      <c r="URE132" s="102"/>
      <c r="URF132" s="102"/>
      <c r="URG132" s="102"/>
      <c r="URH132" s="102"/>
      <c r="URI132" s="102"/>
      <c r="URJ132" s="102"/>
      <c r="URK132" s="102"/>
      <c r="URL132" s="102"/>
      <c r="URM132" s="102"/>
      <c r="URN132" s="102"/>
      <c r="URO132" s="102"/>
      <c r="URP132" s="102"/>
      <c r="URQ132" s="102"/>
      <c r="URR132" s="102"/>
      <c r="URS132" s="102"/>
      <c r="URT132" s="102"/>
      <c r="URU132" s="102"/>
      <c r="URV132" s="102"/>
      <c r="URW132" s="102"/>
      <c r="URX132" s="102"/>
      <c r="URY132" s="102"/>
      <c r="URZ132" s="102"/>
      <c r="USA132" s="102"/>
      <c r="USB132" s="102"/>
      <c r="USC132" s="102"/>
      <c r="USD132" s="102"/>
      <c r="USE132" s="102"/>
      <c r="USF132" s="102"/>
      <c r="USG132" s="102"/>
      <c r="USH132" s="102"/>
      <c r="USI132" s="102"/>
      <c r="USJ132" s="102"/>
      <c r="USK132" s="102"/>
      <c r="USL132" s="102"/>
      <c r="USM132" s="102"/>
      <c r="USN132" s="102"/>
      <c r="USO132" s="102"/>
      <c r="USP132" s="102"/>
      <c r="USQ132" s="102"/>
      <c r="USR132" s="102"/>
      <c r="USS132" s="102"/>
      <c r="UST132" s="102"/>
      <c r="USU132" s="102"/>
      <c r="USV132" s="102"/>
      <c r="USW132" s="102"/>
      <c r="USX132" s="102"/>
      <c r="USY132" s="102"/>
      <c r="USZ132" s="102"/>
      <c r="UTA132" s="102"/>
      <c r="UTB132" s="102"/>
      <c r="UTC132" s="102"/>
      <c r="UTD132" s="102"/>
      <c r="UTE132" s="102"/>
      <c r="UTF132" s="102"/>
      <c r="UTG132" s="102"/>
      <c r="UTH132" s="102"/>
      <c r="UTI132" s="102"/>
      <c r="UTJ132" s="102"/>
      <c r="UTK132" s="102"/>
      <c r="UTL132" s="102"/>
      <c r="UTM132" s="102"/>
      <c r="UTN132" s="102"/>
      <c r="UTO132" s="102"/>
      <c r="UTP132" s="102"/>
      <c r="UTQ132" s="102"/>
      <c r="UTR132" s="102"/>
      <c r="UTS132" s="102"/>
      <c r="UTT132" s="102"/>
      <c r="UTU132" s="102"/>
      <c r="UTV132" s="102"/>
      <c r="UTW132" s="102"/>
      <c r="UTX132" s="102"/>
      <c r="UTY132" s="102"/>
      <c r="UTZ132" s="102"/>
      <c r="UUA132" s="102"/>
      <c r="UUB132" s="102"/>
      <c r="UUC132" s="102"/>
      <c r="UUD132" s="102"/>
      <c r="UUE132" s="102"/>
      <c r="UUF132" s="102"/>
      <c r="UUG132" s="102"/>
      <c r="UUH132" s="102"/>
      <c r="UUI132" s="102"/>
      <c r="UUJ132" s="102"/>
      <c r="UUK132" s="102"/>
      <c r="UUL132" s="102"/>
      <c r="UUM132" s="102"/>
      <c r="UUN132" s="102"/>
      <c r="UUO132" s="102"/>
      <c r="UUP132" s="102"/>
      <c r="UUQ132" s="102"/>
      <c r="UUR132" s="102"/>
      <c r="UUS132" s="102"/>
      <c r="UUT132" s="102"/>
      <c r="UUU132" s="102"/>
      <c r="UUV132" s="102"/>
      <c r="UUW132" s="102"/>
      <c r="UUX132" s="102"/>
      <c r="UUY132" s="102"/>
      <c r="UUZ132" s="102"/>
      <c r="UVA132" s="102"/>
      <c r="UVB132" s="102"/>
      <c r="UVC132" s="102"/>
      <c r="UVD132" s="102"/>
      <c r="UVE132" s="102"/>
      <c r="UVF132" s="102"/>
      <c r="UVG132" s="102"/>
      <c r="UVH132" s="102"/>
      <c r="UVI132" s="102"/>
      <c r="UVJ132" s="102"/>
      <c r="UVK132" s="102"/>
      <c r="UVL132" s="102"/>
      <c r="UVM132" s="102"/>
      <c r="UVN132" s="102"/>
      <c r="UVO132" s="102"/>
      <c r="UVP132" s="102"/>
      <c r="UVQ132" s="102"/>
      <c r="UVR132" s="102"/>
      <c r="UVS132" s="102"/>
      <c r="UVT132" s="102"/>
      <c r="UVU132" s="102"/>
      <c r="UVV132" s="102"/>
      <c r="UVW132" s="102"/>
      <c r="UVX132" s="102"/>
      <c r="UVY132" s="102"/>
      <c r="UVZ132" s="102"/>
      <c r="UWA132" s="102"/>
      <c r="UWB132" s="102"/>
      <c r="UWC132" s="102"/>
      <c r="UWD132" s="102"/>
      <c r="UWE132" s="102"/>
      <c r="UWF132" s="102"/>
      <c r="UWG132" s="102"/>
      <c r="UWH132" s="102"/>
      <c r="UWI132" s="102"/>
      <c r="UWJ132" s="102"/>
      <c r="UWK132" s="102"/>
      <c r="UWL132" s="102"/>
      <c r="UWM132" s="102"/>
      <c r="UWN132" s="102"/>
      <c r="UWO132" s="102"/>
      <c r="UWP132" s="102"/>
      <c r="UWQ132" s="102"/>
      <c r="UWR132" s="102"/>
      <c r="UWS132" s="102"/>
      <c r="UWT132" s="102"/>
      <c r="UWU132" s="102"/>
      <c r="UWV132" s="102"/>
      <c r="UWW132" s="102"/>
      <c r="UWX132" s="102"/>
      <c r="UWY132" s="102"/>
      <c r="UWZ132" s="102"/>
      <c r="UXA132" s="102"/>
      <c r="UXB132" s="102"/>
      <c r="UXC132" s="102"/>
      <c r="UXD132" s="102"/>
      <c r="UXE132" s="102"/>
      <c r="UXF132" s="102"/>
      <c r="UXG132" s="102"/>
      <c r="UXH132" s="102"/>
      <c r="UXI132" s="102"/>
      <c r="UXJ132" s="102"/>
      <c r="UXK132" s="102"/>
      <c r="UXL132" s="102"/>
      <c r="UXM132" s="102"/>
      <c r="UXN132" s="102"/>
      <c r="UXO132" s="102"/>
      <c r="UXP132" s="102"/>
      <c r="UXQ132" s="102"/>
      <c r="UXR132" s="102"/>
      <c r="UXS132" s="102"/>
      <c r="UXT132" s="102"/>
      <c r="UXU132" s="102"/>
      <c r="UXV132" s="102"/>
      <c r="UXW132" s="102"/>
      <c r="UXX132" s="102"/>
      <c r="UXY132" s="102"/>
      <c r="UXZ132" s="102"/>
      <c r="UYA132" s="102"/>
      <c r="UYB132" s="102"/>
      <c r="UYC132" s="102"/>
      <c r="UYD132" s="102"/>
      <c r="UYE132" s="102"/>
      <c r="UYF132" s="102"/>
      <c r="UYG132" s="102"/>
      <c r="UYH132" s="102"/>
      <c r="UYI132" s="102"/>
      <c r="UYJ132" s="102"/>
      <c r="UYK132" s="102"/>
      <c r="UYL132" s="102"/>
      <c r="UYM132" s="102"/>
      <c r="UYN132" s="102"/>
      <c r="UYO132" s="102"/>
      <c r="UYP132" s="102"/>
      <c r="UYQ132" s="102"/>
      <c r="UYR132" s="102"/>
      <c r="UYS132" s="102"/>
      <c r="UYT132" s="102"/>
      <c r="UYU132" s="102"/>
      <c r="UYV132" s="102"/>
      <c r="UYW132" s="102"/>
      <c r="UYX132" s="102"/>
      <c r="UYY132" s="102"/>
      <c r="UYZ132" s="102"/>
      <c r="UZA132" s="102"/>
      <c r="UZB132" s="102"/>
      <c r="UZC132" s="102"/>
      <c r="UZD132" s="102"/>
      <c r="UZE132" s="102"/>
      <c r="UZF132" s="102"/>
      <c r="UZG132" s="102"/>
      <c r="UZH132" s="102"/>
      <c r="UZI132" s="102"/>
      <c r="UZJ132" s="102"/>
      <c r="UZK132" s="102"/>
      <c r="UZL132" s="102"/>
      <c r="UZM132" s="102"/>
      <c r="UZN132" s="102"/>
      <c r="UZO132" s="102"/>
      <c r="UZP132" s="102"/>
      <c r="UZQ132" s="102"/>
      <c r="UZR132" s="102"/>
      <c r="UZS132" s="102"/>
      <c r="UZT132" s="102"/>
      <c r="UZU132" s="102"/>
      <c r="UZV132" s="102"/>
      <c r="UZW132" s="102"/>
      <c r="UZX132" s="102"/>
      <c r="UZY132" s="102"/>
      <c r="UZZ132" s="102"/>
      <c r="VAA132" s="102"/>
      <c r="VAB132" s="102"/>
      <c r="VAC132" s="102"/>
      <c r="VAD132" s="102"/>
      <c r="VAE132" s="102"/>
      <c r="VAF132" s="102"/>
      <c r="VAG132" s="102"/>
      <c r="VAH132" s="102"/>
      <c r="VAI132" s="102"/>
      <c r="VAJ132" s="102"/>
      <c r="VAK132" s="102"/>
      <c r="VAL132" s="102"/>
      <c r="VAM132" s="102"/>
      <c r="VAN132" s="102"/>
      <c r="VAO132" s="102"/>
      <c r="VAP132" s="102"/>
      <c r="VAQ132" s="102"/>
      <c r="VAR132" s="102"/>
      <c r="VAS132" s="102"/>
      <c r="VAT132" s="102"/>
      <c r="VAU132" s="102"/>
      <c r="VAV132" s="102"/>
      <c r="VAW132" s="102"/>
      <c r="VAX132" s="102"/>
      <c r="VAY132" s="102"/>
      <c r="VAZ132" s="102"/>
      <c r="VBA132" s="102"/>
      <c r="VBB132" s="102"/>
      <c r="VBC132" s="102"/>
      <c r="VBD132" s="102"/>
      <c r="VBE132" s="102"/>
      <c r="VBF132" s="102"/>
      <c r="VBG132" s="102"/>
      <c r="VBH132" s="102"/>
      <c r="VBI132" s="102"/>
      <c r="VBJ132" s="102"/>
      <c r="VBK132" s="102"/>
      <c r="VBL132" s="102"/>
      <c r="VBM132" s="102"/>
      <c r="VBN132" s="102"/>
      <c r="VBO132" s="102"/>
      <c r="VBP132" s="102"/>
      <c r="VBQ132" s="102"/>
      <c r="VBR132" s="102"/>
      <c r="VBS132" s="102"/>
      <c r="VBT132" s="102"/>
      <c r="VBU132" s="102"/>
      <c r="VBV132" s="102"/>
      <c r="VBW132" s="102"/>
      <c r="VBX132" s="102"/>
      <c r="VBY132" s="102"/>
      <c r="VBZ132" s="102"/>
      <c r="VCA132" s="102"/>
      <c r="VCB132" s="102"/>
      <c r="VCC132" s="102"/>
      <c r="VCD132" s="102"/>
      <c r="VCE132" s="102"/>
      <c r="VCF132" s="102"/>
      <c r="VCG132" s="102"/>
      <c r="VCH132" s="102"/>
      <c r="VCI132" s="102"/>
      <c r="VCJ132" s="102"/>
      <c r="VCK132" s="102"/>
      <c r="VCL132" s="102"/>
      <c r="VCM132" s="102"/>
      <c r="VCN132" s="102"/>
      <c r="VCO132" s="102"/>
      <c r="VCP132" s="102"/>
      <c r="VCQ132" s="102"/>
      <c r="VCR132" s="102"/>
      <c r="VCS132" s="102"/>
      <c r="VCT132" s="102"/>
      <c r="VCU132" s="102"/>
      <c r="VCV132" s="102"/>
      <c r="VCW132" s="102"/>
      <c r="VCX132" s="102"/>
      <c r="VCY132" s="102"/>
      <c r="VCZ132" s="102"/>
      <c r="VDA132" s="102"/>
      <c r="VDB132" s="102"/>
      <c r="VDC132" s="102"/>
      <c r="VDD132" s="102"/>
      <c r="VDE132" s="102"/>
      <c r="VDF132" s="102"/>
      <c r="VDG132" s="102"/>
      <c r="VDH132" s="102"/>
      <c r="VDI132" s="102"/>
      <c r="VDJ132" s="102"/>
      <c r="VDK132" s="102"/>
      <c r="VDL132" s="102"/>
      <c r="VDM132" s="102"/>
      <c r="VDN132" s="102"/>
      <c r="VDO132" s="102"/>
      <c r="VDP132" s="102"/>
      <c r="VDQ132" s="102"/>
      <c r="VDR132" s="102"/>
      <c r="VDS132" s="102"/>
      <c r="VDT132" s="102"/>
      <c r="VDU132" s="102"/>
      <c r="VDV132" s="102"/>
      <c r="VDW132" s="102"/>
      <c r="VDX132" s="102"/>
      <c r="VDY132" s="102"/>
      <c r="VDZ132" s="102"/>
      <c r="VEA132" s="102"/>
      <c r="VEB132" s="102"/>
      <c r="VEC132" s="102"/>
      <c r="VED132" s="102"/>
      <c r="VEE132" s="102"/>
      <c r="VEF132" s="102"/>
      <c r="VEG132" s="102"/>
      <c r="VEH132" s="102"/>
      <c r="VEI132" s="102"/>
      <c r="VEJ132" s="102"/>
      <c r="VEK132" s="102"/>
      <c r="VEL132" s="102"/>
      <c r="VEM132" s="102"/>
      <c r="VEN132" s="102"/>
      <c r="VEO132" s="102"/>
      <c r="VEP132" s="102"/>
      <c r="VEQ132" s="102"/>
      <c r="VER132" s="102"/>
      <c r="VES132" s="102"/>
      <c r="VET132" s="102"/>
      <c r="VEU132" s="102"/>
      <c r="VEV132" s="102"/>
      <c r="VEW132" s="102"/>
      <c r="VEX132" s="102"/>
      <c r="VEY132" s="102"/>
      <c r="VEZ132" s="102"/>
      <c r="VFA132" s="102"/>
      <c r="VFB132" s="102"/>
      <c r="VFC132" s="102"/>
      <c r="VFD132" s="102"/>
      <c r="VFE132" s="102"/>
      <c r="VFF132" s="102"/>
      <c r="VFG132" s="102"/>
      <c r="VFH132" s="102"/>
      <c r="VFI132" s="102"/>
      <c r="VFJ132" s="102"/>
      <c r="VFK132" s="102"/>
      <c r="VFL132" s="102"/>
      <c r="VFM132" s="102"/>
      <c r="VFN132" s="102"/>
      <c r="VFO132" s="102"/>
      <c r="VFP132" s="102"/>
      <c r="VFQ132" s="102"/>
      <c r="VFR132" s="102"/>
      <c r="VFS132" s="102"/>
      <c r="VFT132" s="102"/>
      <c r="VFU132" s="102"/>
      <c r="VFV132" s="102"/>
      <c r="VFW132" s="102"/>
      <c r="VFX132" s="102"/>
      <c r="VFY132" s="102"/>
      <c r="VFZ132" s="102"/>
      <c r="VGA132" s="102"/>
      <c r="VGB132" s="102"/>
      <c r="VGC132" s="102"/>
      <c r="VGD132" s="102"/>
      <c r="VGE132" s="102"/>
      <c r="VGF132" s="102"/>
      <c r="VGG132" s="102"/>
      <c r="VGH132" s="102"/>
      <c r="VGI132" s="102"/>
      <c r="VGJ132" s="102"/>
      <c r="VGK132" s="102"/>
      <c r="VGL132" s="102"/>
      <c r="VGM132" s="102"/>
      <c r="VGN132" s="102"/>
      <c r="VGO132" s="102"/>
      <c r="VGP132" s="102"/>
      <c r="VGQ132" s="102"/>
      <c r="VGR132" s="102"/>
      <c r="VGS132" s="102"/>
      <c r="VGT132" s="102"/>
      <c r="VGU132" s="102"/>
      <c r="VGV132" s="102"/>
      <c r="VGW132" s="102"/>
      <c r="VGX132" s="102"/>
      <c r="VGY132" s="102"/>
      <c r="VGZ132" s="102"/>
      <c r="VHA132" s="102"/>
      <c r="VHB132" s="102"/>
      <c r="VHC132" s="102"/>
      <c r="VHD132" s="102"/>
      <c r="VHE132" s="102"/>
      <c r="VHF132" s="102"/>
      <c r="VHG132" s="102"/>
      <c r="VHH132" s="102"/>
      <c r="VHI132" s="102"/>
      <c r="VHJ132" s="102"/>
      <c r="VHK132" s="102"/>
      <c r="VHL132" s="102"/>
      <c r="VHM132" s="102"/>
      <c r="VHN132" s="102"/>
      <c r="VHO132" s="102"/>
      <c r="VHP132" s="102"/>
      <c r="VHQ132" s="102"/>
      <c r="VHR132" s="102"/>
      <c r="VHS132" s="102"/>
      <c r="VHT132" s="102"/>
      <c r="VHU132" s="102"/>
      <c r="VHV132" s="102"/>
      <c r="VHW132" s="102"/>
      <c r="VHX132" s="102"/>
      <c r="VHY132" s="102"/>
      <c r="VHZ132" s="102"/>
      <c r="VIA132" s="102"/>
      <c r="VIB132" s="102"/>
      <c r="VIC132" s="102"/>
      <c r="VID132" s="102"/>
      <c r="VIE132" s="102"/>
      <c r="VIF132" s="102"/>
      <c r="VIG132" s="102"/>
      <c r="VIH132" s="102"/>
      <c r="VII132" s="102"/>
      <c r="VIJ132" s="102"/>
      <c r="VIK132" s="102"/>
      <c r="VIL132" s="102"/>
      <c r="VIM132" s="102"/>
      <c r="VIN132" s="102"/>
      <c r="VIO132" s="102"/>
      <c r="VIP132" s="102"/>
      <c r="VIQ132" s="102"/>
      <c r="VIR132" s="102"/>
      <c r="VIS132" s="102"/>
      <c r="VIT132" s="102"/>
      <c r="VIU132" s="102"/>
      <c r="VIV132" s="102"/>
      <c r="VIW132" s="102"/>
      <c r="VIX132" s="102"/>
      <c r="VIY132" s="102"/>
      <c r="VIZ132" s="102"/>
      <c r="VJA132" s="102"/>
      <c r="VJB132" s="102"/>
      <c r="VJC132" s="102"/>
      <c r="VJD132" s="102"/>
      <c r="VJE132" s="102"/>
      <c r="VJF132" s="102"/>
      <c r="VJG132" s="102"/>
      <c r="VJH132" s="102"/>
      <c r="VJI132" s="102"/>
      <c r="VJJ132" s="102"/>
      <c r="VJK132" s="102"/>
      <c r="VJL132" s="102"/>
      <c r="VJM132" s="102"/>
      <c r="VJN132" s="102"/>
      <c r="VJO132" s="102"/>
      <c r="VJP132" s="102"/>
      <c r="VJQ132" s="102"/>
      <c r="VJR132" s="102"/>
      <c r="VJS132" s="102"/>
      <c r="VJT132" s="102"/>
      <c r="VJU132" s="102"/>
      <c r="VJV132" s="102"/>
      <c r="VJW132" s="102"/>
      <c r="VJX132" s="102"/>
      <c r="VJY132" s="102"/>
      <c r="VJZ132" s="102"/>
      <c r="VKA132" s="102"/>
      <c r="VKB132" s="102"/>
      <c r="VKC132" s="102"/>
      <c r="VKD132" s="102"/>
      <c r="VKE132" s="102"/>
      <c r="VKF132" s="102"/>
      <c r="VKG132" s="102"/>
      <c r="VKH132" s="102"/>
      <c r="VKI132" s="102"/>
      <c r="VKJ132" s="102"/>
      <c r="VKK132" s="102"/>
      <c r="VKL132" s="102"/>
      <c r="VKM132" s="102"/>
      <c r="VKN132" s="102"/>
      <c r="VKO132" s="102"/>
      <c r="VKP132" s="102"/>
      <c r="VKQ132" s="102"/>
      <c r="VKR132" s="102"/>
      <c r="VKS132" s="102"/>
      <c r="VKT132" s="102"/>
      <c r="VKU132" s="102"/>
      <c r="VKV132" s="102"/>
      <c r="VKW132" s="102"/>
      <c r="VKX132" s="102"/>
      <c r="VKY132" s="102"/>
      <c r="VKZ132" s="102"/>
      <c r="VLA132" s="102"/>
      <c r="VLB132" s="102"/>
      <c r="VLC132" s="102"/>
      <c r="VLD132" s="102"/>
      <c r="VLE132" s="102"/>
      <c r="VLF132" s="102"/>
      <c r="VLG132" s="102"/>
      <c r="VLH132" s="102"/>
      <c r="VLI132" s="102"/>
      <c r="VLJ132" s="102"/>
      <c r="VLK132" s="102"/>
      <c r="VLL132" s="102"/>
      <c r="VLM132" s="102"/>
      <c r="VLN132" s="102"/>
      <c r="VLO132" s="102"/>
      <c r="VLP132" s="102"/>
      <c r="VLQ132" s="102"/>
      <c r="VLR132" s="102"/>
      <c r="VLS132" s="102"/>
      <c r="VLT132" s="102"/>
      <c r="VLU132" s="102"/>
      <c r="VLV132" s="102"/>
      <c r="VLW132" s="102"/>
      <c r="VLX132" s="102"/>
      <c r="VLY132" s="102"/>
      <c r="VLZ132" s="102"/>
      <c r="VMA132" s="102"/>
      <c r="VMB132" s="102"/>
      <c r="VMC132" s="102"/>
      <c r="VMD132" s="102"/>
      <c r="VME132" s="102"/>
      <c r="VMF132" s="102"/>
      <c r="VMG132" s="102"/>
      <c r="VMH132" s="102"/>
      <c r="VMI132" s="102"/>
      <c r="VMJ132" s="102"/>
      <c r="VMK132" s="102"/>
      <c r="VML132" s="102"/>
      <c r="VMM132" s="102"/>
      <c r="VMN132" s="102"/>
      <c r="VMO132" s="102"/>
      <c r="VMP132" s="102"/>
      <c r="VMQ132" s="102"/>
      <c r="VMR132" s="102"/>
      <c r="VMS132" s="102"/>
      <c r="VMT132" s="102"/>
      <c r="VMU132" s="102"/>
      <c r="VMV132" s="102"/>
      <c r="VMW132" s="102"/>
      <c r="VMX132" s="102"/>
      <c r="VMY132" s="102"/>
      <c r="VMZ132" s="102"/>
      <c r="VNA132" s="102"/>
      <c r="VNB132" s="102"/>
      <c r="VNC132" s="102"/>
      <c r="VND132" s="102"/>
      <c r="VNE132" s="102"/>
      <c r="VNF132" s="102"/>
      <c r="VNG132" s="102"/>
      <c r="VNH132" s="102"/>
      <c r="VNI132" s="102"/>
      <c r="VNJ132" s="102"/>
      <c r="VNK132" s="102"/>
      <c r="VNL132" s="102"/>
      <c r="VNM132" s="102"/>
      <c r="VNN132" s="102"/>
      <c r="VNO132" s="102"/>
      <c r="VNP132" s="102"/>
      <c r="VNQ132" s="102"/>
      <c r="VNR132" s="102"/>
      <c r="VNS132" s="102"/>
      <c r="VNT132" s="102"/>
      <c r="VNU132" s="102"/>
      <c r="VNV132" s="102"/>
      <c r="VNW132" s="102"/>
      <c r="VNX132" s="102"/>
      <c r="VNY132" s="102"/>
      <c r="VNZ132" s="102"/>
      <c r="VOA132" s="102"/>
      <c r="VOB132" s="102"/>
      <c r="VOC132" s="102"/>
      <c r="VOD132" s="102"/>
      <c r="VOE132" s="102"/>
      <c r="VOF132" s="102"/>
      <c r="VOG132" s="102"/>
      <c r="VOH132" s="102"/>
      <c r="VOI132" s="102"/>
      <c r="VOJ132" s="102"/>
      <c r="VOK132" s="102"/>
      <c r="VOL132" s="102"/>
      <c r="VOM132" s="102"/>
      <c r="VON132" s="102"/>
      <c r="VOO132" s="102"/>
      <c r="VOP132" s="102"/>
      <c r="VOQ132" s="102"/>
      <c r="VOR132" s="102"/>
      <c r="VOS132" s="102"/>
      <c r="VOT132" s="102"/>
      <c r="VOU132" s="102"/>
      <c r="VOV132" s="102"/>
      <c r="VOW132" s="102"/>
      <c r="VOX132" s="102"/>
      <c r="VOY132" s="102"/>
      <c r="VOZ132" s="102"/>
      <c r="VPA132" s="102"/>
      <c r="VPB132" s="102"/>
      <c r="VPC132" s="102"/>
      <c r="VPD132" s="102"/>
      <c r="VPE132" s="102"/>
      <c r="VPF132" s="102"/>
      <c r="VPG132" s="102"/>
      <c r="VPH132" s="102"/>
      <c r="VPI132" s="102"/>
      <c r="VPJ132" s="102"/>
      <c r="VPK132" s="102"/>
      <c r="VPL132" s="102"/>
      <c r="VPM132" s="102"/>
      <c r="VPN132" s="102"/>
      <c r="VPO132" s="102"/>
      <c r="VPP132" s="102"/>
      <c r="VPQ132" s="102"/>
      <c r="VPR132" s="102"/>
      <c r="VPS132" s="102"/>
      <c r="VPT132" s="102"/>
      <c r="VPU132" s="102"/>
      <c r="VPV132" s="102"/>
      <c r="VPW132" s="102"/>
      <c r="VPX132" s="102"/>
      <c r="VPY132" s="102"/>
      <c r="VPZ132" s="102"/>
      <c r="VQA132" s="102"/>
      <c r="VQB132" s="102"/>
      <c r="VQC132" s="102"/>
      <c r="VQD132" s="102"/>
      <c r="VQE132" s="102"/>
      <c r="VQF132" s="102"/>
      <c r="VQG132" s="102"/>
      <c r="VQH132" s="102"/>
      <c r="VQI132" s="102"/>
      <c r="VQJ132" s="102"/>
      <c r="VQK132" s="102"/>
      <c r="VQL132" s="102"/>
      <c r="VQM132" s="102"/>
      <c r="VQN132" s="102"/>
      <c r="VQO132" s="102"/>
      <c r="VQP132" s="102"/>
      <c r="VQQ132" s="102"/>
      <c r="VQR132" s="102"/>
      <c r="VQS132" s="102"/>
      <c r="VQT132" s="102"/>
      <c r="VQU132" s="102"/>
      <c r="VQV132" s="102"/>
      <c r="VQW132" s="102"/>
      <c r="VQX132" s="102"/>
      <c r="VQY132" s="102"/>
      <c r="VQZ132" s="102"/>
      <c r="VRA132" s="102"/>
      <c r="VRB132" s="102"/>
      <c r="VRC132" s="102"/>
      <c r="VRD132" s="102"/>
      <c r="VRE132" s="102"/>
      <c r="VRF132" s="102"/>
      <c r="VRG132" s="102"/>
      <c r="VRH132" s="102"/>
      <c r="VRI132" s="102"/>
      <c r="VRJ132" s="102"/>
      <c r="VRK132" s="102"/>
      <c r="VRL132" s="102"/>
      <c r="VRM132" s="102"/>
      <c r="VRN132" s="102"/>
      <c r="VRO132" s="102"/>
      <c r="VRP132" s="102"/>
      <c r="VRQ132" s="102"/>
      <c r="VRR132" s="102"/>
      <c r="VRS132" s="102"/>
      <c r="VRT132" s="102"/>
      <c r="VRU132" s="102"/>
      <c r="VRV132" s="102"/>
      <c r="VRW132" s="102"/>
      <c r="VRX132" s="102"/>
      <c r="VRY132" s="102"/>
      <c r="VRZ132" s="102"/>
      <c r="VSA132" s="102"/>
      <c r="VSB132" s="102"/>
      <c r="VSC132" s="102"/>
      <c r="VSD132" s="102"/>
      <c r="VSE132" s="102"/>
      <c r="VSF132" s="102"/>
      <c r="VSG132" s="102"/>
      <c r="VSH132" s="102"/>
      <c r="VSI132" s="102"/>
      <c r="VSJ132" s="102"/>
      <c r="VSK132" s="102"/>
      <c r="VSL132" s="102"/>
      <c r="VSM132" s="102"/>
      <c r="VSN132" s="102"/>
      <c r="VSO132" s="102"/>
      <c r="VSP132" s="102"/>
      <c r="VSQ132" s="102"/>
      <c r="VSR132" s="102"/>
      <c r="VSS132" s="102"/>
      <c r="VST132" s="102"/>
      <c r="VSU132" s="102"/>
      <c r="VSV132" s="102"/>
      <c r="VSW132" s="102"/>
      <c r="VSX132" s="102"/>
      <c r="VSY132" s="102"/>
      <c r="VSZ132" s="102"/>
      <c r="VTA132" s="102"/>
      <c r="VTB132" s="102"/>
      <c r="VTC132" s="102"/>
      <c r="VTD132" s="102"/>
      <c r="VTE132" s="102"/>
      <c r="VTF132" s="102"/>
      <c r="VTG132" s="102"/>
      <c r="VTH132" s="102"/>
      <c r="VTI132" s="102"/>
      <c r="VTJ132" s="102"/>
      <c r="VTK132" s="102"/>
      <c r="VTL132" s="102"/>
      <c r="VTM132" s="102"/>
      <c r="VTN132" s="102"/>
      <c r="VTO132" s="102"/>
      <c r="VTP132" s="102"/>
      <c r="VTQ132" s="102"/>
      <c r="VTR132" s="102"/>
      <c r="VTS132" s="102"/>
      <c r="VTT132" s="102"/>
      <c r="VTU132" s="102"/>
      <c r="VTV132" s="102"/>
      <c r="VTW132" s="102"/>
      <c r="VTX132" s="102"/>
      <c r="VTY132" s="102"/>
      <c r="VTZ132" s="102"/>
      <c r="VUA132" s="102"/>
      <c r="VUB132" s="102"/>
      <c r="VUC132" s="102"/>
      <c r="VUD132" s="102"/>
      <c r="VUE132" s="102"/>
      <c r="VUF132" s="102"/>
      <c r="VUG132" s="102"/>
      <c r="VUH132" s="102"/>
      <c r="VUI132" s="102"/>
      <c r="VUJ132" s="102"/>
      <c r="VUK132" s="102"/>
      <c r="VUL132" s="102"/>
      <c r="VUM132" s="102"/>
      <c r="VUN132" s="102"/>
      <c r="VUO132" s="102"/>
      <c r="VUP132" s="102"/>
      <c r="VUQ132" s="102"/>
      <c r="VUR132" s="102"/>
      <c r="VUS132" s="102"/>
      <c r="VUT132" s="102"/>
      <c r="VUU132" s="102"/>
      <c r="VUV132" s="102"/>
      <c r="VUW132" s="102"/>
      <c r="VUX132" s="102"/>
      <c r="VUY132" s="102"/>
      <c r="VUZ132" s="102"/>
      <c r="VVA132" s="102"/>
      <c r="VVB132" s="102"/>
      <c r="VVC132" s="102"/>
      <c r="VVD132" s="102"/>
      <c r="VVE132" s="102"/>
      <c r="VVF132" s="102"/>
      <c r="VVG132" s="102"/>
      <c r="VVH132" s="102"/>
      <c r="VVI132" s="102"/>
      <c r="VVJ132" s="102"/>
      <c r="VVK132" s="102"/>
      <c r="VVL132" s="102"/>
      <c r="VVM132" s="102"/>
      <c r="VVN132" s="102"/>
      <c r="VVO132" s="102"/>
      <c r="VVP132" s="102"/>
      <c r="VVQ132" s="102"/>
      <c r="VVR132" s="102"/>
      <c r="VVS132" s="102"/>
      <c r="VVT132" s="102"/>
      <c r="VVU132" s="102"/>
      <c r="VVV132" s="102"/>
      <c r="VVW132" s="102"/>
      <c r="VVX132" s="102"/>
      <c r="VVY132" s="102"/>
      <c r="VVZ132" s="102"/>
      <c r="VWA132" s="102"/>
      <c r="VWB132" s="102"/>
      <c r="VWC132" s="102"/>
      <c r="VWD132" s="102"/>
      <c r="VWE132" s="102"/>
      <c r="VWF132" s="102"/>
      <c r="VWG132" s="102"/>
      <c r="VWH132" s="102"/>
      <c r="VWI132" s="102"/>
      <c r="VWJ132" s="102"/>
      <c r="VWK132" s="102"/>
      <c r="VWL132" s="102"/>
      <c r="VWM132" s="102"/>
      <c r="VWN132" s="102"/>
      <c r="VWO132" s="102"/>
      <c r="VWP132" s="102"/>
      <c r="VWQ132" s="102"/>
      <c r="VWR132" s="102"/>
      <c r="VWS132" s="102"/>
      <c r="VWT132" s="102"/>
      <c r="VWU132" s="102"/>
      <c r="VWV132" s="102"/>
      <c r="VWW132" s="102"/>
      <c r="VWX132" s="102"/>
      <c r="VWY132" s="102"/>
      <c r="VWZ132" s="102"/>
      <c r="VXA132" s="102"/>
      <c r="VXB132" s="102"/>
      <c r="VXC132" s="102"/>
      <c r="VXD132" s="102"/>
      <c r="VXE132" s="102"/>
      <c r="VXF132" s="102"/>
      <c r="VXG132" s="102"/>
      <c r="VXH132" s="102"/>
      <c r="VXI132" s="102"/>
      <c r="VXJ132" s="102"/>
      <c r="VXK132" s="102"/>
      <c r="VXL132" s="102"/>
      <c r="VXM132" s="102"/>
      <c r="VXN132" s="102"/>
      <c r="VXO132" s="102"/>
      <c r="VXP132" s="102"/>
      <c r="VXQ132" s="102"/>
      <c r="VXR132" s="102"/>
      <c r="VXS132" s="102"/>
      <c r="VXT132" s="102"/>
      <c r="VXU132" s="102"/>
      <c r="VXV132" s="102"/>
      <c r="VXW132" s="102"/>
      <c r="VXX132" s="102"/>
      <c r="VXY132" s="102"/>
      <c r="VXZ132" s="102"/>
      <c r="VYA132" s="102"/>
      <c r="VYB132" s="102"/>
      <c r="VYC132" s="102"/>
      <c r="VYD132" s="102"/>
      <c r="VYE132" s="102"/>
      <c r="VYF132" s="102"/>
      <c r="VYG132" s="102"/>
      <c r="VYH132" s="102"/>
      <c r="VYI132" s="102"/>
      <c r="VYJ132" s="102"/>
      <c r="VYK132" s="102"/>
      <c r="VYL132" s="102"/>
      <c r="VYM132" s="102"/>
      <c r="VYN132" s="102"/>
      <c r="VYO132" s="102"/>
      <c r="VYP132" s="102"/>
      <c r="VYQ132" s="102"/>
      <c r="VYR132" s="102"/>
      <c r="VYS132" s="102"/>
      <c r="VYT132" s="102"/>
      <c r="VYU132" s="102"/>
      <c r="VYV132" s="102"/>
      <c r="VYW132" s="102"/>
      <c r="VYX132" s="102"/>
      <c r="VYY132" s="102"/>
      <c r="VYZ132" s="102"/>
      <c r="VZA132" s="102"/>
      <c r="VZB132" s="102"/>
      <c r="VZC132" s="102"/>
      <c r="VZD132" s="102"/>
      <c r="VZE132" s="102"/>
      <c r="VZF132" s="102"/>
      <c r="VZG132" s="102"/>
      <c r="VZH132" s="102"/>
      <c r="VZI132" s="102"/>
      <c r="VZJ132" s="102"/>
      <c r="VZK132" s="102"/>
      <c r="VZL132" s="102"/>
      <c r="VZM132" s="102"/>
      <c r="VZN132" s="102"/>
      <c r="VZO132" s="102"/>
      <c r="VZP132" s="102"/>
      <c r="VZQ132" s="102"/>
      <c r="VZR132" s="102"/>
      <c r="VZS132" s="102"/>
      <c r="VZT132" s="102"/>
      <c r="VZU132" s="102"/>
      <c r="VZV132" s="102"/>
      <c r="VZW132" s="102"/>
      <c r="VZX132" s="102"/>
      <c r="VZY132" s="102"/>
      <c r="VZZ132" s="102"/>
      <c r="WAA132" s="102"/>
      <c r="WAB132" s="102"/>
      <c r="WAC132" s="102"/>
      <c r="WAD132" s="102"/>
      <c r="WAE132" s="102"/>
      <c r="WAF132" s="102"/>
      <c r="WAG132" s="102"/>
      <c r="WAH132" s="102"/>
      <c r="WAI132" s="102"/>
      <c r="WAJ132" s="102"/>
      <c r="WAK132" s="102"/>
      <c r="WAL132" s="102"/>
      <c r="WAM132" s="102"/>
      <c r="WAN132" s="102"/>
      <c r="WAO132" s="102"/>
      <c r="WAP132" s="102"/>
      <c r="WAQ132" s="102"/>
      <c r="WAR132" s="102"/>
      <c r="WAS132" s="102"/>
      <c r="WAT132" s="102"/>
      <c r="WAU132" s="102"/>
      <c r="WAV132" s="102"/>
      <c r="WAW132" s="102"/>
      <c r="WAX132" s="102"/>
      <c r="WAY132" s="102"/>
      <c r="WAZ132" s="102"/>
      <c r="WBA132" s="102"/>
      <c r="WBB132" s="102"/>
      <c r="WBC132" s="102"/>
      <c r="WBD132" s="102"/>
      <c r="WBE132" s="102"/>
      <c r="WBF132" s="102"/>
      <c r="WBG132" s="102"/>
      <c r="WBH132" s="102"/>
      <c r="WBI132" s="102"/>
      <c r="WBJ132" s="102"/>
      <c r="WBK132" s="102"/>
      <c r="WBL132" s="102"/>
      <c r="WBM132" s="102"/>
      <c r="WBN132" s="102"/>
      <c r="WBO132" s="102"/>
      <c r="WBP132" s="102"/>
      <c r="WBQ132" s="102"/>
      <c r="WBR132" s="102"/>
      <c r="WBS132" s="102"/>
      <c r="WBT132" s="102"/>
      <c r="WBU132" s="102"/>
      <c r="WBV132" s="102"/>
      <c r="WBW132" s="102"/>
      <c r="WBX132" s="102"/>
      <c r="WBY132" s="102"/>
      <c r="WBZ132" s="102"/>
      <c r="WCA132" s="102"/>
      <c r="WCB132" s="102"/>
      <c r="WCC132" s="102"/>
      <c r="WCD132" s="102"/>
      <c r="WCE132" s="102"/>
      <c r="WCF132" s="102"/>
      <c r="WCG132" s="102"/>
      <c r="WCH132" s="102"/>
      <c r="WCI132" s="102"/>
      <c r="WCJ132" s="102"/>
      <c r="WCK132" s="102"/>
      <c r="WCL132" s="102"/>
      <c r="WCM132" s="102"/>
      <c r="WCN132" s="102"/>
      <c r="WCO132" s="102"/>
      <c r="WCP132" s="102"/>
      <c r="WCQ132" s="102"/>
      <c r="WCR132" s="102"/>
      <c r="WCS132" s="102"/>
      <c r="WCT132" s="102"/>
      <c r="WCU132" s="102"/>
      <c r="WCV132" s="102"/>
      <c r="WCW132" s="102"/>
      <c r="WCX132" s="102"/>
      <c r="WCY132" s="102"/>
      <c r="WCZ132" s="102"/>
      <c r="WDA132" s="102"/>
      <c r="WDB132" s="102"/>
      <c r="WDC132" s="102"/>
      <c r="WDD132" s="102"/>
      <c r="WDE132" s="102"/>
      <c r="WDF132" s="102"/>
      <c r="WDG132" s="102"/>
      <c r="WDH132" s="102"/>
      <c r="WDI132" s="102"/>
      <c r="WDJ132" s="102"/>
      <c r="WDK132" s="102"/>
      <c r="WDL132" s="102"/>
      <c r="WDM132" s="102"/>
      <c r="WDN132" s="102"/>
      <c r="WDO132" s="102"/>
      <c r="WDP132" s="102"/>
      <c r="WDQ132" s="102"/>
      <c r="WDR132" s="102"/>
      <c r="WDS132" s="102"/>
      <c r="WDT132" s="102"/>
      <c r="WDU132" s="102"/>
      <c r="WDV132" s="102"/>
      <c r="WDW132" s="102"/>
      <c r="WDX132" s="102"/>
      <c r="WDY132" s="102"/>
      <c r="WDZ132" s="102"/>
      <c r="WEA132" s="102"/>
      <c r="WEB132" s="102"/>
      <c r="WEC132" s="102"/>
      <c r="WED132" s="102"/>
      <c r="WEE132" s="102"/>
      <c r="WEF132" s="102"/>
      <c r="WEG132" s="102"/>
      <c r="WEH132" s="102"/>
      <c r="WEI132" s="102"/>
      <c r="WEJ132" s="102"/>
      <c r="WEK132" s="102"/>
      <c r="WEL132" s="102"/>
      <c r="WEM132" s="102"/>
      <c r="WEN132" s="102"/>
      <c r="WEO132" s="102"/>
      <c r="WEP132" s="102"/>
      <c r="WEQ132" s="102"/>
      <c r="WER132" s="102"/>
      <c r="WES132" s="102"/>
      <c r="WET132" s="102"/>
      <c r="WEU132" s="102"/>
      <c r="WEV132" s="102"/>
      <c r="WEW132" s="102"/>
      <c r="WEX132" s="102"/>
      <c r="WEY132" s="102"/>
      <c r="WEZ132" s="102"/>
      <c r="WFA132" s="102"/>
      <c r="WFB132" s="102"/>
      <c r="WFC132" s="102"/>
      <c r="WFD132" s="102"/>
      <c r="WFE132" s="102"/>
      <c r="WFF132" s="102"/>
      <c r="WFG132" s="102"/>
      <c r="WFH132" s="102"/>
      <c r="WFI132" s="102"/>
      <c r="WFJ132" s="102"/>
      <c r="WFK132" s="102"/>
      <c r="WFL132" s="102"/>
      <c r="WFM132" s="102"/>
      <c r="WFN132" s="102"/>
      <c r="WFO132" s="102"/>
      <c r="WFP132" s="102"/>
      <c r="WFQ132" s="102"/>
      <c r="WFR132" s="102"/>
      <c r="WFS132" s="102"/>
      <c r="WFT132" s="102"/>
      <c r="WFU132" s="102"/>
      <c r="WFV132" s="102"/>
      <c r="WFW132" s="102"/>
      <c r="WFX132" s="102"/>
      <c r="WFY132" s="102"/>
      <c r="WFZ132" s="102"/>
      <c r="WGA132" s="102"/>
      <c r="WGB132" s="102"/>
      <c r="WGC132" s="102"/>
      <c r="WGD132" s="102"/>
      <c r="WGE132" s="102"/>
      <c r="WGF132" s="102"/>
      <c r="WGG132" s="102"/>
      <c r="WGH132" s="102"/>
      <c r="WGI132" s="102"/>
      <c r="WGJ132" s="102"/>
      <c r="WGK132" s="102"/>
      <c r="WGL132" s="102"/>
      <c r="WGM132" s="102"/>
      <c r="WGN132" s="102"/>
      <c r="WGO132" s="102"/>
      <c r="WGP132" s="102"/>
      <c r="WGQ132" s="102"/>
      <c r="WGR132" s="102"/>
      <c r="WGS132" s="102"/>
      <c r="WGT132" s="102"/>
      <c r="WGU132" s="102"/>
      <c r="WGV132" s="102"/>
      <c r="WGW132" s="102"/>
      <c r="WGX132" s="102"/>
      <c r="WGY132" s="102"/>
      <c r="WGZ132" s="102"/>
      <c r="WHA132" s="102"/>
      <c r="WHB132" s="102"/>
      <c r="WHC132" s="102"/>
      <c r="WHD132" s="102"/>
      <c r="WHE132" s="102"/>
      <c r="WHF132" s="102"/>
      <c r="WHG132" s="102"/>
      <c r="WHH132" s="102"/>
      <c r="WHI132" s="102"/>
      <c r="WHJ132" s="102"/>
      <c r="WHK132" s="102"/>
      <c r="WHL132" s="102"/>
      <c r="WHM132" s="102"/>
      <c r="WHN132" s="102"/>
      <c r="WHO132" s="102"/>
      <c r="WHP132" s="102"/>
      <c r="WHQ132" s="102"/>
      <c r="WHR132" s="102"/>
      <c r="WHS132" s="102"/>
      <c r="WHT132" s="102"/>
      <c r="WHU132" s="102"/>
      <c r="WHV132" s="102"/>
      <c r="WHW132" s="102"/>
      <c r="WHX132" s="102"/>
      <c r="WHY132" s="102"/>
      <c r="WHZ132" s="102"/>
      <c r="WIA132" s="102"/>
      <c r="WIB132" s="102"/>
      <c r="WIC132" s="102"/>
      <c r="WID132" s="102"/>
      <c r="WIE132" s="102"/>
      <c r="WIF132" s="102"/>
      <c r="WIG132" s="102"/>
      <c r="WIH132" s="102"/>
      <c r="WII132" s="102"/>
      <c r="WIJ132" s="102"/>
      <c r="WIK132" s="102"/>
      <c r="WIL132" s="102"/>
      <c r="WIM132" s="102"/>
      <c r="WIN132" s="102"/>
      <c r="WIO132" s="102"/>
      <c r="WIP132" s="102"/>
      <c r="WIQ132" s="102"/>
      <c r="WIR132" s="102"/>
      <c r="WIS132" s="102"/>
      <c r="WIT132" s="102"/>
      <c r="WIU132" s="102"/>
      <c r="WIV132" s="102"/>
      <c r="WIW132" s="102"/>
      <c r="WIX132" s="102"/>
      <c r="WIY132" s="102"/>
      <c r="WIZ132" s="102"/>
      <c r="WJA132" s="102"/>
      <c r="WJB132" s="102"/>
      <c r="WJC132" s="102"/>
      <c r="WJD132" s="102"/>
      <c r="WJE132" s="102"/>
      <c r="WJF132" s="102"/>
      <c r="WJG132" s="102"/>
      <c r="WJH132" s="102"/>
      <c r="WJI132" s="102"/>
      <c r="WJJ132" s="102"/>
      <c r="WJK132" s="102"/>
      <c r="WJL132" s="102"/>
      <c r="WJM132" s="102"/>
      <c r="WJN132" s="102"/>
      <c r="WJO132" s="102"/>
      <c r="WJP132" s="102"/>
      <c r="WJQ132" s="102"/>
      <c r="WJR132" s="102"/>
      <c r="WJS132" s="102"/>
      <c r="WJT132" s="102"/>
      <c r="WJU132" s="102"/>
      <c r="WJV132" s="102"/>
      <c r="WJW132" s="102"/>
      <c r="WJX132" s="102"/>
      <c r="WJY132" s="102"/>
      <c r="WJZ132" s="102"/>
      <c r="WKA132" s="102"/>
      <c r="WKB132" s="102"/>
      <c r="WKC132" s="102"/>
      <c r="WKD132" s="102"/>
      <c r="WKE132" s="102"/>
      <c r="WKF132" s="102"/>
      <c r="WKG132" s="102"/>
      <c r="WKH132" s="102"/>
      <c r="WKI132" s="102"/>
      <c r="WKJ132" s="102"/>
      <c r="WKK132" s="102"/>
      <c r="WKL132" s="102"/>
      <c r="WKM132" s="102"/>
      <c r="WKN132" s="102"/>
      <c r="WKO132" s="102"/>
      <c r="WKP132" s="102"/>
      <c r="WKQ132" s="102"/>
      <c r="WKR132" s="102"/>
      <c r="WKS132" s="102"/>
      <c r="WKT132" s="102"/>
      <c r="WKU132" s="102"/>
      <c r="WKV132" s="102"/>
      <c r="WKW132" s="102"/>
      <c r="WKX132" s="102"/>
      <c r="WKY132" s="102"/>
      <c r="WKZ132" s="102"/>
      <c r="WLA132" s="102"/>
      <c r="WLB132" s="102"/>
      <c r="WLC132" s="102"/>
      <c r="WLD132" s="102"/>
      <c r="WLE132" s="102"/>
      <c r="WLF132" s="102"/>
      <c r="WLG132" s="102"/>
      <c r="WLH132" s="102"/>
      <c r="WLI132" s="102"/>
      <c r="WLJ132" s="102"/>
      <c r="WLK132" s="102"/>
      <c r="WLL132" s="102"/>
      <c r="WLM132" s="102"/>
      <c r="WLN132" s="102"/>
      <c r="WLO132" s="102"/>
      <c r="WLP132" s="102"/>
      <c r="WLQ132" s="102"/>
      <c r="WLR132" s="102"/>
      <c r="WLS132" s="102"/>
      <c r="WLT132" s="102"/>
      <c r="WLU132" s="102"/>
      <c r="WLV132" s="102"/>
      <c r="WLW132" s="102"/>
      <c r="WLX132" s="102"/>
      <c r="WLY132" s="102"/>
      <c r="WLZ132" s="102"/>
      <c r="WMA132" s="102"/>
      <c r="WMB132" s="102"/>
      <c r="WMC132" s="102"/>
      <c r="WMD132" s="102"/>
      <c r="WME132" s="102"/>
      <c r="WMF132" s="102"/>
      <c r="WMG132" s="102"/>
      <c r="WMH132" s="102"/>
      <c r="WMI132" s="102"/>
      <c r="WMJ132" s="102"/>
      <c r="WMK132" s="102"/>
      <c r="WML132" s="102"/>
      <c r="WMM132" s="102"/>
      <c r="WMN132" s="102"/>
      <c r="WMO132" s="102"/>
      <c r="WMP132" s="102"/>
      <c r="WMQ132" s="102"/>
      <c r="WMR132" s="102"/>
      <c r="WMS132" s="102"/>
      <c r="WMT132" s="102"/>
      <c r="WMU132" s="102"/>
      <c r="WMV132" s="102"/>
      <c r="WMW132" s="102"/>
      <c r="WMX132" s="102"/>
      <c r="WMY132" s="102"/>
      <c r="WMZ132" s="102"/>
      <c r="WNA132" s="102"/>
      <c r="WNB132" s="102"/>
      <c r="WNC132" s="102"/>
      <c r="WND132" s="102"/>
      <c r="WNE132" s="102"/>
      <c r="WNF132" s="102"/>
      <c r="WNG132" s="102"/>
      <c r="WNH132" s="102"/>
      <c r="WNI132" s="102"/>
      <c r="WNJ132" s="102"/>
      <c r="WNK132" s="102"/>
      <c r="WNL132" s="102"/>
      <c r="WNM132" s="102"/>
      <c r="WNN132" s="102"/>
      <c r="WNO132" s="102"/>
      <c r="WNP132" s="102"/>
      <c r="WNQ132" s="102"/>
      <c r="WNR132" s="102"/>
      <c r="WNS132" s="102"/>
      <c r="WNT132" s="102"/>
      <c r="WNU132" s="102"/>
      <c r="WNV132" s="102"/>
      <c r="WNW132" s="102"/>
      <c r="WNX132" s="102"/>
      <c r="WNY132" s="102"/>
      <c r="WNZ132" s="102"/>
      <c r="WOA132" s="102"/>
      <c r="WOB132" s="102"/>
      <c r="WOC132" s="102"/>
      <c r="WOD132" s="102"/>
      <c r="WOE132" s="102"/>
      <c r="WOF132" s="102"/>
      <c r="WOG132" s="102"/>
      <c r="WOH132" s="102"/>
      <c r="WOI132" s="102"/>
      <c r="WOJ132" s="102"/>
      <c r="WOK132" s="102"/>
      <c r="WOL132" s="102"/>
      <c r="WOM132" s="102"/>
      <c r="WON132" s="102"/>
      <c r="WOO132" s="102"/>
      <c r="WOP132" s="102"/>
      <c r="WOQ132" s="102"/>
      <c r="WOR132" s="102"/>
      <c r="WOS132" s="102"/>
      <c r="WOT132" s="102"/>
      <c r="WOU132" s="102"/>
      <c r="WOV132" s="102"/>
      <c r="WOW132" s="102"/>
      <c r="WOX132" s="102"/>
      <c r="WOY132" s="102"/>
      <c r="WOZ132" s="102"/>
      <c r="WPA132" s="102"/>
      <c r="WPB132" s="102"/>
      <c r="WPC132" s="102"/>
      <c r="WPD132" s="102"/>
      <c r="WPE132" s="102"/>
      <c r="WPF132" s="102"/>
      <c r="WPG132" s="102"/>
      <c r="WPH132" s="102"/>
      <c r="WPI132" s="102"/>
      <c r="WPJ132" s="102"/>
      <c r="WPK132" s="102"/>
      <c r="WPL132" s="102"/>
      <c r="WPM132" s="102"/>
      <c r="WPN132" s="102"/>
      <c r="WPO132" s="102"/>
      <c r="WPP132" s="102"/>
      <c r="WPQ132" s="102"/>
      <c r="WPR132" s="102"/>
      <c r="WPS132" s="102"/>
      <c r="WPT132" s="102"/>
      <c r="WPU132" s="102"/>
      <c r="WPV132" s="102"/>
      <c r="WPW132" s="102"/>
      <c r="WPX132" s="102"/>
      <c r="WPY132" s="102"/>
      <c r="WPZ132" s="102"/>
      <c r="WQA132" s="102"/>
      <c r="WQB132" s="102"/>
      <c r="WQC132" s="102"/>
      <c r="WQD132" s="102"/>
      <c r="WQE132" s="102"/>
      <c r="WQF132" s="102"/>
      <c r="WQG132" s="102"/>
      <c r="WQH132" s="102"/>
      <c r="WQI132" s="102"/>
      <c r="WQJ132" s="102"/>
      <c r="WQK132" s="102"/>
      <c r="WQL132" s="102"/>
      <c r="WQM132" s="102"/>
      <c r="WQN132" s="102"/>
      <c r="WQO132" s="102"/>
      <c r="WQP132" s="102"/>
      <c r="WQQ132" s="102"/>
      <c r="WQR132" s="102"/>
      <c r="WQS132" s="102"/>
      <c r="WQT132" s="102"/>
      <c r="WQU132" s="102"/>
      <c r="WQV132" s="102"/>
      <c r="WQW132" s="102"/>
      <c r="WQX132" s="102"/>
      <c r="WQY132" s="102"/>
      <c r="WQZ132" s="102"/>
      <c r="WRA132" s="102"/>
      <c r="WRB132" s="102"/>
      <c r="WRC132" s="102"/>
      <c r="WRD132" s="102"/>
      <c r="WRE132" s="102"/>
      <c r="WRF132" s="102"/>
      <c r="WRG132" s="102"/>
      <c r="WRH132" s="102"/>
      <c r="WRI132" s="102"/>
      <c r="WRJ132" s="102"/>
      <c r="WRK132" s="102"/>
      <c r="WRL132" s="102"/>
      <c r="WRM132" s="102"/>
      <c r="WRN132" s="102"/>
      <c r="WRO132" s="102"/>
      <c r="WRP132" s="102"/>
      <c r="WRQ132" s="102"/>
      <c r="WRR132" s="102"/>
      <c r="WRS132" s="102"/>
      <c r="WRT132" s="102"/>
      <c r="WRU132" s="102"/>
      <c r="WRV132" s="102"/>
      <c r="WRW132" s="102"/>
      <c r="WRX132" s="102"/>
      <c r="WRY132" s="102"/>
      <c r="WRZ132" s="102"/>
      <c r="WSA132" s="102"/>
      <c r="WSB132" s="102"/>
      <c r="WSC132" s="102"/>
      <c r="WSD132" s="102"/>
      <c r="WSE132" s="102"/>
      <c r="WSF132" s="102"/>
      <c r="WSG132" s="102"/>
      <c r="WSH132" s="102"/>
      <c r="WSI132" s="102"/>
      <c r="WSJ132" s="102"/>
      <c r="WSK132" s="102"/>
      <c r="WSL132" s="102"/>
      <c r="WSM132" s="102"/>
      <c r="WSN132" s="102"/>
      <c r="WSO132" s="102"/>
      <c r="WSP132" s="102"/>
      <c r="WSQ132" s="102"/>
      <c r="WSR132" s="102"/>
      <c r="WSS132" s="102"/>
      <c r="WST132" s="102"/>
      <c r="WSU132" s="102"/>
      <c r="WSV132" s="102"/>
      <c r="WSW132" s="102"/>
      <c r="WSX132" s="102"/>
      <c r="WSY132" s="102"/>
      <c r="WSZ132" s="102"/>
      <c r="WTA132" s="102"/>
      <c r="WTB132" s="102"/>
      <c r="WTC132" s="102"/>
      <c r="WTD132" s="102"/>
      <c r="WTE132" s="102"/>
      <c r="WTF132" s="102"/>
      <c r="WTG132" s="102"/>
      <c r="WTH132" s="102"/>
      <c r="WTI132" s="102"/>
      <c r="WTJ132" s="102"/>
      <c r="WTK132" s="102"/>
      <c r="WTL132" s="102"/>
      <c r="WTM132" s="102"/>
      <c r="WTN132" s="102"/>
      <c r="WTO132" s="102"/>
      <c r="WTP132" s="102"/>
      <c r="WTQ132" s="102"/>
      <c r="WTR132" s="102"/>
      <c r="WTS132" s="102"/>
      <c r="WTT132" s="102"/>
      <c r="WTU132" s="102"/>
      <c r="WTV132" s="102"/>
      <c r="WTW132" s="102"/>
      <c r="WTX132" s="102"/>
      <c r="WTY132" s="102"/>
      <c r="WTZ132" s="102"/>
      <c r="WUA132" s="102"/>
      <c r="WUB132" s="102"/>
      <c r="WUC132" s="102"/>
      <c r="WUD132" s="102"/>
      <c r="WUE132" s="102"/>
      <c r="WUF132" s="102"/>
      <c r="WUG132" s="102"/>
      <c r="WUH132" s="102"/>
      <c r="WUI132" s="102"/>
      <c r="WUJ132" s="102"/>
      <c r="WUK132" s="102"/>
      <c r="WUL132" s="102"/>
      <c r="WUM132" s="102"/>
      <c r="WUN132" s="102"/>
      <c r="WUO132" s="102"/>
      <c r="WUP132" s="102"/>
      <c r="WUQ132" s="102"/>
      <c r="WUR132" s="102"/>
      <c r="WUS132" s="102"/>
      <c r="WUT132" s="102"/>
      <c r="WUU132" s="102"/>
      <c r="WUV132" s="102"/>
      <c r="WUW132" s="102"/>
      <c r="WUX132" s="102"/>
      <c r="WUY132" s="102"/>
      <c r="WUZ132" s="102"/>
      <c r="WVA132" s="102"/>
      <c r="WVB132" s="102"/>
      <c r="WVC132" s="102"/>
      <c r="WVD132" s="102"/>
      <c r="WVE132" s="102"/>
      <c r="WVF132" s="102"/>
      <c r="WVG132" s="102"/>
      <c r="WVH132" s="102"/>
      <c r="WVI132" s="102"/>
      <c r="WVJ132" s="102"/>
      <c r="WVK132" s="102"/>
      <c r="WVL132" s="102"/>
      <c r="WVM132" s="102"/>
      <c r="WVN132" s="102"/>
      <c r="WVO132" s="102"/>
      <c r="WVP132" s="102"/>
      <c r="WVQ132" s="102"/>
      <c r="WVR132" s="102"/>
      <c r="WVS132" s="102"/>
      <c r="WVT132" s="102"/>
      <c r="WVU132" s="102"/>
      <c r="WVV132" s="102"/>
      <c r="WVW132" s="102"/>
      <c r="WVX132" s="102"/>
      <c r="WVY132" s="102"/>
      <c r="WVZ132" s="102"/>
      <c r="WWA132" s="102"/>
      <c r="WWB132" s="102"/>
      <c r="WWC132" s="102"/>
      <c r="WWD132" s="102"/>
      <c r="WWE132" s="102"/>
      <c r="WWF132" s="102"/>
      <c r="WWG132" s="102"/>
      <c r="WWH132" s="102"/>
      <c r="WWI132" s="102"/>
      <c r="WWJ132" s="102"/>
      <c r="WWK132" s="102"/>
      <c r="WWL132" s="102"/>
      <c r="WWM132" s="102"/>
      <c r="WWN132" s="102"/>
      <c r="WWO132" s="102"/>
      <c r="WWP132" s="102"/>
      <c r="WWQ132" s="102"/>
      <c r="WWR132" s="102"/>
      <c r="WWS132" s="102"/>
      <c r="WWT132" s="102"/>
      <c r="WWU132" s="102"/>
      <c r="WWV132" s="102"/>
      <c r="WWW132" s="102"/>
      <c r="WWX132" s="102"/>
      <c r="WWY132" s="102"/>
      <c r="WWZ132" s="102"/>
      <c r="WXA132" s="102"/>
      <c r="WXB132" s="102"/>
      <c r="WXC132" s="102"/>
      <c r="WXD132" s="102"/>
      <c r="WXE132" s="102"/>
      <c r="WXF132" s="102"/>
      <c r="WXG132" s="102"/>
      <c r="WXH132" s="102"/>
      <c r="WXI132" s="102"/>
      <c r="WXJ132" s="102"/>
      <c r="WXK132" s="102"/>
      <c r="WXL132" s="102"/>
      <c r="WXM132" s="102"/>
      <c r="WXN132" s="102"/>
      <c r="WXO132" s="102"/>
      <c r="WXP132" s="102"/>
      <c r="WXQ132" s="102"/>
      <c r="WXR132" s="102"/>
      <c r="WXS132" s="102"/>
      <c r="WXT132" s="102"/>
      <c r="WXU132" s="102"/>
      <c r="WXV132" s="102"/>
      <c r="WXW132" s="102"/>
      <c r="WXX132" s="102"/>
      <c r="WXY132" s="102"/>
      <c r="WXZ132" s="102"/>
      <c r="WYA132" s="102"/>
      <c r="WYB132" s="102"/>
      <c r="WYC132" s="102"/>
      <c r="WYD132" s="102"/>
      <c r="WYE132" s="102"/>
      <c r="WYF132" s="102"/>
      <c r="WYG132" s="102"/>
      <c r="WYH132" s="102"/>
      <c r="WYI132" s="102"/>
      <c r="WYJ132" s="102"/>
      <c r="WYK132" s="102"/>
      <c r="WYL132" s="102"/>
      <c r="WYM132" s="102"/>
      <c r="WYN132" s="102"/>
      <c r="WYO132" s="102"/>
      <c r="WYP132" s="102"/>
      <c r="WYQ132" s="102"/>
      <c r="WYR132" s="102"/>
      <c r="WYS132" s="102"/>
      <c r="WYT132" s="102"/>
      <c r="WYU132" s="102"/>
      <c r="WYV132" s="102"/>
      <c r="WYW132" s="102"/>
      <c r="WYX132" s="102"/>
      <c r="WYY132" s="102"/>
      <c r="WYZ132" s="102"/>
      <c r="WZA132" s="102"/>
      <c r="WZB132" s="102"/>
      <c r="WZC132" s="102"/>
      <c r="WZD132" s="102"/>
      <c r="WZE132" s="102"/>
      <c r="WZF132" s="102"/>
      <c r="WZG132" s="102"/>
      <c r="WZH132" s="102"/>
      <c r="WZI132" s="102"/>
      <c r="WZJ132" s="102"/>
      <c r="WZK132" s="102"/>
      <c r="WZL132" s="102"/>
      <c r="WZM132" s="102"/>
      <c r="WZN132" s="102"/>
      <c r="WZO132" s="102"/>
      <c r="WZP132" s="102"/>
      <c r="WZQ132" s="102"/>
      <c r="WZR132" s="102"/>
      <c r="WZS132" s="102"/>
      <c r="WZT132" s="102"/>
      <c r="WZU132" s="102"/>
      <c r="WZV132" s="102"/>
      <c r="WZW132" s="102"/>
      <c r="WZX132" s="102"/>
      <c r="WZY132" s="102"/>
      <c r="WZZ132" s="102"/>
      <c r="XAA132" s="102"/>
      <c r="XAB132" s="102"/>
      <c r="XAC132" s="102"/>
      <c r="XAD132" s="102"/>
      <c r="XAE132" s="102"/>
      <c r="XAF132" s="102"/>
      <c r="XAG132" s="102"/>
      <c r="XAH132" s="102"/>
      <c r="XAI132" s="102"/>
      <c r="XAJ132" s="102"/>
      <c r="XAK132" s="102"/>
      <c r="XAL132" s="102"/>
      <c r="XAM132" s="102"/>
      <c r="XAN132" s="102"/>
      <c r="XAO132" s="102"/>
      <c r="XAP132" s="102"/>
      <c r="XAQ132" s="102"/>
      <c r="XAR132" s="102"/>
      <c r="XAS132" s="102"/>
      <c r="XAT132" s="102"/>
      <c r="XAU132" s="102"/>
      <c r="XAV132" s="102"/>
      <c r="XAW132" s="102"/>
      <c r="XAX132" s="102"/>
      <c r="XAY132" s="102"/>
      <c r="XAZ132" s="102"/>
      <c r="XBA132" s="102"/>
      <c r="XBB132" s="102"/>
      <c r="XBC132" s="102"/>
      <c r="XBD132" s="102"/>
      <c r="XBE132" s="102"/>
      <c r="XBF132" s="102"/>
      <c r="XBG132" s="102"/>
      <c r="XBH132" s="102"/>
      <c r="XBI132" s="102"/>
      <c r="XBJ132" s="102"/>
      <c r="XBK132" s="102"/>
      <c r="XBL132" s="102"/>
      <c r="XBM132" s="102"/>
      <c r="XBN132" s="102"/>
      <c r="XBO132" s="102"/>
      <c r="XBP132" s="102"/>
      <c r="XBQ132" s="102"/>
      <c r="XBR132" s="102"/>
      <c r="XBS132" s="102"/>
      <c r="XBT132" s="102"/>
      <c r="XBU132" s="102"/>
      <c r="XBV132" s="102"/>
      <c r="XBW132" s="102"/>
      <c r="XBX132" s="102"/>
      <c r="XBY132" s="102"/>
      <c r="XBZ132" s="102"/>
      <c r="XCA132" s="102"/>
      <c r="XCB132" s="102"/>
      <c r="XCC132" s="102"/>
      <c r="XCD132" s="102"/>
      <c r="XCE132" s="102"/>
      <c r="XCF132" s="102"/>
      <c r="XCG132" s="102"/>
      <c r="XCH132" s="102"/>
      <c r="XCI132" s="102"/>
      <c r="XCJ132" s="102"/>
      <c r="XCK132" s="102"/>
      <c r="XCL132" s="102"/>
      <c r="XCM132" s="102"/>
      <c r="XCN132" s="102"/>
      <c r="XCO132" s="102"/>
      <c r="XCP132" s="102"/>
      <c r="XCQ132" s="102"/>
      <c r="XCR132" s="102"/>
      <c r="XCS132" s="102"/>
      <c r="XCT132" s="102"/>
      <c r="XCU132" s="102"/>
      <c r="XCV132" s="102"/>
      <c r="XCW132" s="102"/>
      <c r="XCX132" s="102"/>
      <c r="XCY132" s="102"/>
      <c r="XCZ132" s="102"/>
      <c r="XDA132" s="102"/>
      <c r="XDB132" s="102"/>
      <c r="XDC132" s="102"/>
      <c r="XDD132" s="102"/>
      <c r="XDE132" s="102"/>
      <c r="XDF132" s="102"/>
      <c r="XDG132" s="102"/>
      <c r="XDH132" s="102"/>
      <c r="XDI132" s="102"/>
      <c r="XDJ132" s="102"/>
      <c r="XDK132" s="102"/>
      <c r="XDL132" s="102"/>
      <c r="XDM132" s="102"/>
      <c r="XDN132" s="102"/>
      <c r="XDO132" s="102"/>
      <c r="XDP132" s="102"/>
      <c r="XDQ132" s="102"/>
      <c r="XDR132" s="102"/>
      <c r="XDS132" s="102"/>
      <c r="XDT132" s="102"/>
      <c r="XDU132" s="102"/>
      <c r="XDV132" s="102"/>
      <c r="XDW132" s="102"/>
      <c r="XDX132" s="102"/>
      <c r="XDY132" s="102"/>
      <c r="XDZ132" s="102"/>
      <c r="XEA132" s="102"/>
      <c r="XEB132" s="102"/>
      <c r="XEC132" s="102"/>
      <c r="XED132" s="102"/>
      <c r="XEE132" s="102"/>
      <c r="XEF132" s="102"/>
      <c r="XEG132" s="102"/>
      <c r="XEH132" s="102"/>
      <c r="XEI132" s="102"/>
      <c r="XEJ132" s="102"/>
      <c r="XEK132" s="102"/>
      <c r="XEL132" s="102"/>
      <c r="XEM132" s="102"/>
      <c r="XEN132" s="102"/>
      <c r="XEO132" s="102"/>
      <c r="XEP132" s="102"/>
      <c r="XEQ132" s="102"/>
      <c r="XER132" s="102"/>
      <c r="XES132" s="102"/>
      <c r="XET132" s="102"/>
      <c r="XEU132" s="102"/>
      <c r="XEV132" s="102"/>
      <c r="XEW132" s="102"/>
      <c r="XEX132" s="102"/>
      <c r="XEY132" s="102"/>
      <c r="XEZ132" s="102"/>
      <c r="XFA132" s="102"/>
      <c r="XFB132" s="102"/>
      <c r="XFC132" s="102"/>
      <c r="XFD132" s="102"/>
    </row>
    <row r="133" spans="1:16384" s="102" customFormat="1" ht="74.25" hidden="1" customHeight="1">
      <c r="A133" s="132"/>
      <c r="B133" s="139"/>
      <c r="C133" s="81"/>
      <c r="D133" s="82"/>
      <c r="E133" s="82"/>
      <c r="F133" s="82"/>
      <c r="G133" s="83"/>
      <c r="H133" s="82"/>
      <c r="I133" s="84"/>
      <c r="J133" s="84"/>
      <c r="K133" s="84"/>
      <c r="L133" s="82"/>
      <c r="M133" s="82"/>
      <c r="N133" s="82"/>
      <c r="O133" s="82"/>
      <c r="P133" s="82"/>
      <c r="Q133" s="82"/>
      <c r="R133" s="82"/>
      <c r="S133" s="84"/>
      <c r="T133" s="84"/>
      <c r="U133" s="85"/>
      <c r="V133" s="84"/>
      <c r="W133" s="85"/>
      <c r="X133" s="86"/>
      <c r="Y133" s="86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7"/>
      <c r="AM133" s="88"/>
      <c r="AN133" s="88"/>
      <c r="AO133" s="89"/>
      <c r="AP133" s="89"/>
      <c r="AQ133" s="91"/>
      <c r="AR133" s="136"/>
      <c r="AS133" s="137"/>
      <c r="AT133" s="148"/>
      <c r="AU133" s="95"/>
      <c r="AV133" s="96">
        <f t="shared" si="345"/>
        <v>0</v>
      </c>
      <c r="AW133" s="97">
        <f t="shared" si="346"/>
        <v>0</v>
      </c>
      <c r="AX133" s="97">
        <f t="shared" si="347"/>
        <v>0</v>
      </c>
      <c r="AY133" s="98">
        <f t="shared" si="348"/>
        <v>0</v>
      </c>
      <c r="AZ133" s="96">
        <f t="shared" si="349"/>
        <v>0</v>
      </c>
      <c r="BA133" s="98">
        <f t="shared" si="350"/>
        <v>0</v>
      </c>
      <c r="BB133" s="99" t="str">
        <f t="shared" si="351"/>
        <v>1</v>
      </c>
      <c r="BC133" s="98">
        <f t="shared" si="352"/>
        <v>100</v>
      </c>
      <c r="BD133" s="98">
        <f t="shared" si="353"/>
        <v>-100</v>
      </c>
      <c r="BE133" s="138">
        <f>VLOOKUP(B133,[4]Name!C$6:M$305,11,0)</f>
        <v>0</v>
      </c>
      <c r="BF133" s="98">
        <f t="shared" si="354"/>
        <v>0</v>
      </c>
      <c r="BG133" s="98">
        <f>IF(BF133&lt;'[1]Exchange Rate'!$C$4,0,IF(BF133&gt;='[1]Exchange Rate'!$C$4,(BF133-(BJ133*'[1]Exchange Rate'!$G$4))))</f>
        <v>0</v>
      </c>
      <c r="BH133" s="98">
        <f>IF(BG133&lt;'[1]Exchange Rate'!$C$4,0,IF(BG133&gt;='[1]Exchange Rate'!$C$4,BG133,))</f>
        <v>0</v>
      </c>
      <c r="BI133" s="101">
        <f>ROUND(IF((BH133)&gt;'[1]Exchange Rate'!$C$7,(BH133)*0.2-'[1]Exchange Rate'!$E$7,IF((BH133)&gt;'[1]Exchange Rate'!$C$6,(BH133)*0.15-'[1]Exchange Rate'!$E$6,IF((BH133)&gt;'[1]Exchange Rate'!$C$5,(BH133)*0.1-'[1]Exchange Rate'!$E$5,IF((BH133)&gt;'[1]Exchange Rate'!$C$4,(BH133)*0.05-'[1]Exchange Rate'!$E$4,0)))),2)</f>
        <v>0</v>
      </c>
      <c r="BJ133" s="99" t="e">
        <f>VLOOKUP(B133,'[1]List Bas &amp; Etra'!$B$5:$H$1048576,7,0)</f>
        <v>#N/A</v>
      </c>
      <c r="BK133" s="102">
        <f t="shared" si="355"/>
        <v>0</v>
      </c>
      <c r="BL133" s="103">
        <f>ROUND(IF((BF133)&gt;'[1]Exchange Rate'!$C$7,(BF133)*0.2-'[1]Exchange Rate'!$E$7,IF((BF133)&gt;'[1]Exchange Rate'!$C$6,(BF133)*0.15-'[1]Exchange Rate'!$E$6,IF((BF133)&gt;'[1]Exchange Rate'!$C$5,(BF133)*0.1-'[1]Exchange Rate'!$E$5,IF((BF133)&gt;'[1]Exchange Rate'!$C$4,(BF133)*0.05-'[1]Exchange Rate'!$E$4,0)))),2)</f>
        <v>0</v>
      </c>
    </row>
    <row r="134" spans="1:16384" s="102" customFormat="1" ht="74.25" hidden="1" customHeight="1">
      <c r="A134" s="140"/>
      <c r="B134" s="139"/>
      <c r="C134" s="81"/>
      <c r="D134" s="82"/>
      <c r="E134" s="82"/>
      <c r="F134" s="82"/>
      <c r="G134" s="83"/>
      <c r="H134" s="82"/>
      <c r="I134" s="84"/>
      <c r="J134" s="84"/>
      <c r="K134" s="84"/>
      <c r="L134" s="82"/>
      <c r="M134" s="82"/>
      <c r="N134" s="82"/>
      <c r="O134" s="82"/>
      <c r="P134" s="82"/>
      <c r="Q134" s="82"/>
      <c r="R134" s="82"/>
      <c r="S134" s="84"/>
      <c r="T134" s="84"/>
      <c r="U134" s="85"/>
      <c r="V134" s="84"/>
      <c r="W134" s="85"/>
      <c r="X134" s="86"/>
      <c r="Y134" s="86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7"/>
      <c r="AM134" s="88"/>
      <c r="AN134" s="88"/>
      <c r="AO134" s="89"/>
      <c r="AP134" s="89"/>
      <c r="AQ134" s="91"/>
      <c r="AR134" s="136"/>
      <c r="AS134" s="137"/>
      <c r="AT134" s="148"/>
      <c r="AU134" s="109"/>
      <c r="AV134" s="96">
        <f t="shared" si="345"/>
        <v>0</v>
      </c>
      <c r="AW134" s="97">
        <f t="shared" si="346"/>
        <v>0</v>
      </c>
      <c r="AX134" s="97">
        <f t="shared" si="347"/>
        <v>0</v>
      </c>
      <c r="AY134" s="98">
        <f t="shared" si="348"/>
        <v>0</v>
      </c>
      <c r="AZ134" s="96">
        <f t="shared" si="349"/>
        <v>0</v>
      </c>
      <c r="BA134" s="98">
        <f t="shared" si="350"/>
        <v>0</v>
      </c>
      <c r="BB134" s="99" t="str">
        <f t="shared" si="351"/>
        <v>1</v>
      </c>
      <c r="BC134" s="98">
        <f t="shared" si="352"/>
        <v>100</v>
      </c>
      <c r="BD134" s="98">
        <f t="shared" si="353"/>
        <v>-100</v>
      </c>
      <c r="BE134" s="138">
        <f>VLOOKUP(B134,[4]Name!C$6:M$305,11,0)</f>
        <v>0</v>
      </c>
      <c r="BF134" s="98">
        <f t="shared" si="354"/>
        <v>0</v>
      </c>
      <c r="BG134" s="98">
        <f>IF(BF134&lt;'[1]Exchange Rate'!$C$4,0,IF(BF134&gt;='[1]Exchange Rate'!$C$4,(BF134-(BJ134*'[1]Exchange Rate'!$G$4))))</f>
        <v>0</v>
      </c>
      <c r="BH134" s="98">
        <f>IF(BG134&lt;'[1]Exchange Rate'!$C$4,0,IF(BG134&gt;='[1]Exchange Rate'!$C$4,BG134,))</f>
        <v>0</v>
      </c>
      <c r="BI134" s="101">
        <f>ROUND(IF((BH134)&gt;'[1]Exchange Rate'!$C$7,(BH134)*0.2-'[1]Exchange Rate'!$E$7,IF((BH134)&gt;'[1]Exchange Rate'!$C$6,(BH134)*0.15-'[1]Exchange Rate'!$E$6,IF((BH134)&gt;'[1]Exchange Rate'!$C$5,(BH134)*0.1-'[1]Exchange Rate'!$E$5,IF((BH134)&gt;'[1]Exchange Rate'!$C$4,(BH134)*0.05-'[1]Exchange Rate'!$E$4,0)))),2)</f>
        <v>0</v>
      </c>
      <c r="BJ134" s="99" t="e">
        <f>VLOOKUP(B134,'[1]List Bas &amp; Etra'!$B$5:$H$1048576,7,0)</f>
        <v>#N/A</v>
      </c>
      <c r="BK134" s="102">
        <f t="shared" si="355"/>
        <v>0</v>
      </c>
      <c r="BL134" s="103">
        <f>ROUND(IF((BF134)&gt;'[1]Exchange Rate'!$C$7,(BF134)*0.2-'[1]Exchange Rate'!$E$7,IF((BF134)&gt;'[1]Exchange Rate'!$C$6,(BF134)*0.15-'[1]Exchange Rate'!$E$6,IF((BF134)&gt;'[1]Exchange Rate'!$C$5,(BF134)*0.1-'[1]Exchange Rate'!$E$5,IF((BF134)&gt;'[1]Exchange Rate'!$C$4,(BF134)*0.05-'[1]Exchange Rate'!$E$4,0)))),2)</f>
        <v>0</v>
      </c>
    </row>
    <row r="135" spans="1:16384" s="102" customFormat="1" ht="74.25" hidden="1" customHeight="1">
      <c r="A135" s="132"/>
      <c r="B135" s="139"/>
      <c r="C135" s="81"/>
      <c r="D135" s="82"/>
      <c r="E135" s="82"/>
      <c r="F135" s="82"/>
      <c r="G135" s="83"/>
      <c r="H135" s="82"/>
      <c r="I135" s="84"/>
      <c r="J135" s="84"/>
      <c r="K135" s="84"/>
      <c r="L135" s="82"/>
      <c r="M135" s="82"/>
      <c r="N135" s="82"/>
      <c r="O135" s="82"/>
      <c r="P135" s="82"/>
      <c r="Q135" s="82"/>
      <c r="R135" s="82"/>
      <c r="S135" s="84"/>
      <c r="T135" s="84"/>
      <c r="U135" s="85"/>
      <c r="V135" s="84"/>
      <c r="W135" s="85"/>
      <c r="X135" s="86"/>
      <c r="Y135" s="86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7"/>
      <c r="AM135" s="88"/>
      <c r="AN135" s="88"/>
      <c r="AO135" s="89"/>
      <c r="AP135" s="89"/>
      <c r="AQ135" s="91"/>
      <c r="AR135" s="136"/>
      <c r="AS135" s="137"/>
      <c r="AT135" s="148"/>
      <c r="AU135" s="109"/>
      <c r="AV135" s="96">
        <f t="shared" si="345"/>
        <v>0</v>
      </c>
      <c r="AW135" s="97">
        <f t="shared" si="346"/>
        <v>0</v>
      </c>
      <c r="AX135" s="97">
        <f t="shared" si="347"/>
        <v>0</v>
      </c>
      <c r="AY135" s="98">
        <f t="shared" si="348"/>
        <v>0</v>
      </c>
      <c r="AZ135" s="96">
        <f t="shared" si="349"/>
        <v>0</v>
      </c>
      <c r="BA135" s="98">
        <f t="shared" si="350"/>
        <v>0</v>
      </c>
      <c r="BB135" s="99" t="str">
        <f t="shared" si="351"/>
        <v>1</v>
      </c>
      <c r="BC135" s="98">
        <f t="shared" si="352"/>
        <v>100</v>
      </c>
      <c r="BD135" s="98">
        <f t="shared" si="353"/>
        <v>-100</v>
      </c>
      <c r="BE135" s="138">
        <f>VLOOKUP(B135,[4]Name!C$6:M$305,11,0)</f>
        <v>0</v>
      </c>
      <c r="BF135" s="98">
        <f t="shared" si="354"/>
        <v>0</v>
      </c>
      <c r="BG135" s="98">
        <f>IF(BF135&lt;'[1]Exchange Rate'!$C$4,0,IF(BF135&gt;='[1]Exchange Rate'!$C$4,(BF135-(BJ135*'[1]Exchange Rate'!$G$4))))</f>
        <v>0</v>
      </c>
      <c r="BH135" s="98">
        <f>IF(BG135&lt;'[1]Exchange Rate'!$C$4,0,IF(BG135&gt;='[1]Exchange Rate'!$C$4,BG135,))</f>
        <v>0</v>
      </c>
      <c r="BI135" s="101">
        <f>ROUND(IF((BH135)&gt;'[1]Exchange Rate'!$C$7,(BH135)*0.2-'[1]Exchange Rate'!$E$7,IF((BH135)&gt;'[1]Exchange Rate'!$C$6,(BH135)*0.15-'[1]Exchange Rate'!$E$6,IF((BH135)&gt;'[1]Exchange Rate'!$C$5,(BH135)*0.1-'[1]Exchange Rate'!$E$5,IF((BH135)&gt;'[1]Exchange Rate'!$C$4,(BH135)*0.05-'[1]Exchange Rate'!$E$4,0)))),2)</f>
        <v>0</v>
      </c>
      <c r="BJ135" s="99" t="e">
        <f>VLOOKUP(B135,'[1]List Bas &amp; Etra'!$B$5:$H$1048576,7,0)</f>
        <v>#N/A</v>
      </c>
      <c r="BK135" s="102">
        <f t="shared" si="355"/>
        <v>0</v>
      </c>
      <c r="BL135" s="103">
        <f>ROUND(IF((BF135)&gt;'[1]Exchange Rate'!$C$7,(BF135)*0.2-'[1]Exchange Rate'!$E$7,IF((BF135)&gt;'[1]Exchange Rate'!$C$6,(BF135)*0.15-'[1]Exchange Rate'!$E$6,IF((BF135)&gt;'[1]Exchange Rate'!$C$5,(BF135)*0.1-'[1]Exchange Rate'!$E$5,IF((BF135)&gt;'[1]Exchange Rate'!$C$4,(BF135)*0.05-'[1]Exchange Rate'!$E$4,0)))),2)</f>
        <v>0</v>
      </c>
    </row>
    <row r="136" spans="1:16384" s="102" customFormat="1" ht="74.25" hidden="1" customHeight="1">
      <c r="A136" s="140"/>
      <c r="B136" s="139"/>
      <c r="C136" s="81"/>
      <c r="D136" s="82"/>
      <c r="E136" s="82"/>
      <c r="F136" s="82"/>
      <c r="G136" s="83"/>
      <c r="H136" s="82"/>
      <c r="I136" s="84"/>
      <c r="J136" s="84"/>
      <c r="K136" s="84"/>
      <c r="L136" s="82"/>
      <c r="M136" s="82"/>
      <c r="N136" s="82"/>
      <c r="O136" s="82"/>
      <c r="P136" s="82"/>
      <c r="Q136" s="82"/>
      <c r="R136" s="82"/>
      <c r="S136" s="84"/>
      <c r="T136" s="84"/>
      <c r="U136" s="85"/>
      <c r="V136" s="84"/>
      <c r="W136" s="85"/>
      <c r="X136" s="86"/>
      <c r="Y136" s="86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7"/>
      <c r="AM136" s="88"/>
      <c r="AN136" s="88"/>
      <c r="AO136" s="89"/>
      <c r="AP136" s="89"/>
      <c r="AQ136" s="91"/>
      <c r="AR136" s="136"/>
      <c r="AS136" s="137"/>
      <c r="AT136" s="148"/>
      <c r="AU136" s="109"/>
      <c r="AV136" s="96">
        <f t="shared" si="345"/>
        <v>0</v>
      </c>
      <c r="AW136" s="97">
        <f t="shared" si="346"/>
        <v>0</v>
      </c>
      <c r="AX136" s="97">
        <f t="shared" si="347"/>
        <v>0</v>
      </c>
      <c r="AY136" s="98">
        <f t="shared" si="348"/>
        <v>0</v>
      </c>
      <c r="AZ136" s="96">
        <f t="shared" si="349"/>
        <v>0</v>
      </c>
      <c r="BA136" s="98">
        <f t="shared" si="350"/>
        <v>0</v>
      </c>
      <c r="BB136" s="99" t="str">
        <f t="shared" si="351"/>
        <v>1</v>
      </c>
      <c r="BC136" s="98">
        <f t="shared" si="352"/>
        <v>100</v>
      </c>
      <c r="BD136" s="98">
        <f t="shared" si="353"/>
        <v>-100</v>
      </c>
      <c r="BE136" s="138">
        <f>VLOOKUP(B136,[4]Name!C$6:M$305,11,0)</f>
        <v>0</v>
      </c>
      <c r="BF136" s="98">
        <f t="shared" si="354"/>
        <v>0</v>
      </c>
      <c r="BG136" s="98">
        <f>IF(BF136&lt;'[1]Exchange Rate'!$C$4,0,IF(BF136&gt;='[1]Exchange Rate'!$C$4,(BF136-(BJ136*'[1]Exchange Rate'!$G$4))))</f>
        <v>0</v>
      </c>
      <c r="BH136" s="98">
        <f>IF(BG136&lt;'[1]Exchange Rate'!$C$4,0,IF(BG136&gt;='[1]Exchange Rate'!$C$4,BG136,))</f>
        <v>0</v>
      </c>
      <c r="BI136" s="101">
        <f>ROUND(IF((BH136)&gt;'[1]Exchange Rate'!$C$7,(BH136)*0.2-'[1]Exchange Rate'!$E$7,IF((BH136)&gt;'[1]Exchange Rate'!$C$6,(BH136)*0.15-'[1]Exchange Rate'!$E$6,IF((BH136)&gt;'[1]Exchange Rate'!$C$5,(BH136)*0.1-'[1]Exchange Rate'!$E$5,IF((BH136)&gt;'[1]Exchange Rate'!$C$4,(BH136)*0.05-'[1]Exchange Rate'!$E$4,0)))),2)</f>
        <v>0</v>
      </c>
      <c r="BJ136" s="99" t="e">
        <f>VLOOKUP(B136,'[1]List Bas &amp; Etra'!$B$5:$H$1048576,7,0)</f>
        <v>#N/A</v>
      </c>
      <c r="BK136" s="102">
        <f t="shared" si="355"/>
        <v>0</v>
      </c>
      <c r="BL136" s="103">
        <f>ROUND(IF((BF136)&gt;'[1]Exchange Rate'!$C$7,(BF136)*0.2-'[1]Exchange Rate'!$E$7,IF((BF136)&gt;'[1]Exchange Rate'!$C$6,(BF136)*0.15-'[1]Exchange Rate'!$E$6,IF((BF136)&gt;'[1]Exchange Rate'!$C$5,(BF136)*0.1-'[1]Exchange Rate'!$E$5,IF((BF136)&gt;'[1]Exchange Rate'!$C$4,(BF136)*0.05-'[1]Exchange Rate'!$E$4,0)))),2)</f>
        <v>0</v>
      </c>
    </row>
    <row r="137" spans="1:16384" s="102" customFormat="1" ht="45.75" hidden="1" customHeight="1">
      <c r="A137" s="110"/>
      <c r="B137" s="139"/>
      <c r="C137" s="112"/>
      <c r="D137" s="112"/>
      <c r="E137" s="112"/>
      <c r="F137" s="112"/>
      <c r="G137" s="112"/>
      <c r="H137" s="110" t="s">
        <v>118</v>
      </c>
      <c r="I137" s="110"/>
      <c r="J137" s="112"/>
      <c r="K137" s="112"/>
      <c r="L137" s="112"/>
      <c r="M137" s="112"/>
      <c r="N137" s="112"/>
      <c r="O137" s="112"/>
      <c r="P137" s="112"/>
      <c r="Q137" s="112"/>
      <c r="R137" s="113"/>
      <c r="S137" s="168">
        <f t="shared" ref="S137:AS137" si="356">SUBTOTAL(9,S131:S136)</f>
        <v>0</v>
      </c>
      <c r="T137" s="168">
        <f t="shared" si="356"/>
        <v>0</v>
      </c>
      <c r="U137" s="168">
        <f t="shared" si="356"/>
        <v>0</v>
      </c>
      <c r="V137" s="168">
        <f t="shared" si="356"/>
        <v>0</v>
      </c>
      <c r="W137" s="168">
        <f t="shared" si="356"/>
        <v>0</v>
      </c>
      <c r="X137" s="168">
        <f t="shared" si="356"/>
        <v>0</v>
      </c>
      <c r="Y137" s="168">
        <f t="shared" si="356"/>
        <v>0</v>
      </c>
      <c r="Z137" s="168">
        <f t="shared" si="356"/>
        <v>0</v>
      </c>
      <c r="AA137" s="168">
        <f t="shared" si="356"/>
        <v>0</v>
      </c>
      <c r="AB137" s="168">
        <f t="shared" si="356"/>
        <v>0</v>
      </c>
      <c r="AC137" s="168">
        <f t="shared" si="356"/>
        <v>0</v>
      </c>
      <c r="AD137" s="168">
        <f t="shared" si="356"/>
        <v>0</v>
      </c>
      <c r="AE137" s="168">
        <f t="shared" si="356"/>
        <v>0</v>
      </c>
      <c r="AF137" s="168">
        <f t="shared" si="356"/>
        <v>0</v>
      </c>
      <c r="AG137" s="168">
        <f t="shared" si="356"/>
        <v>0</v>
      </c>
      <c r="AH137" s="168">
        <f t="shared" si="356"/>
        <v>0</v>
      </c>
      <c r="AI137" s="168">
        <f t="shared" si="356"/>
        <v>0</v>
      </c>
      <c r="AJ137" s="168">
        <f t="shared" si="356"/>
        <v>0</v>
      </c>
      <c r="AK137" s="168">
        <f t="shared" si="356"/>
        <v>0</v>
      </c>
      <c r="AL137" s="168">
        <f t="shared" si="356"/>
        <v>0</v>
      </c>
      <c r="AM137" s="168">
        <f t="shared" si="356"/>
        <v>0</v>
      </c>
      <c r="AN137" s="168">
        <f t="shared" si="356"/>
        <v>0</v>
      </c>
      <c r="AO137" s="168">
        <f t="shared" si="356"/>
        <v>0</v>
      </c>
      <c r="AP137" s="168">
        <f t="shared" si="356"/>
        <v>0</v>
      </c>
      <c r="AQ137" s="168">
        <f t="shared" si="356"/>
        <v>0</v>
      </c>
      <c r="AR137" s="168">
        <f t="shared" si="356"/>
        <v>0</v>
      </c>
      <c r="AS137" s="168">
        <f t="shared" si="356"/>
        <v>0</v>
      </c>
      <c r="AT137" s="115"/>
      <c r="AU137" s="115"/>
      <c r="AV137" s="116">
        <f>SUBTOTAL(9,AV131:AV136)</f>
        <v>0</v>
      </c>
      <c r="AW137" s="116">
        <f>SUBTOTAL(9,AW131:AW136)</f>
        <v>0</v>
      </c>
      <c r="AX137" s="116">
        <f>SUBTOTAL(9,AX131:AX136)</f>
        <v>0</v>
      </c>
      <c r="AY137" s="99"/>
      <c r="AZ137" s="141">
        <f>SUBTOTAL(9,AZ121:AZ136)</f>
        <v>0</v>
      </c>
      <c r="BA137" s="99"/>
      <c r="BB137" s="99"/>
      <c r="BC137" s="99"/>
      <c r="BD137" s="99"/>
      <c r="BF137" s="99"/>
      <c r="BG137" s="99"/>
      <c r="BH137" s="99"/>
      <c r="BI137" s="99"/>
      <c r="BJ137" s="99"/>
    </row>
    <row r="138" spans="1:16384" s="174" customFormat="1" ht="33.75" hidden="1" customHeight="1">
      <c r="A138" s="169"/>
      <c r="B138" s="119" t="s">
        <v>119</v>
      </c>
      <c r="C138" s="169"/>
      <c r="D138" s="170"/>
      <c r="E138" s="171"/>
      <c r="F138" s="171"/>
      <c r="G138" s="171"/>
      <c r="H138" s="171"/>
      <c r="I138" s="171"/>
      <c r="J138" s="171"/>
      <c r="K138" s="171"/>
      <c r="L138" s="171"/>
      <c r="M138" s="171"/>
      <c r="N138" s="169"/>
      <c r="O138" s="171"/>
      <c r="P138" s="172"/>
      <c r="Q138" s="171"/>
      <c r="R138" s="169"/>
      <c r="S138" s="170"/>
      <c r="T138" s="172"/>
      <c r="U138" s="171"/>
      <c r="V138" s="169"/>
      <c r="W138" s="170"/>
      <c r="X138" s="172" t="s">
        <v>120</v>
      </c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3"/>
      <c r="AM138" s="171"/>
      <c r="AN138" s="171"/>
      <c r="AO138" s="123" t="s">
        <v>121</v>
      </c>
      <c r="AP138" s="170"/>
      <c r="AS138" s="175"/>
      <c r="AT138" s="175"/>
      <c r="AU138" s="175"/>
      <c r="AV138" s="98" t="b">
        <f>AR137=AV137</f>
        <v>1</v>
      </c>
      <c r="AW138" s="98" t="b">
        <f>AS137=AW137</f>
        <v>1</v>
      </c>
      <c r="AX138" s="176"/>
      <c r="AY138" s="177"/>
      <c r="AZ138" s="176"/>
      <c r="BA138" s="177"/>
      <c r="BB138" s="177"/>
      <c r="BC138" s="177"/>
      <c r="BD138" s="177"/>
      <c r="BF138" s="177"/>
      <c r="BG138" s="177"/>
      <c r="BH138" s="177"/>
      <c r="BI138" s="177"/>
      <c r="BJ138" s="177"/>
    </row>
    <row r="139" spans="1:16384" s="102" customFormat="1" ht="78" hidden="1" customHeight="1">
      <c r="A139" s="132"/>
      <c r="B139" s="139"/>
      <c r="C139" s="81"/>
      <c r="D139" s="82"/>
      <c r="E139" s="82"/>
      <c r="F139" s="82"/>
      <c r="G139" s="83"/>
      <c r="H139" s="82"/>
      <c r="I139" s="84"/>
      <c r="J139" s="84"/>
      <c r="K139" s="84"/>
      <c r="L139" s="82"/>
      <c r="M139" s="82"/>
      <c r="N139" s="82"/>
      <c r="O139" s="82"/>
      <c r="P139" s="82"/>
      <c r="Q139" s="82"/>
      <c r="R139" s="82"/>
      <c r="S139" s="84"/>
      <c r="T139" s="84"/>
      <c r="U139" s="85"/>
      <c r="V139" s="84"/>
      <c r="W139" s="85"/>
      <c r="X139" s="86"/>
      <c r="Y139" s="86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7"/>
      <c r="AM139" s="88"/>
      <c r="AN139" s="88"/>
      <c r="AO139" s="89"/>
      <c r="AP139" s="89"/>
      <c r="AQ139" s="91"/>
      <c r="AR139" s="136"/>
      <c r="AS139" s="137"/>
      <c r="AT139" s="148"/>
      <c r="AU139" s="109"/>
      <c r="AV139" s="96">
        <f t="shared" ref="AV139:AV144" si="357">INT(AQ139)</f>
        <v>0</v>
      </c>
      <c r="AW139" s="97">
        <f t="shared" ref="AW139:AW144" si="358">PRODUCT(BD139+(-BA139+BC139)*BB139)</f>
        <v>0</v>
      </c>
      <c r="AX139" s="97">
        <f t="shared" ref="AX139:AX144" si="359">SUM(IF(AZ139&lt;=49.99,"0",IF(AZ139&lt;=149.99,"100",IF(AZ139&lt;=249.99,"200",IF(AZ139&lt;=349.99,"300",IF(AZ139&lt;=449.99,"400",IF(AZ139&lt;=549.99,"500",IF(AZ139&lt;=649.99,"600",IF(AZ139&lt;=749.99,"700",IF(AZ139&lt;=849.99,"800",IF(AZ139&lt;=949.99,"900",IF(AZ139&lt;=1049.99,"1000",IF(AZ139&lt;=1149.99,"1100",IF(AZ139&lt;=1249.99,"1200",IF(AZ139&lt;=1349.99,"1300",IF(AZ139&lt;=1449.99,"1400",IF(AZ139&lt;=1549.99,"1500",IF(AZ139&lt;=1649.99,"1600",IF(AZ139&lt;=1749.99,"1700",IF(AZ139&lt;=1849.99,"1800",IF(AZ139&lt;=1949.99,"1900",IF(AZ139&lt;=2049.99,"2000",IF(AZ139&lt;=2149.99,"2100",IF(AZ139&lt;=2249.99,"2200",IF(AZ139&lt;=2349.99,"2300",IF(AZ139&lt;=2449.99,"2400",IF(AZ139&lt;=2549.99,"2500",IF(AZ139&lt;=2649.99,"2600",IF(AZ139&lt;=2749.99,"2700",IF(AZ139&lt;=2849.99,"2800",IF(AZ139&lt;=2949.99,"2900",IF(AZ139&lt;=3049.99,"3000",IF(AZ139&lt;=3149.99,"3100",IF(AZ139&lt;=3249.99,"3200",IF(AZ139&lt;=3349.99,"3300",IF(AZ139&lt;=3449.99,"3400",IF(AZ139&lt;=3549.99,"3500",IF(AZ139&lt;=3649.99,"3600",IF(AZ139&lt;=3749.99,"3700",IF(AZ139&lt;=3849.99,"3800",IF(AZ139&lt;=3949.99,"3900",IF(AZ139&gt;3949.99,"4000"))))))))))))))))))))))))))))))))))))))))))</f>
        <v>0</v>
      </c>
      <c r="AY139" s="98">
        <f t="shared" ref="AY139:AY144" si="360">AQ139-AV139</f>
        <v>0</v>
      </c>
      <c r="AZ139" s="96">
        <f t="shared" ref="AZ139:AZ144" si="361">(AY139*4000)</f>
        <v>0</v>
      </c>
      <c r="BA139" s="98">
        <f t="shared" ref="BA139:BA144" si="362">MOD(AZ139,-100)</f>
        <v>0</v>
      </c>
      <c r="BB139" s="99" t="str">
        <f t="shared" ref="BB139:BB144" si="363">IF(BA139&gt;=-50,"1",IF(BA139&lt;-50,"0"))</f>
        <v>1</v>
      </c>
      <c r="BC139" s="98">
        <f t="shared" ref="BC139:BC144" si="364">100+BA139</f>
        <v>100</v>
      </c>
      <c r="BD139" s="98">
        <f t="shared" ref="BD139:BD144" si="365">AZ139-BC139</f>
        <v>-100</v>
      </c>
      <c r="BE139" s="138">
        <f>VLOOKUP(B139,[4]Name!C$6:M$305,11,0)</f>
        <v>0</v>
      </c>
      <c r="BF139" s="98">
        <f t="shared" ref="BF139:BF144" si="366">AL139-Z139-AF139-AG139-AN139-AP139</f>
        <v>0</v>
      </c>
      <c r="BG139" s="98">
        <f>IF(BF139&lt;'[1]Exchange Rate'!$C$4,0,IF(BF139&gt;='[1]Exchange Rate'!$C$4,(BF139-(BJ139*'[1]Exchange Rate'!$G$4))))</f>
        <v>0</v>
      </c>
      <c r="BH139" s="98">
        <f>IF(BG139&lt;'[1]Exchange Rate'!$C$4,0,IF(BG139&gt;='[1]Exchange Rate'!$C$4,BG139,))</f>
        <v>0</v>
      </c>
      <c r="BI139" s="101">
        <f>ROUND(IF((BH139)&gt;'[1]Exchange Rate'!$C$7,(BH139)*0.2-'[1]Exchange Rate'!$E$7,IF((BH139)&gt;'[1]Exchange Rate'!$C$6,(BH139)*0.15-'[1]Exchange Rate'!$E$6,IF((BH139)&gt;'[1]Exchange Rate'!$C$5,(BH139)*0.1-'[1]Exchange Rate'!$E$5,IF((BH139)&gt;'[1]Exchange Rate'!$C$4,(BH139)*0.05-'[1]Exchange Rate'!$E$4,0)))),2)</f>
        <v>0</v>
      </c>
      <c r="BJ139" s="99" t="e">
        <f>VLOOKUP(B139,'[1]List Bas &amp; Etra'!$B$5:$H$1048576,7,0)</f>
        <v>#N/A</v>
      </c>
      <c r="BK139" s="102">
        <f t="shared" ref="BK139:BK144" si="367">BL139-BI139</f>
        <v>0</v>
      </c>
      <c r="BL139" s="103">
        <f>ROUND(IF((BF139)&gt;'[1]Exchange Rate'!$C$7,(BF139)*0.2-'[1]Exchange Rate'!$E$7,IF((BF139)&gt;'[1]Exchange Rate'!$C$6,(BF139)*0.15-'[1]Exchange Rate'!$E$6,IF((BF139)&gt;'[1]Exchange Rate'!$C$5,(BF139)*0.1-'[1]Exchange Rate'!$E$5,IF((BF139)&gt;'[1]Exchange Rate'!$C$4,(BF139)*0.05-'[1]Exchange Rate'!$E$4,0)))),2)</f>
        <v>0</v>
      </c>
    </row>
    <row r="140" spans="1:16384" s="102" customFormat="1" ht="78" hidden="1" customHeight="1">
      <c r="A140" s="132"/>
      <c r="B140" s="139"/>
      <c r="C140" s="81"/>
      <c r="D140" s="82"/>
      <c r="E140" s="82"/>
      <c r="F140" s="82"/>
      <c r="G140" s="83"/>
      <c r="H140" s="82"/>
      <c r="I140" s="84"/>
      <c r="J140" s="84"/>
      <c r="K140" s="84"/>
      <c r="L140" s="82"/>
      <c r="M140" s="82"/>
      <c r="N140" s="82"/>
      <c r="O140" s="82"/>
      <c r="P140" s="82"/>
      <c r="Q140" s="82"/>
      <c r="R140" s="82"/>
      <c r="S140" s="84"/>
      <c r="T140" s="84"/>
      <c r="U140" s="85"/>
      <c r="V140" s="84"/>
      <c r="W140" s="85"/>
      <c r="X140" s="86"/>
      <c r="Y140" s="86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7"/>
      <c r="AM140" s="88"/>
      <c r="AN140" s="88"/>
      <c r="AO140" s="89"/>
      <c r="AP140" s="89"/>
      <c r="AQ140" s="91"/>
      <c r="AR140" s="136"/>
      <c r="AS140" s="137"/>
      <c r="AT140" s="148"/>
      <c r="AU140" s="109"/>
      <c r="AV140" s="96">
        <f t="shared" si="357"/>
        <v>0</v>
      </c>
      <c r="AW140" s="97">
        <f t="shared" si="358"/>
        <v>0</v>
      </c>
      <c r="AX140" s="97">
        <f t="shared" si="359"/>
        <v>0</v>
      </c>
      <c r="AY140" s="98">
        <f t="shared" si="360"/>
        <v>0</v>
      </c>
      <c r="AZ140" s="96">
        <f t="shared" si="361"/>
        <v>0</v>
      </c>
      <c r="BA140" s="98">
        <f t="shared" si="362"/>
        <v>0</v>
      </c>
      <c r="BB140" s="99" t="str">
        <f t="shared" si="363"/>
        <v>1</v>
      </c>
      <c r="BC140" s="98">
        <f t="shared" si="364"/>
        <v>100</v>
      </c>
      <c r="BD140" s="98">
        <f t="shared" si="365"/>
        <v>-100</v>
      </c>
      <c r="BE140" s="138">
        <f>VLOOKUP(B140,[4]Name!C$6:M$305,11,0)</f>
        <v>0</v>
      </c>
      <c r="BF140" s="98">
        <f t="shared" si="366"/>
        <v>0</v>
      </c>
      <c r="BG140" s="98">
        <f>IF(BF140&lt;'[1]Exchange Rate'!$C$4,0,IF(BF140&gt;='[1]Exchange Rate'!$C$4,(BF140-(BJ140*'[1]Exchange Rate'!$G$4))))</f>
        <v>0</v>
      </c>
      <c r="BH140" s="98">
        <f>IF(BG140&lt;'[1]Exchange Rate'!$C$4,0,IF(BG140&gt;='[1]Exchange Rate'!$C$4,BG140,))</f>
        <v>0</v>
      </c>
      <c r="BI140" s="101">
        <f>ROUND(IF((BH140)&gt;'[1]Exchange Rate'!$C$7,(BH140)*0.2-'[1]Exchange Rate'!$E$7,IF((BH140)&gt;'[1]Exchange Rate'!$C$6,(BH140)*0.15-'[1]Exchange Rate'!$E$6,IF((BH140)&gt;'[1]Exchange Rate'!$C$5,(BH140)*0.1-'[1]Exchange Rate'!$E$5,IF((BH140)&gt;'[1]Exchange Rate'!$C$4,(BH140)*0.05-'[1]Exchange Rate'!$E$4,0)))),2)</f>
        <v>0</v>
      </c>
      <c r="BJ140" s="99" t="e">
        <f>VLOOKUP(B140,'[1]List Bas &amp; Etra'!$B$5:$H$1048576,7,0)</f>
        <v>#N/A</v>
      </c>
      <c r="BK140" s="102">
        <f t="shared" si="367"/>
        <v>0</v>
      </c>
      <c r="BL140" s="103">
        <f>ROUND(IF((BF140)&gt;'[1]Exchange Rate'!$C$7,(BF140)*0.2-'[1]Exchange Rate'!$E$7,IF((BF140)&gt;'[1]Exchange Rate'!$C$6,(BF140)*0.15-'[1]Exchange Rate'!$E$6,IF((BF140)&gt;'[1]Exchange Rate'!$C$5,(BF140)*0.1-'[1]Exchange Rate'!$E$5,IF((BF140)&gt;'[1]Exchange Rate'!$C$4,(BF140)*0.05-'[1]Exchange Rate'!$E$4,0)))),2)</f>
        <v>0</v>
      </c>
    </row>
    <row r="141" spans="1:16384" s="117" customFormat="1" ht="78" hidden="1" customHeight="1">
      <c r="A141" s="132"/>
      <c r="B141" s="139"/>
      <c r="C141" s="81"/>
      <c r="D141" s="82"/>
      <c r="E141" s="82"/>
      <c r="F141" s="82"/>
      <c r="G141" s="83"/>
      <c r="H141" s="82"/>
      <c r="I141" s="84"/>
      <c r="J141" s="84"/>
      <c r="K141" s="84"/>
      <c r="L141" s="82"/>
      <c r="M141" s="82"/>
      <c r="N141" s="82"/>
      <c r="O141" s="82"/>
      <c r="P141" s="82"/>
      <c r="Q141" s="82"/>
      <c r="R141" s="82"/>
      <c r="S141" s="84"/>
      <c r="T141" s="84"/>
      <c r="U141" s="85"/>
      <c r="V141" s="84"/>
      <c r="W141" s="85"/>
      <c r="X141" s="86"/>
      <c r="Y141" s="86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7"/>
      <c r="AM141" s="88"/>
      <c r="AN141" s="88"/>
      <c r="AO141" s="89"/>
      <c r="AP141" s="89"/>
      <c r="AQ141" s="91"/>
      <c r="AR141" s="136"/>
      <c r="AS141" s="137"/>
      <c r="AT141" s="148"/>
      <c r="AU141" s="109"/>
      <c r="AV141" s="96">
        <f t="shared" si="357"/>
        <v>0</v>
      </c>
      <c r="AW141" s="97">
        <f t="shared" si="358"/>
        <v>0</v>
      </c>
      <c r="AX141" s="97">
        <f t="shared" si="359"/>
        <v>0</v>
      </c>
      <c r="AY141" s="98">
        <f t="shared" si="360"/>
        <v>0</v>
      </c>
      <c r="AZ141" s="96">
        <f t="shared" si="361"/>
        <v>0</v>
      </c>
      <c r="BA141" s="98">
        <f t="shared" si="362"/>
        <v>0</v>
      </c>
      <c r="BB141" s="99" t="str">
        <f t="shared" si="363"/>
        <v>1</v>
      </c>
      <c r="BC141" s="98">
        <f t="shared" si="364"/>
        <v>100</v>
      </c>
      <c r="BD141" s="98">
        <f t="shared" si="365"/>
        <v>-100</v>
      </c>
      <c r="BE141" s="138">
        <f>VLOOKUP(B141,[4]Name!C$6:M$305,11,0)</f>
        <v>0</v>
      </c>
      <c r="BF141" s="98">
        <f t="shared" si="366"/>
        <v>0</v>
      </c>
      <c r="BG141" s="98">
        <f>IF(BF141&lt;'[1]Exchange Rate'!$C$4,0,IF(BF141&gt;='[1]Exchange Rate'!$C$4,(BF141-(BJ141*'[1]Exchange Rate'!$G$4))))</f>
        <v>0</v>
      </c>
      <c r="BH141" s="98">
        <f>IF(BG141&lt;'[1]Exchange Rate'!$C$4,0,IF(BG141&gt;='[1]Exchange Rate'!$C$4,BG141,))</f>
        <v>0</v>
      </c>
      <c r="BI141" s="101">
        <f>ROUND(IF((BH141)&gt;'[1]Exchange Rate'!$C$7,(BH141)*0.2-'[1]Exchange Rate'!$E$7,IF((BH141)&gt;'[1]Exchange Rate'!$C$6,(BH141)*0.15-'[1]Exchange Rate'!$E$6,IF((BH141)&gt;'[1]Exchange Rate'!$C$5,(BH141)*0.1-'[1]Exchange Rate'!$E$5,IF((BH141)&gt;'[1]Exchange Rate'!$C$4,(BH141)*0.05-'[1]Exchange Rate'!$E$4,0)))),2)</f>
        <v>0</v>
      </c>
      <c r="BJ141" s="99" t="e">
        <f>VLOOKUP(B141,'[1]List Bas &amp; Etra'!$B$5:$H$1048576,7,0)</f>
        <v>#N/A</v>
      </c>
      <c r="BK141" s="102">
        <f t="shared" si="367"/>
        <v>0</v>
      </c>
      <c r="BL141" s="103">
        <f>ROUND(IF((BF141)&gt;'[1]Exchange Rate'!$C$7,(BF141)*0.2-'[1]Exchange Rate'!$E$7,IF((BF141)&gt;'[1]Exchange Rate'!$C$6,(BF141)*0.15-'[1]Exchange Rate'!$E$6,IF((BF141)&gt;'[1]Exchange Rate'!$C$5,(BF141)*0.1-'[1]Exchange Rate'!$E$5,IF((BF141)&gt;'[1]Exchange Rate'!$C$4,(BF141)*0.05-'[1]Exchange Rate'!$E$4,0)))),2)</f>
        <v>0</v>
      </c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  <c r="IR141" s="102"/>
      <c r="IS141" s="102"/>
      <c r="IT141" s="102"/>
      <c r="IU141" s="102"/>
      <c r="IV141" s="102"/>
      <c r="IW141" s="102"/>
      <c r="IX141" s="102"/>
      <c r="IY141" s="102"/>
      <c r="IZ141" s="102"/>
      <c r="JA141" s="102"/>
      <c r="JB141" s="102"/>
      <c r="JC141" s="102"/>
      <c r="JD141" s="102"/>
      <c r="JE141" s="102"/>
      <c r="JF141" s="102"/>
      <c r="JG141" s="102"/>
      <c r="JH141" s="102"/>
      <c r="JI141" s="102"/>
      <c r="JJ141" s="102"/>
      <c r="JK141" s="102"/>
      <c r="JL141" s="102"/>
      <c r="JM141" s="102"/>
      <c r="JN141" s="102"/>
      <c r="JO141" s="102"/>
      <c r="JP141" s="102"/>
      <c r="JQ141" s="102"/>
      <c r="JR141" s="102"/>
      <c r="JS141" s="102"/>
      <c r="JT141" s="102"/>
      <c r="JU141" s="102"/>
      <c r="JV141" s="102"/>
      <c r="JW141" s="102"/>
      <c r="JX141" s="102"/>
      <c r="JY141" s="102"/>
      <c r="JZ141" s="102"/>
      <c r="KA141" s="102"/>
      <c r="KB141" s="102"/>
      <c r="KC141" s="102"/>
      <c r="KD141" s="102"/>
      <c r="KE141" s="102"/>
      <c r="KF141" s="102"/>
      <c r="KG141" s="102"/>
      <c r="KH141" s="102"/>
      <c r="KI141" s="102"/>
      <c r="KJ141" s="102"/>
      <c r="KK141" s="102"/>
      <c r="KL141" s="102"/>
      <c r="KM141" s="102"/>
      <c r="KN141" s="102"/>
      <c r="KO141" s="102"/>
      <c r="KP141" s="102"/>
      <c r="KQ141" s="102"/>
      <c r="KR141" s="102"/>
      <c r="KS141" s="102"/>
      <c r="KT141" s="102"/>
      <c r="KU141" s="102"/>
      <c r="KV141" s="102"/>
      <c r="KW141" s="102"/>
      <c r="KX141" s="102"/>
      <c r="KY141" s="102"/>
      <c r="KZ141" s="102"/>
      <c r="LA141" s="102"/>
      <c r="LB141" s="102"/>
      <c r="LC141" s="102"/>
      <c r="LD141" s="102"/>
      <c r="LE141" s="102"/>
      <c r="LF141" s="102"/>
      <c r="LG141" s="102"/>
      <c r="LH141" s="102"/>
      <c r="LI141" s="102"/>
      <c r="LJ141" s="102"/>
      <c r="LK141" s="102"/>
      <c r="LL141" s="102"/>
      <c r="LM141" s="102"/>
      <c r="LN141" s="102"/>
      <c r="LO141" s="102"/>
      <c r="LP141" s="102"/>
      <c r="LQ141" s="102"/>
      <c r="LR141" s="102"/>
      <c r="LS141" s="102"/>
      <c r="LT141" s="102"/>
      <c r="LU141" s="102"/>
      <c r="LV141" s="102"/>
      <c r="LW141" s="102"/>
      <c r="LX141" s="102"/>
      <c r="LY141" s="102"/>
      <c r="LZ141" s="102"/>
      <c r="MA141" s="102"/>
      <c r="MB141" s="102"/>
      <c r="MC141" s="102"/>
      <c r="MD141" s="102"/>
      <c r="ME141" s="102"/>
      <c r="MF141" s="102"/>
      <c r="MG141" s="102"/>
      <c r="MH141" s="102"/>
      <c r="MI141" s="102"/>
      <c r="MJ141" s="102"/>
      <c r="MK141" s="102"/>
      <c r="ML141" s="102"/>
      <c r="MM141" s="102"/>
      <c r="MN141" s="102"/>
      <c r="MO141" s="102"/>
      <c r="MP141" s="102"/>
      <c r="MQ141" s="102"/>
      <c r="MR141" s="102"/>
      <c r="MS141" s="102"/>
      <c r="MT141" s="102"/>
      <c r="MU141" s="102"/>
      <c r="MV141" s="102"/>
      <c r="MW141" s="102"/>
      <c r="MX141" s="102"/>
      <c r="MY141" s="102"/>
      <c r="MZ141" s="102"/>
      <c r="NA141" s="102"/>
      <c r="NB141" s="102"/>
      <c r="NC141" s="102"/>
      <c r="ND141" s="102"/>
      <c r="NE141" s="102"/>
      <c r="NF141" s="102"/>
      <c r="NG141" s="102"/>
      <c r="NH141" s="102"/>
      <c r="NI141" s="102"/>
      <c r="NJ141" s="102"/>
      <c r="NK141" s="102"/>
      <c r="NL141" s="102"/>
      <c r="NM141" s="102"/>
      <c r="NN141" s="102"/>
      <c r="NO141" s="102"/>
      <c r="NP141" s="102"/>
      <c r="NQ141" s="102"/>
      <c r="NR141" s="102"/>
      <c r="NS141" s="102"/>
      <c r="NT141" s="102"/>
      <c r="NU141" s="102"/>
      <c r="NV141" s="102"/>
      <c r="NW141" s="102"/>
      <c r="NX141" s="102"/>
      <c r="NY141" s="102"/>
      <c r="NZ141" s="102"/>
      <c r="OA141" s="102"/>
      <c r="OB141" s="102"/>
      <c r="OC141" s="102"/>
      <c r="OD141" s="102"/>
      <c r="OE141" s="102"/>
      <c r="OF141" s="102"/>
      <c r="OG141" s="102"/>
      <c r="OH141" s="102"/>
      <c r="OI141" s="102"/>
      <c r="OJ141" s="102"/>
      <c r="OK141" s="102"/>
      <c r="OL141" s="102"/>
      <c r="OM141" s="102"/>
      <c r="ON141" s="102"/>
      <c r="OO141" s="102"/>
      <c r="OP141" s="102"/>
      <c r="OQ141" s="102"/>
      <c r="OR141" s="102"/>
      <c r="OS141" s="102"/>
      <c r="OT141" s="102"/>
      <c r="OU141" s="102"/>
      <c r="OV141" s="102"/>
      <c r="OW141" s="102"/>
      <c r="OX141" s="102"/>
      <c r="OY141" s="102"/>
      <c r="OZ141" s="102"/>
      <c r="PA141" s="102"/>
      <c r="PB141" s="102"/>
      <c r="PC141" s="102"/>
      <c r="PD141" s="102"/>
      <c r="PE141" s="102"/>
      <c r="PF141" s="102"/>
      <c r="PG141" s="102"/>
      <c r="PH141" s="102"/>
      <c r="PI141" s="102"/>
      <c r="PJ141" s="102"/>
      <c r="PK141" s="102"/>
      <c r="PL141" s="102"/>
      <c r="PM141" s="102"/>
      <c r="PN141" s="102"/>
      <c r="PO141" s="102"/>
      <c r="PP141" s="102"/>
      <c r="PQ141" s="102"/>
      <c r="PR141" s="102"/>
      <c r="PS141" s="102"/>
      <c r="PT141" s="102"/>
      <c r="PU141" s="102"/>
      <c r="PV141" s="102"/>
      <c r="PW141" s="102"/>
      <c r="PX141" s="102"/>
      <c r="PY141" s="102"/>
      <c r="PZ141" s="102"/>
      <c r="QA141" s="102"/>
      <c r="QB141" s="102"/>
      <c r="QC141" s="102"/>
      <c r="QD141" s="102"/>
      <c r="QE141" s="102"/>
      <c r="QF141" s="102"/>
      <c r="QG141" s="102"/>
      <c r="QH141" s="102"/>
      <c r="QI141" s="102"/>
      <c r="QJ141" s="102"/>
      <c r="QK141" s="102"/>
      <c r="QL141" s="102"/>
      <c r="QM141" s="102"/>
      <c r="QN141" s="102"/>
      <c r="QO141" s="102"/>
      <c r="QP141" s="102"/>
      <c r="QQ141" s="102"/>
      <c r="QR141" s="102"/>
      <c r="QS141" s="102"/>
      <c r="QT141" s="102"/>
      <c r="QU141" s="102"/>
      <c r="QV141" s="102"/>
      <c r="QW141" s="102"/>
      <c r="QX141" s="102"/>
      <c r="QY141" s="102"/>
      <c r="QZ141" s="102"/>
      <c r="RA141" s="102"/>
      <c r="RB141" s="102"/>
      <c r="RC141" s="102"/>
      <c r="RD141" s="102"/>
      <c r="RE141" s="102"/>
      <c r="RF141" s="102"/>
      <c r="RG141" s="102"/>
      <c r="RH141" s="102"/>
      <c r="RI141" s="102"/>
      <c r="RJ141" s="102"/>
      <c r="RK141" s="102"/>
      <c r="RL141" s="102"/>
      <c r="RM141" s="102"/>
      <c r="RN141" s="102"/>
      <c r="RO141" s="102"/>
      <c r="RP141" s="102"/>
      <c r="RQ141" s="102"/>
      <c r="RR141" s="102"/>
      <c r="RS141" s="102"/>
      <c r="RT141" s="102"/>
      <c r="RU141" s="102"/>
      <c r="RV141" s="102"/>
      <c r="RW141" s="102"/>
      <c r="RX141" s="102"/>
      <c r="RY141" s="102"/>
      <c r="RZ141" s="102"/>
      <c r="SA141" s="102"/>
      <c r="SB141" s="102"/>
      <c r="SC141" s="102"/>
      <c r="SD141" s="102"/>
      <c r="SE141" s="102"/>
      <c r="SF141" s="102"/>
      <c r="SG141" s="102"/>
      <c r="SH141" s="102"/>
      <c r="SI141" s="102"/>
      <c r="SJ141" s="102"/>
      <c r="SK141" s="102"/>
      <c r="SL141" s="102"/>
      <c r="SM141" s="102"/>
      <c r="SN141" s="102"/>
      <c r="SO141" s="102"/>
      <c r="SP141" s="102"/>
      <c r="SQ141" s="102"/>
      <c r="SR141" s="102"/>
      <c r="SS141" s="102"/>
      <c r="ST141" s="102"/>
      <c r="SU141" s="102"/>
      <c r="SV141" s="102"/>
      <c r="SW141" s="102"/>
      <c r="SX141" s="102"/>
      <c r="SY141" s="102"/>
      <c r="SZ141" s="102"/>
      <c r="TA141" s="102"/>
      <c r="TB141" s="102"/>
      <c r="TC141" s="102"/>
      <c r="TD141" s="102"/>
      <c r="TE141" s="102"/>
      <c r="TF141" s="102"/>
      <c r="TG141" s="102"/>
      <c r="TH141" s="102"/>
      <c r="TI141" s="102"/>
      <c r="TJ141" s="102"/>
      <c r="TK141" s="102"/>
      <c r="TL141" s="102"/>
      <c r="TM141" s="102"/>
      <c r="TN141" s="102"/>
      <c r="TO141" s="102"/>
      <c r="TP141" s="102"/>
      <c r="TQ141" s="102"/>
      <c r="TR141" s="102"/>
      <c r="TS141" s="102"/>
      <c r="TT141" s="102"/>
      <c r="TU141" s="102"/>
      <c r="TV141" s="102"/>
      <c r="TW141" s="102"/>
      <c r="TX141" s="102"/>
      <c r="TY141" s="102"/>
      <c r="TZ141" s="102"/>
      <c r="UA141" s="102"/>
      <c r="UB141" s="102"/>
      <c r="UC141" s="102"/>
      <c r="UD141" s="102"/>
      <c r="UE141" s="102"/>
      <c r="UF141" s="102"/>
      <c r="UG141" s="102"/>
      <c r="UH141" s="102"/>
      <c r="UI141" s="102"/>
      <c r="UJ141" s="102"/>
      <c r="UK141" s="102"/>
      <c r="UL141" s="102"/>
      <c r="UM141" s="102"/>
      <c r="UN141" s="102"/>
      <c r="UO141" s="102"/>
      <c r="UP141" s="102"/>
      <c r="UQ141" s="102"/>
      <c r="UR141" s="102"/>
      <c r="US141" s="102"/>
      <c r="UT141" s="102"/>
      <c r="UU141" s="102"/>
      <c r="UV141" s="102"/>
      <c r="UW141" s="102"/>
      <c r="UX141" s="102"/>
      <c r="UY141" s="102"/>
      <c r="UZ141" s="102"/>
      <c r="VA141" s="102"/>
      <c r="VB141" s="102"/>
      <c r="VC141" s="102"/>
      <c r="VD141" s="102"/>
      <c r="VE141" s="102"/>
      <c r="VF141" s="102"/>
      <c r="VG141" s="102"/>
      <c r="VH141" s="102"/>
      <c r="VI141" s="102"/>
      <c r="VJ141" s="102"/>
      <c r="VK141" s="102"/>
      <c r="VL141" s="102"/>
      <c r="VM141" s="102"/>
      <c r="VN141" s="102"/>
      <c r="VO141" s="102"/>
      <c r="VP141" s="102"/>
      <c r="VQ141" s="102"/>
      <c r="VR141" s="102"/>
      <c r="VS141" s="102"/>
      <c r="VT141" s="102"/>
      <c r="VU141" s="102"/>
      <c r="VV141" s="102"/>
      <c r="VW141" s="102"/>
      <c r="VX141" s="102"/>
      <c r="VY141" s="102"/>
      <c r="VZ141" s="102"/>
      <c r="WA141" s="102"/>
      <c r="WB141" s="102"/>
      <c r="WC141" s="102"/>
      <c r="WD141" s="102"/>
      <c r="WE141" s="102"/>
      <c r="WF141" s="102"/>
      <c r="WG141" s="102"/>
      <c r="WH141" s="102"/>
      <c r="WI141" s="102"/>
      <c r="WJ141" s="102"/>
      <c r="WK141" s="102"/>
      <c r="WL141" s="102"/>
      <c r="WM141" s="102"/>
      <c r="WN141" s="102"/>
      <c r="WO141" s="102"/>
      <c r="WP141" s="102"/>
      <c r="WQ141" s="102"/>
      <c r="WR141" s="102"/>
      <c r="WS141" s="102"/>
      <c r="WT141" s="102"/>
      <c r="WU141" s="102"/>
      <c r="WV141" s="102"/>
      <c r="WW141" s="102"/>
      <c r="WX141" s="102"/>
      <c r="WY141" s="102"/>
      <c r="WZ141" s="102"/>
      <c r="XA141" s="102"/>
      <c r="XB141" s="102"/>
      <c r="XC141" s="102"/>
      <c r="XD141" s="102"/>
      <c r="XE141" s="102"/>
      <c r="XF141" s="102"/>
      <c r="XG141" s="102"/>
      <c r="XH141" s="102"/>
      <c r="XI141" s="102"/>
      <c r="XJ141" s="102"/>
      <c r="XK141" s="102"/>
      <c r="XL141" s="102"/>
      <c r="XM141" s="102"/>
      <c r="XN141" s="102"/>
      <c r="XO141" s="102"/>
      <c r="XP141" s="102"/>
      <c r="XQ141" s="102"/>
      <c r="XR141" s="102"/>
      <c r="XS141" s="102"/>
      <c r="XT141" s="102"/>
      <c r="XU141" s="102"/>
      <c r="XV141" s="102"/>
      <c r="XW141" s="102"/>
      <c r="XX141" s="102"/>
      <c r="XY141" s="102"/>
      <c r="XZ141" s="102"/>
      <c r="YA141" s="102"/>
      <c r="YB141" s="102"/>
      <c r="YC141" s="102"/>
      <c r="YD141" s="102"/>
      <c r="YE141" s="102"/>
      <c r="YF141" s="102"/>
      <c r="YG141" s="102"/>
      <c r="YH141" s="102"/>
      <c r="YI141" s="102"/>
      <c r="YJ141" s="102"/>
      <c r="YK141" s="102"/>
      <c r="YL141" s="102"/>
      <c r="YM141" s="102"/>
      <c r="YN141" s="102"/>
      <c r="YO141" s="102"/>
      <c r="YP141" s="102"/>
      <c r="YQ141" s="102"/>
      <c r="YR141" s="102"/>
      <c r="YS141" s="102"/>
      <c r="YT141" s="102"/>
      <c r="YU141" s="102"/>
      <c r="YV141" s="102"/>
      <c r="YW141" s="102"/>
      <c r="YX141" s="102"/>
      <c r="YY141" s="102"/>
      <c r="YZ141" s="102"/>
      <c r="ZA141" s="102"/>
      <c r="ZB141" s="102"/>
      <c r="ZC141" s="102"/>
      <c r="ZD141" s="102"/>
      <c r="ZE141" s="102"/>
      <c r="ZF141" s="102"/>
      <c r="ZG141" s="102"/>
      <c r="ZH141" s="102"/>
      <c r="ZI141" s="102"/>
      <c r="ZJ141" s="102"/>
      <c r="ZK141" s="102"/>
      <c r="ZL141" s="102"/>
      <c r="ZM141" s="102"/>
      <c r="ZN141" s="102"/>
      <c r="ZO141" s="102"/>
      <c r="ZP141" s="102"/>
      <c r="ZQ141" s="102"/>
      <c r="ZR141" s="102"/>
      <c r="ZS141" s="102"/>
      <c r="ZT141" s="102"/>
      <c r="ZU141" s="102"/>
      <c r="ZV141" s="102"/>
      <c r="ZW141" s="102"/>
      <c r="ZX141" s="102"/>
      <c r="ZY141" s="102"/>
      <c r="ZZ141" s="102"/>
      <c r="AAA141" s="102"/>
      <c r="AAB141" s="102"/>
      <c r="AAC141" s="102"/>
      <c r="AAD141" s="102"/>
      <c r="AAE141" s="102"/>
      <c r="AAF141" s="102"/>
      <c r="AAG141" s="102"/>
      <c r="AAH141" s="102"/>
      <c r="AAI141" s="102"/>
      <c r="AAJ141" s="102"/>
      <c r="AAK141" s="102"/>
      <c r="AAL141" s="102"/>
      <c r="AAM141" s="102"/>
      <c r="AAN141" s="102"/>
      <c r="AAO141" s="102"/>
      <c r="AAP141" s="102"/>
      <c r="AAQ141" s="102"/>
      <c r="AAR141" s="102"/>
      <c r="AAS141" s="102"/>
      <c r="AAT141" s="102"/>
      <c r="AAU141" s="102"/>
      <c r="AAV141" s="102"/>
      <c r="AAW141" s="102"/>
      <c r="AAX141" s="102"/>
      <c r="AAY141" s="102"/>
      <c r="AAZ141" s="102"/>
      <c r="ABA141" s="102"/>
      <c r="ABB141" s="102"/>
      <c r="ABC141" s="102"/>
      <c r="ABD141" s="102"/>
      <c r="ABE141" s="102"/>
      <c r="ABF141" s="102"/>
      <c r="ABG141" s="102"/>
      <c r="ABH141" s="102"/>
      <c r="ABI141" s="102"/>
      <c r="ABJ141" s="102"/>
      <c r="ABK141" s="102"/>
      <c r="ABL141" s="102"/>
      <c r="ABM141" s="102"/>
      <c r="ABN141" s="102"/>
      <c r="ABO141" s="102"/>
      <c r="ABP141" s="102"/>
      <c r="ABQ141" s="102"/>
      <c r="ABR141" s="102"/>
      <c r="ABS141" s="102"/>
      <c r="ABT141" s="102"/>
      <c r="ABU141" s="102"/>
      <c r="ABV141" s="102"/>
      <c r="ABW141" s="102"/>
      <c r="ABX141" s="102"/>
      <c r="ABY141" s="102"/>
      <c r="ABZ141" s="102"/>
      <c r="ACA141" s="102"/>
      <c r="ACB141" s="102"/>
      <c r="ACC141" s="102"/>
      <c r="ACD141" s="102"/>
      <c r="ACE141" s="102"/>
      <c r="ACF141" s="102"/>
      <c r="ACG141" s="102"/>
      <c r="ACH141" s="102"/>
      <c r="ACI141" s="102"/>
      <c r="ACJ141" s="102"/>
      <c r="ACK141" s="102"/>
      <c r="ACL141" s="102"/>
      <c r="ACM141" s="102"/>
      <c r="ACN141" s="102"/>
      <c r="ACO141" s="102"/>
      <c r="ACP141" s="102"/>
      <c r="ACQ141" s="102"/>
      <c r="ACR141" s="102"/>
      <c r="ACS141" s="102"/>
      <c r="ACT141" s="102"/>
      <c r="ACU141" s="102"/>
      <c r="ACV141" s="102"/>
      <c r="ACW141" s="102"/>
      <c r="ACX141" s="102"/>
      <c r="ACY141" s="102"/>
      <c r="ACZ141" s="102"/>
      <c r="ADA141" s="102"/>
      <c r="ADB141" s="102"/>
      <c r="ADC141" s="102"/>
      <c r="ADD141" s="102"/>
      <c r="ADE141" s="102"/>
      <c r="ADF141" s="102"/>
      <c r="ADG141" s="102"/>
      <c r="ADH141" s="102"/>
      <c r="ADI141" s="102"/>
      <c r="ADJ141" s="102"/>
      <c r="ADK141" s="102"/>
      <c r="ADL141" s="102"/>
      <c r="ADM141" s="102"/>
      <c r="ADN141" s="102"/>
      <c r="ADO141" s="102"/>
      <c r="ADP141" s="102"/>
      <c r="ADQ141" s="102"/>
      <c r="ADR141" s="102"/>
      <c r="ADS141" s="102"/>
      <c r="ADT141" s="102"/>
      <c r="ADU141" s="102"/>
      <c r="ADV141" s="102"/>
      <c r="ADW141" s="102"/>
      <c r="ADX141" s="102"/>
      <c r="ADY141" s="102"/>
      <c r="ADZ141" s="102"/>
      <c r="AEA141" s="102"/>
      <c r="AEB141" s="102"/>
      <c r="AEC141" s="102"/>
      <c r="AED141" s="102"/>
      <c r="AEE141" s="102"/>
      <c r="AEF141" s="102"/>
      <c r="AEG141" s="102"/>
      <c r="AEH141" s="102"/>
      <c r="AEI141" s="102"/>
      <c r="AEJ141" s="102"/>
      <c r="AEK141" s="102"/>
      <c r="AEL141" s="102"/>
      <c r="AEM141" s="102"/>
      <c r="AEN141" s="102"/>
      <c r="AEO141" s="102"/>
      <c r="AEP141" s="102"/>
      <c r="AEQ141" s="102"/>
      <c r="AER141" s="102"/>
      <c r="AES141" s="102"/>
      <c r="AET141" s="102"/>
      <c r="AEU141" s="102"/>
      <c r="AEV141" s="102"/>
      <c r="AEW141" s="102"/>
      <c r="AEX141" s="102"/>
      <c r="AEY141" s="102"/>
      <c r="AEZ141" s="102"/>
      <c r="AFA141" s="102"/>
      <c r="AFB141" s="102"/>
      <c r="AFC141" s="102"/>
      <c r="AFD141" s="102"/>
      <c r="AFE141" s="102"/>
      <c r="AFF141" s="102"/>
      <c r="AFG141" s="102"/>
      <c r="AFH141" s="102"/>
      <c r="AFI141" s="102"/>
      <c r="AFJ141" s="102"/>
      <c r="AFK141" s="102"/>
      <c r="AFL141" s="102"/>
      <c r="AFM141" s="102"/>
      <c r="AFN141" s="102"/>
      <c r="AFO141" s="102"/>
      <c r="AFP141" s="102"/>
      <c r="AFQ141" s="102"/>
      <c r="AFR141" s="102"/>
      <c r="AFS141" s="102"/>
      <c r="AFT141" s="102"/>
      <c r="AFU141" s="102"/>
      <c r="AFV141" s="102"/>
      <c r="AFW141" s="102"/>
      <c r="AFX141" s="102"/>
      <c r="AFY141" s="102"/>
      <c r="AFZ141" s="102"/>
      <c r="AGA141" s="102"/>
      <c r="AGB141" s="102"/>
      <c r="AGC141" s="102"/>
      <c r="AGD141" s="102"/>
      <c r="AGE141" s="102"/>
      <c r="AGF141" s="102"/>
      <c r="AGG141" s="102"/>
      <c r="AGH141" s="102"/>
      <c r="AGI141" s="102"/>
      <c r="AGJ141" s="102"/>
      <c r="AGK141" s="102"/>
      <c r="AGL141" s="102"/>
      <c r="AGM141" s="102"/>
      <c r="AGN141" s="102"/>
      <c r="AGO141" s="102"/>
      <c r="AGP141" s="102"/>
      <c r="AGQ141" s="102"/>
      <c r="AGR141" s="102"/>
      <c r="AGS141" s="102"/>
      <c r="AGT141" s="102"/>
      <c r="AGU141" s="102"/>
      <c r="AGV141" s="102"/>
      <c r="AGW141" s="102"/>
      <c r="AGX141" s="102"/>
      <c r="AGY141" s="102"/>
      <c r="AGZ141" s="102"/>
      <c r="AHA141" s="102"/>
      <c r="AHB141" s="102"/>
      <c r="AHC141" s="102"/>
      <c r="AHD141" s="102"/>
      <c r="AHE141" s="102"/>
      <c r="AHF141" s="102"/>
      <c r="AHG141" s="102"/>
      <c r="AHH141" s="102"/>
      <c r="AHI141" s="102"/>
      <c r="AHJ141" s="102"/>
      <c r="AHK141" s="102"/>
      <c r="AHL141" s="102"/>
      <c r="AHM141" s="102"/>
      <c r="AHN141" s="102"/>
      <c r="AHO141" s="102"/>
      <c r="AHP141" s="102"/>
      <c r="AHQ141" s="102"/>
      <c r="AHR141" s="102"/>
      <c r="AHS141" s="102"/>
      <c r="AHT141" s="102"/>
      <c r="AHU141" s="102"/>
      <c r="AHV141" s="102"/>
      <c r="AHW141" s="102"/>
      <c r="AHX141" s="102"/>
      <c r="AHY141" s="102"/>
      <c r="AHZ141" s="102"/>
      <c r="AIA141" s="102"/>
      <c r="AIB141" s="102"/>
      <c r="AIC141" s="102"/>
      <c r="AID141" s="102"/>
      <c r="AIE141" s="102"/>
      <c r="AIF141" s="102"/>
      <c r="AIG141" s="102"/>
      <c r="AIH141" s="102"/>
      <c r="AII141" s="102"/>
      <c r="AIJ141" s="102"/>
      <c r="AIK141" s="102"/>
      <c r="AIL141" s="102"/>
      <c r="AIM141" s="102"/>
      <c r="AIN141" s="102"/>
      <c r="AIO141" s="102"/>
      <c r="AIP141" s="102"/>
      <c r="AIQ141" s="102"/>
      <c r="AIR141" s="102"/>
      <c r="AIS141" s="102"/>
      <c r="AIT141" s="102"/>
      <c r="AIU141" s="102"/>
      <c r="AIV141" s="102"/>
      <c r="AIW141" s="102"/>
      <c r="AIX141" s="102"/>
      <c r="AIY141" s="102"/>
      <c r="AIZ141" s="102"/>
      <c r="AJA141" s="102"/>
      <c r="AJB141" s="102"/>
      <c r="AJC141" s="102"/>
      <c r="AJD141" s="102"/>
      <c r="AJE141" s="102"/>
      <c r="AJF141" s="102"/>
      <c r="AJG141" s="102"/>
      <c r="AJH141" s="102"/>
      <c r="AJI141" s="102"/>
      <c r="AJJ141" s="102"/>
      <c r="AJK141" s="102"/>
      <c r="AJL141" s="102"/>
      <c r="AJM141" s="102"/>
      <c r="AJN141" s="102"/>
      <c r="AJO141" s="102"/>
      <c r="AJP141" s="102"/>
      <c r="AJQ141" s="102"/>
      <c r="AJR141" s="102"/>
      <c r="AJS141" s="102"/>
      <c r="AJT141" s="102"/>
      <c r="AJU141" s="102"/>
      <c r="AJV141" s="102"/>
      <c r="AJW141" s="102"/>
      <c r="AJX141" s="102"/>
      <c r="AJY141" s="102"/>
      <c r="AJZ141" s="102"/>
      <c r="AKA141" s="102"/>
      <c r="AKB141" s="102"/>
      <c r="AKC141" s="102"/>
      <c r="AKD141" s="102"/>
      <c r="AKE141" s="102"/>
      <c r="AKF141" s="102"/>
      <c r="AKG141" s="102"/>
      <c r="AKH141" s="102"/>
      <c r="AKI141" s="102"/>
      <c r="AKJ141" s="102"/>
      <c r="AKK141" s="102"/>
      <c r="AKL141" s="102"/>
      <c r="AKM141" s="102"/>
      <c r="AKN141" s="102"/>
      <c r="AKO141" s="102"/>
      <c r="AKP141" s="102"/>
      <c r="AKQ141" s="102"/>
      <c r="AKR141" s="102"/>
      <c r="AKS141" s="102"/>
      <c r="AKT141" s="102"/>
      <c r="AKU141" s="102"/>
      <c r="AKV141" s="102"/>
      <c r="AKW141" s="102"/>
      <c r="AKX141" s="102"/>
      <c r="AKY141" s="102"/>
      <c r="AKZ141" s="102"/>
      <c r="ALA141" s="102"/>
      <c r="ALB141" s="102"/>
      <c r="ALC141" s="102"/>
      <c r="ALD141" s="102"/>
      <c r="ALE141" s="102"/>
      <c r="ALF141" s="102"/>
      <c r="ALG141" s="102"/>
      <c r="ALH141" s="102"/>
      <c r="ALI141" s="102"/>
      <c r="ALJ141" s="102"/>
      <c r="ALK141" s="102"/>
      <c r="ALL141" s="102"/>
      <c r="ALM141" s="102"/>
      <c r="ALN141" s="102"/>
      <c r="ALO141" s="102"/>
      <c r="ALP141" s="102"/>
      <c r="ALQ141" s="102"/>
      <c r="ALR141" s="102"/>
      <c r="ALS141" s="102"/>
      <c r="ALT141" s="102"/>
      <c r="ALU141" s="102"/>
      <c r="ALV141" s="102"/>
      <c r="ALW141" s="102"/>
      <c r="ALX141" s="102"/>
      <c r="ALY141" s="102"/>
      <c r="ALZ141" s="102"/>
      <c r="AMA141" s="102"/>
      <c r="AMB141" s="102"/>
      <c r="AMC141" s="102"/>
      <c r="AMD141" s="102"/>
      <c r="AME141" s="102"/>
      <c r="AMF141" s="102"/>
      <c r="AMG141" s="102"/>
      <c r="AMH141" s="102"/>
      <c r="AMI141" s="102"/>
      <c r="AMJ141" s="102"/>
      <c r="AMK141" s="102"/>
      <c r="AML141" s="102"/>
      <c r="AMM141" s="102"/>
      <c r="AMN141" s="102"/>
      <c r="AMO141" s="102"/>
      <c r="AMP141" s="102"/>
      <c r="AMQ141" s="102"/>
      <c r="AMR141" s="102"/>
      <c r="AMS141" s="102"/>
      <c r="AMT141" s="102"/>
      <c r="AMU141" s="102"/>
      <c r="AMV141" s="102"/>
      <c r="AMW141" s="102"/>
      <c r="AMX141" s="102"/>
      <c r="AMY141" s="102"/>
      <c r="AMZ141" s="102"/>
      <c r="ANA141" s="102"/>
      <c r="ANB141" s="102"/>
      <c r="ANC141" s="102"/>
      <c r="AND141" s="102"/>
      <c r="ANE141" s="102"/>
      <c r="ANF141" s="102"/>
      <c r="ANG141" s="102"/>
      <c r="ANH141" s="102"/>
      <c r="ANI141" s="102"/>
      <c r="ANJ141" s="102"/>
      <c r="ANK141" s="102"/>
      <c r="ANL141" s="102"/>
      <c r="ANM141" s="102"/>
      <c r="ANN141" s="102"/>
      <c r="ANO141" s="102"/>
      <c r="ANP141" s="102"/>
      <c r="ANQ141" s="102"/>
      <c r="ANR141" s="102"/>
      <c r="ANS141" s="102"/>
      <c r="ANT141" s="102"/>
      <c r="ANU141" s="102"/>
      <c r="ANV141" s="102"/>
      <c r="ANW141" s="102"/>
      <c r="ANX141" s="102"/>
      <c r="ANY141" s="102"/>
      <c r="ANZ141" s="102"/>
      <c r="AOA141" s="102"/>
      <c r="AOB141" s="102"/>
      <c r="AOC141" s="102"/>
      <c r="AOD141" s="102"/>
      <c r="AOE141" s="102"/>
      <c r="AOF141" s="102"/>
      <c r="AOG141" s="102"/>
      <c r="AOH141" s="102"/>
      <c r="AOI141" s="102"/>
      <c r="AOJ141" s="102"/>
      <c r="AOK141" s="102"/>
      <c r="AOL141" s="102"/>
      <c r="AOM141" s="102"/>
      <c r="AON141" s="102"/>
      <c r="AOO141" s="102"/>
      <c r="AOP141" s="102"/>
      <c r="AOQ141" s="102"/>
      <c r="AOR141" s="102"/>
      <c r="AOS141" s="102"/>
      <c r="AOT141" s="102"/>
      <c r="AOU141" s="102"/>
      <c r="AOV141" s="102"/>
      <c r="AOW141" s="102"/>
      <c r="AOX141" s="102"/>
      <c r="AOY141" s="102"/>
      <c r="AOZ141" s="102"/>
      <c r="APA141" s="102"/>
      <c r="APB141" s="102"/>
      <c r="APC141" s="102"/>
      <c r="APD141" s="102"/>
      <c r="APE141" s="102"/>
      <c r="APF141" s="102"/>
      <c r="APG141" s="102"/>
      <c r="APH141" s="102"/>
      <c r="API141" s="102"/>
      <c r="APJ141" s="102"/>
      <c r="APK141" s="102"/>
      <c r="APL141" s="102"/>
      <c r="APM141" s="102"/>
      <c r="APN141" s="102"/>
      <c r="APO141" s="102"/>
      <c r="APP141" s="102"/>
      <c r="APQ141" s="102"/>
      <c r="APR141" s="102"/>
      <c r="APS141" s="102"/>
      <c r="APT141" s="102"/>
      <c r="APU141" s="102"/>
      <c r="APV141" s="102"/>
      <c r="APW141" s="102"/>
      <c r="APX141" s="102"/>
      <c r="APY141" s="102"/>
      <c r="APZ141" s="102"/>
      <c r="AQA141" s="102"/>
      <c r="AQB141" s="102"/>
      <c r="AQC141" s="102"/>
      <c r="AQD141" s="102"/>
      <c r="AQE141" s="102"/>
      <c r="AQF141" s="102"/>
      <c r="AQG141" s="102"/>
      <c r="AQH141" s="102"/>
      <c r="AQI141" s="102"/>
      <c r="AQJ141" s="102"/>
      <c r="AQK141" s="102"/>
      <c r="AQL141" s="102"/>
      <c r="AQM141" s="102"/>
      <c r="AQN141" s="102"/>
      <c r="AQO141" s="102"/>
      <c r="AQP141" s="102"/>
      <c r="AQQ141" s="102"/>
      <c r="AQR141" s="102"/>
      <c r="AQS141" s="102"/>
      <c r="AQT141" s="102"/>
      <c r="AQU141" s="102"/>
      <c r="AQV141" s="102"/>
      <c r="AQW141" s="102"/>
      <c r="AQX141" s="102"/>
      <c r="AQY141" s="102"/>
      <c r="AQZ141" s="102"/>
      <c r="ARA141" s="102"/>
      <c r="ARB141" s="102"/>
      <c r="ARC141" s="102"/>
      <c r="ARD141" s="102"/>
      <c r="ARE141" s="102"/>
      <c r="ARF141" s="102"/>
      <c r="ARG141" s="102"/>
      <c r="ARH141" s="102"/>
      <c r="ARI141" s="102"/>
      <c r="ARJ141" s="102"/>
      <c r="ARK141" s="102"/>
      <c r="ARL141" s="102"/>
      <c r="ARM141" s="102"/>
      <c r="ARN141" s="102"/>
      <c r="ARO141" s="102"/>
      <c r="ARP141" s="102"/>
      <c r="ARQ141" s="102"/>
      <c r="ARR141" s="102"/>
      <c r="ARS141" s="102"/>
      <c r="ART141" s="102"/>
      <c r="ARU141" s="102"/>
      <c r="ARV141" s="102"/>
      <c r="ARW141" s="102"/>
      <c r="ARX141" s="102"/>
      <c r="ARY141" s="102"/>
      <c r="ARZ141" s="102"/>
      <c r="ASA141" s="102"/>
      <c r="ASB141" s="102"/>
      <c r="ASC141" s="102"/>
      <c r="ASD141" s="102"/>
      <c r="ASE141" s="102"/>
      <c r="ASF141" s="102"/>
      <c r="ASG141" s="102"/>
      <c r="ASH141" s="102"/>
      <c r="ASI141" s="102"/>
      <c r="ASJ141" s="102"/>
      <c r="ASK141" s="102"/>
      <c r="ASL141" s="102"/>
      <c r="ASM141" s="102"/>
      <c r="ASN141" s="102"/>
      <c r="ASO141" s="102"/>
      <c r="ASP141" s="102"/>
      <c r="ASQ141" s="102"/>
      <c r="ASR141" s="102"/>
      <c r="ASS141" s="102"/>
      <c r="AST141" s="102"/>
      <c r="ASU141" s="102"/>
      <c r="ASV141" s="102"/>
      <c r="ASW141" s="102"/>
      <c r="ASX141" s="102"/>
      <c r="ASY141" s="102"/>
      <c r="ASZ141" s="102"/>
      <c r="ATA141" s="102"/>
      <c r="ATB141" s="102"/>
      <c r="ATC141" s="102"/>
      <c r="ATD141" s="102"/>
      <c r="ATE141" s="102"/>
      <c r="ATF141" s="102"/>
      <c r="ATG141" s="102"/>
      <c r="ATH141" s="102"/>
      <c r="ATI141" s="102"/>
      <c r="ATJ141" s="102"/>
      <c r="ATK141" s="102"/>
      <c r="ATL141" s="102"/>
      <c r="ATM141" s="102"/>
      <c r="ATN141" s="102"/>
      <c r="ATO141" s="102"/>
      <c r="ATP141" s="102"/>
      <c r="ATQ141" s="102"/>
      <c r="ATR141" s="102"/>
      <c r="ATS141" s="102"/>
      <c r="ATT141" s="102"/>
      <c r="ATU141" s="102"/>
      <c r="ATV141" s="102"/>
      <c r="ATW141" s="102"/>
      <c r="ATX141" s="102"/>
      <c r="ATY141" s="102"/>
      <c r="ATZ141" s="102"/>
      <c r="AUA141" s="102"/>
      <c r="AUB141" s="102"/>
      <c r="AUC141" s="102"/>
      <c r="AUD141" s="102"/>
      <c r="AUE141" s="102"/>
      <c r="AUF141" s="102"/>
      <c r="AUG141" s="102"/>
      <c r="AUH141" s="102"/>
      <c r="AUI141" s="102"/>
      <c r="AUJ141" s="102"/>
      <c r="AUK141" s="102"/>
      <c r="AUL141" s="102"/>
      <c r="AUM141" s="102"/>
      <c r="AUN141" s="102"/>
      <c r="AUO141" s="102"/>
      <c r="AUP141" s="102"/>
      <c r="AUQ141" s="102"/>
      <c r="AUR141" s="102"/>
      <c r="AUS141" s="102"/>
      <c r="AUT141" s="102"/>
      <c r="AUU141" s="102"/>
      <c r="AUV141" s="102"/>
      <c r="AUW141" s="102"/>
      <c r="AUX141" s="102"/>
      <c r="AUY141" s="102"/>
      <c r="AUZ141" s="102"/>
      <c r="AVA141" s="102"/>
      <c r="AVB141" s="102"/>
      <c r="AVC141" s="102"/>
      <c r="AVD141" s="102"/>
      <c r="AVE141" s="102"/>
      <c r="AVF141" s="102"/>
      <c r="AVG141" s="102"/>
      <c r="AVH141" s="102"/>
      <c r="AVI141" s="102"/>
      <c r="AVJ141" s="102"/>
      <c r="AVK141" s="102"/>
      <c r="AVL141" s="102"/>
      <c r="AVM141" s="102"/>
      <c r="AVN141" s="102"/>
      <c r="AVO141" s="102"/>
      <c r="AVP141" s="102"/>
      <c r="AVQ141" s="102"/>
      <c r="AVR141" s="102"/>
      <c r="AVS141" s="102"/>
      <c r="AVT141" s="102"/>
      <c r="AVU141" s="102"/>
      <c r="AVV141" s="102"/>
      <c r="AVW141" s="102"/>
      <c r="AVX141" s="102"/>
      <c r="AVY141" s="102"/>
      <c r="AVZ141" s="102"/>
      <c r="AWA141" s="102"/>
      <c r="AWB141" s="102"/>
      <c r="AWC141" s="102"/>
      <c r="AWD141" s="102"/>
      <c r="AWE141" s="102"/>
      <c r="AWF141" s="102"/>
      <c r="AWG141" s="102"/>
      <c r="AWH141" s="102"/>
      <c r="AWI141" s="102"/>
      <c r="AWJ141" s="102"/>
      <c r="AWK141" s="102"/>
      <c r="AWL141" s="102"/>
      <c r="AWM141" s="102"/>
      <c r="AWN141" s="102"/>
      <c r="AWO141" s="102"/>
      <c r="AWP141" s="102"/>
      <c r="AWQ141" s="102"/>
      <c r="AWR141" s="102"/>
      <c r="AWS141" s="102"/>
      <c r="AWT141" s="102"/>
      <c r="AWU141" s="102"/>
      <c r="AWV141" s="102"/>
      <c r="AWW141" s="102"/>
      <c r="AWX141" s="102"/>
      <c r="AWY141" s="102"/>
      <c r="AWZ141" s="102"/>
      <c r="AXA141" s="102"/>
      <c r="AXB141" s="102"/>
      <c r="AXC141" s="102"/>
      <c r="AXD141" s="102"/>
      <c r="AXE141" s="102"/>
      <c r="AXF141" s="102"/>
      <c r="AXG141" s="102"/>
      <c r="AXH141" s="102"/>
      <c r="AXI141" s="102"/>
      <c r="AXJ141" s="102"/>
      <c r="AXK141" s="102"/>
      <c r="AXL141" s="102"/>
      <c r="AXM141" s="102"/>
      <c r="AXN141" s="102"/>
      <c r="AXO141" s="102"/>
      <c r="AXP141" s="102"/>
      <c r="AXQ141" s="102"/>
      <c r="AXR141" s="102"/>
      <c r="AXS141" s="102"/>
      <c r="AXT141" s="102"/>
      <c r="AXU141" s="102"/>
      <c r="AXV141" s="102"/>
      <c r="AXW141" s="102"/>
      <c r="AXX141" s="102"/>
      <c r="AXY141" s="102"/>
      <c r="AXZ141" s="102"/>
      <c r="AYA141" s="102"/>
      <c r="AYB141" s="102"/>
      <c r="AYC141" s="102"/>
      <c r="AYD141" s="102"/>
      <c r="AYE141" s="102"/>
      <c r="AYF141" s="102"/>
      <c r="AYG141" s="102"/>
      <c r="AYH141" s="102"/>
      <c r="AYI141" s="102"/>
      <c r="AYJ141" s="102"/>
      <c r="AYK141" s="102"/>
      <c r="AYL141" s="102"/>
      <c r="AYM141" s="102"/>
      <c r="AYN141" s="102"/>
      <c r="AYO141" s="102"/>
      <c r="AYP141" s="102"/>
      <c r="AYQ141" s="102"/>
      <c r="AYR141" s="102"/>
      <c r="AYS141" s="102"/>
      <c r="AYT141" s="102"/>
      <c r="AYU141" s="102"/>
      <c r="AYV141" s="102"/>
      <c r="AYW141" s="102"/>
      <c r="AYX141" s="102"/>
      <c r="AYY141" s="102"/>
      <c r="AYZ141" s="102"/>
      <c r="AZA141" s="102"/>
      <c r="AZB141" s="102"/>
      <c r="AZC141" s="102"/>
      <c r="AZD141" s="102"/>
      <c r="AZE141" s="102"/>
      <c r="AZF141" s="102"/>
      <c r="AZG141" s="102"/>
      <c r="AZH141" s="102"/>
      <c r="AZI141" s="102"/>
      <c r="AZJ141" s="102"/>
      <c r="AZK141" s="102"/>
      <c r="AZL141" s="102"/>
      <c r="AZM141" s="102"/>
      <c r="AZN141" s="102"/>
      <c r="AZO141" s="102"/>
      <c r="AZP141" s="102"/>
      <c r="AZQ141" s="102"/>
      <c r="AZR141" s="102"/>
      <c r="AZS141" s="102"/>
      <c r="AZT141" s="102"/>
      <c r="AZU141" s="102"/>
      <c r="AZV141" s="102"/>
      <c r="AZW141" s="102"/>
      <c r="AZX141" s="102"/>
      <c r="AZY141" s="102"/>
      <c r="AZZ141" s="102"/>
      <c r="BAA141" s="102"/>
      <c r="BAB141" s="102"/>
      <c r="BAC141" s="102"/>
      <c r="BAD141" s="102"/>
      <c r="BAE141" s="102"/>
      <c r="BAF141" s="102"/>
      <c r="BAG141" s="102"/>
      <c r="BAH141" s="102"/>
      <c r="BAI141" s="102"/>
      <c r="BAJ141" s="102"/>
      <c r="BAK141" s="102"/>
      <c r="BAL141" s="102"/>
      <c r="BAM141" s="102"/>
      <c r="BAN141" s="102"/>
      <c r="BAO141" s="102"/>
      <c r="BAP141" s="102"/>
      <c r="BAQ141" s="102"/>
      <c r="BAR141" s="102"/>
      <c r="BAS141" s="102"/>
      <c r="BAT141" s="102"/>
      <c r="BAU141" s="102"/>
      <c r="BAV141" s="102"/>
      <c r="BAW141" s="102"/>
      <c r="BAX141" s="102"/>
      <c r="BAY141" s="102"/>
      <c r="BAZ141" s="102"/>
      <c r="BBA141" s="102"/>
      <c r="BBB141" s="102"/>
      <c r="BBC141" s="102"/>
      <c r="BBD141" s="102"/>
      <c r="BBE141" s="102"/>
      <c r="BBF141" s="102"/>
      <c r="BBG141" s="102"/>
      <c r="BBH141" s="102"/>
      <c r="BBI141" s="102"/>
      <c r="BBJ141" s="102"/>
      <c r="BBK141" s="102"/>
      <c r="BBL141" s="102"/>
      <c r="BBM141" s="102"/>
      <c r="BBN141" s="102"/>
      <c r="BBO141" s="102"/>
      <c r="BBP141" s="102"/>
      <c r="BBQ141" s="102"/>
      <c r="BBR141" s="102"/>
      <c r="BBS141" s="102"/>
      <c r="BBT141" s="102"/>
      <c r="BBU141" s="102"/>
      <c r="BBV141" s="102"/>
      <c r="BBW141" s="102"/>
      <c r="BBX141" s="102"/>
      <c r="BBY141" s="102"/>
      <c r="BBZ141" s="102"/>
      <c r="BCA141" s="102"/>
      <c r="BCB141" s="102"/>
      <c r="BCC141" s="102"/>
      <c r="BCD141" s="102"/>
      <c r="BCE141" s="102"/>
      <c r="BCF141" s="102"/>
      <c r="BCG141" s="102"/>
      <c r="BCH141" s="102"/>
      <c r="BCI141" s="102"/>
      <c r="BCJ141" s="102"/>
      <c r="BCK141" s="102"/>
      <c r="BCL141" s="102"/>
      <c r="BCM141" s="102"/>
      <c r="BCN141" s="102"/>
      <c r="BCO141" s="102"/>
      <c r="BCP141" s="102"/>
      <c r="BCQ141" s="102"/>
      <c r="BCR141" s="102"/>
      <c r="BCS141" s="102"/>
      <c r="BCT141" s="102"/>
      <c r="BCU141" s="102"/>
      <c r="BCV141" s="102"/>
      <c r="BCW141" s="102"/>
      <c r="BCX141" s="102"/>
      <c r="BCY141" s="102"/>
      <c r="BCZ141" s="102"/>
      <c r="BDA141" s="102"/>
      <c r="BDB141" s="102"/>
      <c r="BDC141" s="102"/>
      <c r="BDD141" s="102"/>
      <c r="BDE141" s="102"/>
      <c r="BDF141" s="102"/>
      <c r="BDG141" s="102"/>
      <c r="BDH141" s="102"/>
      <c r="BDI141" s="102"/>
      <c r="BDJ141" s="102"/>
      <c r="BDK141" s="102"/>
      <c r="BDL141" s="102"/>
      <c r="BDM141" s="102"/>
      <c r="BDN141" s="102"/>
      <c r="BDO141" s="102"/>
      <c r="BDP141" s="102"/>
      <c r="BDQ141" s="102"/>
      <c r="BDR141" s="102"/>
      <c r="BDS141" s="102"/>
      <c r="BDT141" s="102"/>
      <c r="BDU141" s="102"/>
      <c r="BDV141" s="102"/>
      <c r="BDW141" s="102"/>
      <c r="BDX141" s="102"/>
      <c r="BDY141" s="102"/>
      <c r="BDZ141" s="102"/>
      <c r="BEA141" s="102"/>
      <c r="BEB141" s="102"/>
      <c r="BEC141" s="102"/>
      <c r="BED141" s="102"/>
      <c r="BEE141" s="102"/>
      <c r="BEF141" s="102"/>
      <c r="BEG141" s="102"/>
      <c r="BEH141" s="102"/>
      <c r="BEI141" s="102"/>
      <c r="BEJ141" s="102"/>
      <c r="BEK141" s="102"/>
      <c r="BEL141" s="102"/>
      <c r="BEM141" s="102"/>
      <c r="BEN141" s="102"/>
      <c r="BEO141" s="102"/>
      <c r="BEP141" s="102"/>
      <c r="BEQ141" s="102"/>
      <c r="BER141" s="102"/>
      <c r="BES141" s="102"/>
      <c r="BET141" s="102"/>
      <c r="BEU141" s="102"/>
      <c r="BEV141" s="102"/>
      <c r="BEW141" s="102"/>
      <c r="BEX141" s="102"/>
      <c r="BEY141" s="102"/>
      <c r="BEZ141" s="102"/>
      <c r="BFA141" s="102"/>
      <c r="BFB141" s="102"/>
      <c r="BFC141" s="102"/>
      <c r="BFD141" s="102"/>
      <c r="BFE141" s="102"/>
      <c r="BFF141" s="102"/>
      <c r="BFG141" s="102"/>
      <c r="BFH141" s="102"/>
      <c r="BFI141" s="102"/>
      <c r="BFJ141" s="102"/>
      <c r="BFK141" s="102"/>
      <c r="BFL141" s="102"/>
      <c r="BFM141" s="102"/>
      <c r="BFN141" s="102"/>
      <c r="BFO141" s="102"/>
      <c r="BFP141" s="102"/>
      <c r="BFQ141" s="102"/>
      <c r="BFR141" s="102"/>
      <c r="BFS141" s="102"/>
      <c r="BFT141" s="102"/>
      <c r="BFU141" s="102"/>
      <c r="BFV141" s="102"/>
      <c r="BFW141" s="102"/>
      <c r="BFX141" s="102"/>
      <c r="BFY141" s="102"/>
      <c r="BFZ141" s="102"/>
      <c r="BGA141" s="102"/>
      <c r="BGB141" s="102"/>
      <c r="BGC141" s="102"/>
      <c r="BGD141" s="102"/>
      <c r="BGE141" s="102"/>
      <c r="BGF141" s="102"/>
      <c r="BGG141" s="102"/>
      <c r="BGH141" s="102"/>
      <c r="BGI141" s="102"/>
      <c r="BGJ141" s="102"/>
      <c r="BGK141" s="102"/>
      <c r="BGL141" s="102"/>
      <c r="BGM141" s="102"/>
      <c r="BGN141" s="102"/>
      <c r="BGO141" s="102"/>
      <c r="BGP141" s="102"/>
      <c r="BGQ141" s="102"/>
      <c r="BGR141" s="102"/>
      <c r="BGS141" s="102"/>
      <c r="BGT141" s="102"/>
      <c r="BGU141" s="102"/>
      <c r="BGV141" s="102"/>
      <c r="BGW141" s="102"/>
      <c r="BGX141" s="102"/>
      <c r="BGY141" s="102"/>
      <c r="BGZ141" s="102"/>
      <c r="BHA141" s="102"/>
      <c r="BHB141" s="102"/>
      <c r="BHC141" s="102"/>
      <c r="BHD141" s="102"/>
      <c r="BHE141" s="102"/>
      <c r="BHF141" s="102"/>
      <c r="BHG141" s="102"/>
      <c r="BHH141" s="102"/>
      <c r="BHI141" s="102"/>
      <c r="BHJ141" s="102"/>
      <c r="BHK141" s="102"/>
      <c r="BHL141" s="102"/>
      <c r="BHM141" s="102"/>
      <c r="BHN141" s="102"/>
      <c r="BHO141" s="102"/>
      <c r="BHP141" s="102"/>
      <c r="BHQ141" s="102"/>
      <c r="BHR141" s="102"/>
      <c r="BHS141" s="102"/>
      <c r="BHT141" s="102"/>
      <c r="BHU141" s="102"/>
      <c r="BHV141" s="102"/>
      <c r="BHW141" s="102"/>
      <c r="BHX141" s="102"/>
      <c r="BHY141" s="102"/>
      <c r="BHZ141" s="102"/>
      <c r="BIA141" s="102"/>
      <c r="BIB141" s="102"/>
      <c r="BIC141" s="102"/>
      <c r="BID141" s="102"/>
      <c r="BIE141" s="102"/>
      <c r="BIF141" s="102"/>
      <c r="BIG141" s="102"/>
      <c r="BIH141" s="102"/>
      <c r="BII141" s="102"/>
      <c r="BIJ141" s="102"/>
      <c r="BIK141" s="102"/>
      <c r="BIL141" s="102"/>
      <c r="BIM141" s="102"/>
      <c r="BIN141" s="102"/>
      <c r="BIO141" s="102"/>
      <c r="BIP141" s="102"/>
      <c r="BIQ141" s="102"/>
      <c r="BIR141" s="102"/>
      <c r="BIS141" s="102"/>
      <c r="BIT141" s="102"/>
      <c r="BIU141" s="102"/>
      <c r="BIV141" s="102"/>
      <c r="BIW141" s="102"/>
      <c r="BIX141" s="102"/>
      <c r="BIY141" s="102"/>
      <c r="BIZ141" s="102"/>
      <c r="BJA141" s="102"/>
      <c r="BJB141" s="102"/>
      <c r="BJC141" s="102"/>
      <c r="BJD141" s="102"/>
      <c r="BJE141" s="102"/>
      <c r="BJF141" s="102"/>
      <c r="BJG141" s="102"/>
      <c r="BJH141" s="102"/>
      <c r="BJI141" s="102"/>
      <c r="BJJ141" s="102"/>
      <c r="BJK141" s="102"/>
      <c r="BJL141" s="102"/>
      <c r="BJM141" s="102"/>
      <c r="BJN141" s="102"/>
      <c r="BJO141" s="102"/>
      <c r="BJP141" s="102"/>
      <c r="BJQ141" s="102"/>
      <c r="BJR141" s="102"/>
      <c r="BJS141" s="102"/>
      <c r="BJT141" s="102"/>
      <c r="BJU141" s="102"/>
      <c r="BJV141" s="102"/>
      <c r="BJW141" s="102"/>
      <c r="BJX141" s="102"/>
      <c r="BJY141" s="102"/>
      <c r="BJZ141" s="102"/>
      <c r="BKA141" s="102"/>
      <c r="BKB141" s="102"/>
      <c r="BKC141" s="102"/>
      <c r="BKD141" s="102"/>
      <c r="BKE141" s="102"/>
      <c r="BKF141" s="102"/>
      <c r="BKG141" s="102"/>
      <c r="BKH141" s="102"/>
      <c r="BKI141" s="102"/>
      <c r="BKJ141" s="102"/>
      <c r="BKK141" s="102"/>
      <c r="BKL141" s="102"/>
      <c r="BKM141" s="102"/>
      <c r="BKN141" s="102"/>
      <c r="BKO141" s="102"/>
      <c r="BKP141" s="102"/>
      <c r="BKQ141" s="102"/>
      <c r="BKR141" s="102"/>
      <c r="BKS141" s="102"/>
      <c r="BKT141" s="102"/>
      <c r="BKU141" s="102"/>
      <c r="BKV141" s="102"/>
      <c r="BKW141" s="102"/>
      <c r="BKX141" s="102"/>
      <c r="BKY141" s="102"/>
      <c r="BKZ141" s="102"/>
      <c r="BLA141" s="102"/>
      <c r="BLB141" s="102"/>
      <c r="BLC141" s="102"/>
      <c r="BLD141" s="102"/>
      <c r="BLE141" s="102"/>
      <c r="BLF141" s="102"/>
      <c r="BLG141" s="102"/>
      <c r="BLH141" s="102"/>
      <c r="BLI141" s="102"/>
      <c r="BLJ141" s="102"/>
      <c r="BLK141" s="102"/>
      <c r="BLL141" s="102"/>
      <c r="BLM141" s="102"/>
      <c r="BLN141" s="102"/>
      <c r="BLO141" s="102"/>
      <c r="BLP141" s="102"/>
      <c r="BLQ141" s="102"/>
      <c r="BLR141" s="102"/>
      <c r="BLS141" s="102"/>
      <c r="BLT141" s="102"/>
      <c r="BLU141" s="102"/>
      <c r="BLV141" s="102"/>
      <c r="BLW141" s="102"/>
      <c r="BLX141" s="102"/>
      <c r="BLY141" s="102"/>
      <c r="BLZ141" s="102"/>
      <c r="BMA141" s="102"/>
      <c r="BMB141" s="102"/>
      <c r="BMC141" s="102"/>
      <c r="BMD141" s="102"/>
      <c r="BME141" s="102"/>
      <c r="BMF141" s="102"/>
      <c r="BMG141" s="102"/>
      <c r="BMH141" s="102"/>
      <c r="BMI141" s="102"/>
      <c r="BMJ141" s="102"/>
      <c r="BMK141" s="102"/>
      <c r="BML141" s="102"/>
      <c r="BMM141" s="102"/>
      <c r="BMN141" s="102"/>
      <c r="BMO141" s="102"/>
      <c r="BMP141" s="102"/>
      <c r="BMQ141" s="102"/>
      <c r="BMR141" s="102"/>
      <c r="BMS141" s="102"/>
      <c r="BMT141" s="102"/>
      <c r="BMU141" s="102"/>
      <c r="BMV141" s="102"/>
      <c r="BMW141" s="102"/>
      <c r="BMX141" s="102"/>
      <c r="BMY141" s="102"/>
      <c r="BMZ141" s="102"/>
      <c r="BNA141" s="102"/>
      <c r="BNB141" s="102"/>
      <c r="BNC141" s="102"/>
      <c r="BND141" s="102"/>
      <c r="BNE141" s="102"/>
      <c r="BNF141" s="102"/>
      <c r="BNG141" s="102"/>
      <c r="BNH141" s="102"/>
      <c r="BNI141" s="102"/>
      <c r="BNJ141" s="102"/>
      <c r="BNK141" s="102"/>
      <c r="BNL141" s="102"/>
      <c r="BNM141" s="102"/>
      <c r="BNN141" s="102"/>
      <c r="BNO141" s="102"/>
      <c r="BNP141" s="102"/>
      <c r="BNQ141" s="102"/>
      <c r="BNR141" s="102"/>
      <c r="BNS141" s="102"/>
      <c r="BNT141" s="102"/>
      <c r="BNU141" s="102"/>
      <c r="BNV141" s="102"/>
      <c r="BNW141" s="102"/>
      <c r="BNX141" s="102"/>
      <c r="BNY141" s="102"/>
      <c r="BNZ141" s="102"/>
      <c r="BOA141" s="102"/>
      <c r="BOB141" s="102"/>
      <c r="BOC141" s="102"/>
      <c r="BOD141" s="102"/>
      <c r="BOE141" s="102"/>
      <c r="BOF141" s="102"/>
      <c r="BOG141" s="102"/>
      <c r="BOH141" s="102"/>
      <c r="BOI141" s="102"/>
      <c r="BOJ141" s="102"/>
      <c r="BOK141" s="102"/>
      <c r="BOL141" s="102"/>
      <c r="BOM141" s="102"/>
      <c r="BON141" s="102"/>
      <c r="BOO141" s="102"/>
      <c r="BOP141" s="102"/>
      <c r="BOQ141" s="102"/>
      <c r="BOR141" s="102"/>
      <c r="BOS141" s="102"/>
      <c r="BOT141" s="102"/>
      <c r="BOU141" s="102"/>
      <c r="BOV141" s="102"/>
      <c r="BOW141" s="102"/>
      <c r="BOX141" s="102"/>
      <c r="BOY141" s="102"/>
      <c r="BOZ141" s="102"/>
      <c r="BPA141" s="102"/>
      <c r="BPB141" s="102"/>
      <c r="BPC141" s="102"/>
      <c r="BPD141" s="102"/>
      <c r="BPE141" s="102"/>
      <c r="BPF141" s="102"/>
      <c r="BPG141" s="102"/>
      <c r="BPH141" s="102"/>
      <c r="BPI141" s="102"/>
      <c r="BPJ141" s="102"/>
      <c r="BPK141" s="102"/>
      <c r="BPL141" s="102"/>
      <c r="BPM141" s="102"/>
      <c r="BPN141" s="102"/>
      <c r="BPO141" s="102"/>
      <c r="BPP141" s="102"/>
      <c r="BPQ141" s="102"/>
      <c r="BPR141" s="102"/>
      <c r="BPS141" s="102"/>
      <c r="BPT141" s="102"/>
      <c r="BPU141" s="102"/>
      <c r="BPV141" s="102"/>
      <c r="BPW141" s="102"/>
      <c r="BPX141" s="102"/>
      <c r="BPY141" s="102"/>
      <c r="BPZ141" s="102"/>
      <c r="BQA141" s="102"/>
      <c r="BQB141" s="102"/>
      <c r="BQC141" s="102"/>
      <c r="BQD141" s="102"/>
      <c r="BQE141" s="102"/>
      <c r="BQF141" s="102"/>
      <c r="BQG141" s="102"/>
      <c r="BQH141" s="102"/>
      <c r="BQI141" s="102"/>
      <c r="BQJ141" s="102"/>
      <c r="BQK141" s="102"/>
      <c r="BQL141" s="102"/>
      <c r="BQM141" s="102"/>
      <c r="BQN141" s="102"/>
      <c r="BQO141" s="102"/>
      <c r="BQP141" s="102"/>
      <c r="BQQ141" s="102"/>
      <c r="BQR141" s="102"/>
      <c r="BQS141" s="102"/>
      <c r="BQT141" s="102"/>
      <c r="BQU141" s="102"/>
      <c r="BQV141" s="102"/>
      <c r="BQW141" s="102"/>
      <c r="BQX141" s="102"/>
      <c r="BQY141" s="102"/>
      <c r="BQZ141" s="102"/>
      <c r="BRA141" s="102"/>
      <c r="BRB141" s="102"/>
      <c r="BRC141" s="102"/>
      <c r="BRD141" s="102"/>
      <c r="BRE141" s="102"/>
      <c r="BRF141" s="102"/>
      <c r="BRG141" s="102"/>
      <c r="BRH141" s="102"/>
      <c r="BRI141" s="102"/>
      <c r="BRJ141" s="102"/>
      <c r="BRK141" s="102"/>
      <c r="BRL141" s="102"/>
      <c r="BRM141" s="102"/>
      <c r="BRN141" s="102"/>
      <c r="BRO141" s="102"/>
      <c r="BRP141" s="102"/>
      <c r="BRQ141" s="102"/>
      <c r="BRR141" s="102"/>
      <c r="BRS141" s="102"/>
      <c r="BRT141" s="102"/>
      <c r="BRU141" s="102"/>
      <c r="BRV141" s="102"/>
      <c r="BRW141" s="102"/>
      <c r="BRX141" s="102"/>
      <c r="BRY141" s="102"/>
      <c r="BRZ141" s="102"/>
      <c r="BSA141" s="102"/>
      <c r="BSB141" s="102"/>
      <c r="BSC141" s="102"/>
      <c r="BSD141" s="102"/>
      <c r="BSE141" s="102"/>
      <c r="BSF141" s="102"/>
      <c r="BSG141" s="102"/>
      <c r="BSH141" s="102"/>
      <c r="BSI141" s="102"/>
      <c r="BSJ141" s="102"/>
      <c r="BSK141" s="102"/>
      <c r="BSL141" s="102"/>
      <c r="BSM141" s="102"/>
      <c r="BSN141" s="102"/>
      <c r="BSO141" s="102"/>
      <c r="BSP141" s="102"/>
      <c r="BSQ141" s="102"/>
      <c r="BSR141" s="102"/>
      <c r="BSS141" s="102"/>
      <c r="BST141" s="102"/>
      <c r="BSU141" s="102"/>
      <c r="BSV141" s="102"/>
      <c r="BSW141" s="102"/>
      <c r="BSX141" s="102"/>
      <c r="BSY141" s="102"/>
      <c r="BSZ141" s="102"/>
      <c r="BTA141" s="102"/>
      <c r="BTB141" s="102"/>
      <c r="BTC141" s="102"/>
      <c r="BTD141" s="102"/>
      <c r="BTE141" s="102"/>
      <c r="BTF141" s="102"/>
      <c r="BTG141" s="102"/>
      <c r="BTH141" s="102"/>
      <c r="BTI141" s="102"/>
      <c r="BTJ141" s="102"/>
      <c r="BTK141" s="102"/>
      <c r="BTL141" s="102"/>
      <c r="BTM141" s="102"/>
      <c r="BTN141" s="102"/>
      <c r="BTO141" s="102"/>
      <c r="BTP141" s="102"/>
      <c r="BTQ141" s="102"/>
      <c r="BTR141" s="102"/>
      <c r="BTS141" s="102"/>
      <c r="BTT141" s="102"/>
      <c r="BTU141" s="102"/>
      <c r="BTV141" s="102"/>
      <c r="BTW141" s="102"/>
      <c r="BTX141" s="102"/>
      <c r="BTY141" s="102"/>
      <c r="BTZ141" s="102"/>
      <c r="BUA141" s="102"/>
      <c r="BUB141" s="102"/>
      <c r="BUC141" s="102"/>
      <c r="BUD141" s="102"/>
      <c r="BUE141" s="102"/>
      <c r="BUF141" s="102"/>
      <c r="BUG141" s="102"/>
      <c r="BUH141" s="102"/>
      <c r="BUI141" s="102"/>
      <c r="BUJ141" s="102"/>
      <c r="BUK141" s="102"/>
      <c r="BUL141" s="102"/>
      <c r="BUM141" s="102"/>
      <c r="BUN141" s="102"/>
      <c r="BUO141" s="102"/>
      <c r="BUP141" s="102"/>
      <c r="BUQ141" s="102"/>
      <c r="BUR141" s="102"/>
      <c r="BUS141" s="102"/>
      <c r="BUT141" s="102"/>
      <c r="BUU141" s="102"/>
      <c r="BUV141" s="102"/>
      <c r="BUW141" s="102"/>
      <c r="BUX141" s="102"/>
      <c r="BUY141" s="102"/>
      <c r="BUZ141" s="102"/>
      <c r="BVA141" s="102"/>
      <c r="BVB141" s="102"/>
      <c r="BVC141" s="102"/>
      <c r="BVD141" s="102"/>
      <c r="BVE141" s="102"/>
      <c r="BVF141" s="102"/>
      <c r="BVG141" s="102"/>
      <c r="BVH141" s="102"/>
      <c r="BVI141" s="102"/>
      <c r="BVJ141" s="102"/>
      <c r="BVK141" s="102"/>
      <c r="BVL141" s="102"/>
      <c r="BVM141" s="102"/>
      <c r="BVN141" s="102"/>
      <c r="BVO141" s="102"/>
      <c r="BVP141" s="102"/>
      <c r="BVQ141" s="102"/>
      <c r="BVR141" s="102"/>
      <c r="BVS141" s="102"/>
      <c r="BVT141" s="102"/>
      <c r="BVU141" s="102"/>
      <c r="BVV141" s="102"/>
      <c r="BVW141" s="102"/>
      <c r="BVX141" s="102"/>
      <c r="BVY141" s="102"/>
      <c r="BVZ141" s="102"/>
      <c r="BWA141" s="102"/>
      <c r="BWB141" s="102"/>
      <c r="BWC141" s="102"/>
      <c r="BWD141" s="102"/>
      <c r="BWE141" s="102"/>
      <c r="BWF141" s="102"/>
      <c r="BWG141" s="102"/>
      <c r="BWH141" s="102"/>
      <c r="BWI141" s="102"/>
      <c r="BWJ141" s="102"/>
      <c r="BWK141" s="102"/>
      <c r="BWL141" s="102"/>
      <c r="BWM141" s="102"/>
      <c r="BWN141" s="102"/>
      <c r="BWO141" s="102"/>
      <c r="BWP141" s="102"/>
      <c r="BWQ141" s="102"/>
      <c r="BWR141" s="102"/>
      <c r="BWS141" s="102"/>
      <c r="BWT141" s="102"/>
      <c r="BWU141" s="102"/>
      <c r="BWV141" s="102"/>
      <c r="BWW141" s="102"/>
      <c r="BWX141" s="102"/>
      <c r="BWY141" s="102"/>
      <c r="BWZ141" s="102"/>
      <c r="BXA141" s="102"/>
      <c r="BXB141" s="102"/>
      <c r="BXC141" s="102"/>
      <c r="BXD141" s="102"/>
      <c r="BXE141" s="102"/>
      <c r="BXF141" s="102"/>
      <c r="BXG141" s="102"/>
      <c r="BXH141" s="102"/>
      <c r="BXI141" s="102"/>
      <c r="BXJ141" s="102"/>
      <c r="BXK141" s="102"/>
      <c r="BXL141" s="102"/>
      <c r="BXM141" s="102"/>
      <c r="BXN141" s="102"/>
      <c r="BXO141" s="102"/>
      <c r="BXP141" s="102"/>
      <c r="BXQ141" s="102"/>
      <c r="BXR141" s="102"/>
      <c r="BXS141" s="102"/>
      <c r="BXT141" s="102"/>
      <c r="BXU141" s="102"/>
      <c r="BXV141" s="102"/>
      <c r="BXW141" s="102"/>
      <c r="BXX141" s="102"/>
      <c r="BXY141" s="102"/>
      <c r="BXZ141" s="102"/>
      <c r="BYA141" s="102"/>
      <c r="BYB141" s="102"/>
      <c r="BYC141" s="102"/>
      <c r="BYD141" s="102"/>
      <c r="BYE141" s="102"/>
      <c r="BYF141" s="102"/>
      <c r="BYG141" s="102"/>
      <c r="BYH141" s="102"/>
      <c r="BYI141" s="102"/>
      <c r="BYJ141" s="102"/>
      <c r="BYK141" s="102"/>
      <c r="BYL141" s="102"/>
      <c r="BYM141" s="102"/>
      <c r="BYN141" s="102"/>
      <c r="BYO141" s="102"/>
      <c r="BYP141" s="102"/>
      <c r="BYQ141" s="102"/>
      <c r="BYR141" s="102"/>
      <c r="BYS141" s="102"/>
      <c r="BYT141" s="102"/>
      <c r="BYU141" s="102"/>
      <c r="BYV141" s="102"/>
      <c r="BYW141" s="102"/>
      <c r="BYX141" s="102"/>
      <c r="BYY141" s="102"/>
      <c r="BYZ141" s="102"/>
      <c r="BZA141" s="102"/>
      <c r="BZB141" s="102"/>
      <c r="BZC141" s="102"/>
      <c r="BZD141" s="102"/>
      <c r="BZE141" s="102"/>
      <c r="BZF141" s="102"/>
      <c r="BZG141" s="102"/>
      <c r="BZH141" s="102"/>
      <c r="BZI141" s="102"/>
      <c r="BZJ141" s="102"/>
      <c r="BZK141" s="102"/>
      <c r="BZL141" s="102"/>
      <c r="BZM141" s="102"/>
      <c r="BZN141" s="102"/>
      <c r="BZO141" s="102"/>
      <c r="BZP141" s="102"/>
      <c r="BZQ141" s="102"/>
      <c r="BZR141" s="102"/>
      <c r="BZS141" s="102"/>
      <c r="BZT141" s="102"/>
      <c r="BZU141" s="102"/>
      <c r="BZV141" s="102"/>
      <c r="BZW141" s="102"/>
      <c r="BZX141" s="102"/>
      <c r="BZY141" s="102"/>
      <c r="BZZ141" s="102"/>
      <c r="CAA141" s="102"/>
      <c r="CAB141" s="102"/>
      <c r="CAC141" s="102"/>
      <c r="CAD141" s="102"/>
      <c r="CAE141" s="102"/>
      <c r="CAF141" s="102"/>
      <c r="CAG141" s="102"/>
      <c r="CAH141" s="102"/>
      <c r="CAI141" s="102"/>
      <c r="CAJ141" s="102"/>
      <c r="CAK141" s="102"/>
      <c r="CAL141" s="102"/>
      <c r="CAM141" s="102"/>
      <c r="CAN141" s="102"/>
      <c r="CAO141" s="102"/>
      <c r="CAP141" s="102"/>
      <c r="CAQ141" s="102"/>
      <c r="CAR141" s="102"/>
      <c r="CAS141" s="102"/>
      <c r="CAT141" s="102"/>
      <c r="CAU141" s="102"/>
      <c r="CAV141" s="102"/>
      <c r="CAW141" s="102"/>
      <c r="CAX141" s="102"/>
      <c r="CAY141" s="102"/>
      <c r="CAZ141" s="102"/>
      <c r="CBA141" s="102"/>
      <c r="CBB141" s="102"/>
      <c r="CBC141" s="102"/>
      <c r="CBD141" s="102"/>
      <c r="CBE141" s="102"/>
      <c r="CBF141" s="102"/>
      <c r="CBG141" s="102"/>
      <c r="CBH141" s="102"/>
      <c r="CBI141" s="102"/>
      <c r="CBJ141" s="102"/>
      <c r="CBK141" s="102"/>
      <c r="CBL141" s="102"/>
      <c r="CBM141" s="102"/>
      <c r="CBN141" s="102"/>
      <c r="CBO141" s="102"/>
      <c r="CBP141" s="102"/>
      <c r="CBQ141" s="102"/>
      <c r="CBR141" s="102"/>
      <c r="CBS141" s="102"/>
      <c r="CBT141" s="102"/>
      <c r="CBU141" s="102"/>
      <c r="CBV141" s="102"/>
      <c r="CBW141" s="102"/>
      <c r="CBX141" s="102"/>
      <c r="CBY141" s="102"/>
      <c r="CBZ141" s="102"/>
      <c r="CCA141" s="102"/>
      <c r="CCB141" s="102"/>
      <c r="CCC141" s="102"/>
      <c r="CCD141" s="102"/>
      <c r="CCE141" s="102"/>
      <c r="CCF141" s="102"/>
      <c r="CCG141" s="102"/>
      <c r="CCH141" s="102"/>
      <c r="CCI141" s="102"/>
      <c r="CCJ141" s="102"/>
      <c r="CCK141" s="102"/>
      <c r="CCL141" s="102"/>
      <c r="CCM141" s="102"/>
      <c r="CCN141" s="102"/>
      <c r="CCO141" s="102"/>
      <c r="CCP141" s="102"/>
      <c r="CCQ141" s="102"/>
      <c r="CCR141" s="102"/>
      <c r="CCS141" s="102"/>
      <c r="CCT141" s="102"/>
      <c r="CCU141" s="102"/>
      <c r="CCV141" s="102"/>
      <c r="CCW141" s="102"/>
      <c r="CCX141" s="102"/>
      <c r="CCY141" s="102"/>
      <c r="CCZ141" s="102"/>
      <c r="CDA141" s="102"/>
      <c r="CDB141" s="102"/>
      <c r="CDC141" s="102"/>
      <c r="CDD141" s="102"/>
      <c r="CDE141" s="102"/>
      <c r="CDF141" s="102"/>
      <c r="CDG141" s="102"/>
      <c r="CDH141" s="102"/>
      <c r="CDI141" s="102"/>
      <c r="CDJ141" s="102"/>
      <c r="CDK141" s="102"/>
      <c r="CDL141" s="102"/>
      <c r="CDM141" s="102"/>
      <c r="CDN141" s="102"/>
      <c r="CDO141" s="102"/>
      <c r="CDP141" s="102"/>
      <c r="CDQ141" s="102"/>
      <c r="CDR141" s="102"/>
      <c r="CDS141" s="102"/>
      <c r="CDT141" s="102"/>
      <c r="CDU141" s="102"/>
      <c r="CDV141" s="102"/>
      <c r="CDW141" s="102"/>
      <c r="CDX141" s="102"/>
      <c r="CDY141" s="102"/>
      <c r="CDZ141" s="102"/>
      <c r="CEA141" s="102"/>
      <c r="CEB141" s="102"/>
      <c r="CEC141" s="102"/>
      <c r="CED141" s="102"/>
      <c r="CEE141" s="102"/>
      <c r="CEF141" s="102"/>
      <c r="CEG141" s="102"/>
      <c r="CEH141" s="102"/>
      <c r="CEI141" s="102"/>
      <c r="CEJ141" s="102"/>
      <c r="CEK141" s="102"/>
      <c r="CEL141" s="102"/>
      <c r="CEM141" s="102"/>
      <c r="CEN141" s="102"/>
      <c r="CEO141" s="102"/>
      <c r="CEP141" s="102"/>
      <c r="CEQ141" s="102"/>
      <c r="CER141" s="102"/>
      <c r="CES141" s="102"/>
      <c r="CET141" s="102"/>
      <c r="CEU141" s="102"/>
      <c r="CEV141" s="102"/>
      <c r="CEW141" s="102"/>
      <c r="CEX141" s="102"/>
      <c r="CEY141" s="102"/>
      <c r="CEZ141" s="102"/>
      <c r="CFA141" s="102"/>
      <c r="CFB141" s="102"/>
      <c r="CFC141" s="102"/>
      <c r="CFD141" s="102"/>
      <c r="CFE141" s="102"/>
      <c r="CFF141" s="102"/>
      <c r="CFG141" s="102"/>
      <c r="CFH141" s="102"/>
      <c r="CFI141" s="102"/>
      <c r="CFJ141" s="102"/>
      <c r="CFK141" s="102"/>
      <c r="CFL141" s="102"/>
      <c r="CFM141" s="102"/>
      <c r="CFN141" s="102"/>
      <c r="CFO141" s="102"/>
      <c r="CFP141" s="102"/>
      <c r="CFQ141" s="102"/>
      <c r="CFR141" s="102"/>
      <c r="CFS141" s="102"/>
      <c r="CFT141" s="102"/>
      <c r="CFU141" s="102"/>
      <c r="CFV141" s="102"/>
      <c r="CFW141" s="102"/>
      <c r="CFX141" s="102"/>
      <c r="CFY141" s="102"/>
      <c r="CFZ141" s="102"/>
      <c r="CGA141" s="102"/>
      <c r="CGB141" s="102"/>
      <c r="CGC141" s="102"/>
      <c r="CGD141" s="102"/>
      <c r="CGE141" s="102"/>
      <c r="CGF141" s="102"/>
      <c r="CGG141" s="102"/>
      <c r="CGH141" s="102"/>
      <c r="CGI141" s="102"/>
      <c r="CGJ141" s="102"/>
      <c r="CGK141" s="102"/>
      <c r="CGL141" s="102"/>
      <c r="CGM141" s="102"/>
      <c r="CGN141" s="102"/>
      <c r="CGO141" s="102"/>
      <c r="CGP141" s="102"/>
      <c r="CGQ141" s="102"/>
      <c r="CGR141" s="102"/>
      <c r="CGS141" s="102"/>
      <c r="CGT141" s="102"/>
      <c r="CGU141" s="102"/>
      <c r="CGV141" s="102"/>
      <c r="CGW141" s="102"/>
      <c r="CGX141" s="102"/>
      <c r="CGY141" s="102"/>
      <c r="CGZ141" s="102"/>
      <c r="CHA141" s="102"/>
      <c r="CHB141" s="102"/>
      <c r="CHC141" s="102"/>
      <c r="CHD141" s="102"/>
      <c r="CHE141" s="102"/>
      <c r="CHF141" s="102"/>
      <c r="CHG141" s="102"/>
      <c r="CHH141" s="102"/>
      <c r="CHI141" s="102"/>
      <c r="CHJ141" s="102"/>
      <c r="CHK141" s="102"/>
      <c r="CHL141" s="102"/>
      <c r="CHM141" s="102"/>
      <c r="CHN141" s="102"/>
      <c r="CHO141" s="102"/>
      <c r="CHP141" s="102"/>
      <c r="CHQ141" s="102"/>
      <c r="CHR141" s="102"/>
      <c r="CHS141" s="102"/>
      <c r="CHT141" s="102"/>
      <c r="CHU141" s="102"/>
      <c r="CHV141" s="102"/>
      <c r="CHW141" s="102"/>
      <c r="CHX141" s="102"/>
      <c r="CHY141" s="102"/>
      <c r="CHZ141" s="102"/>
      <c r="CIA141" s="102"/>
      <c r="CIB141" s="102"/>
      <c r="CIC141" s="102"/>
      <c r="CID141" s="102"/>
      <c r="CIE141" s="102"/>
      <c r="CIF141" s="102"/>
      <c r="CIG141" s="102"/>
      <c r="CIH141" s="102"/>
      <c r="CII141" s="102"/>
      <c r="CIJ141" s="102"/>
      <c r="CIK141" s="102"/>
      <c r="CIL141" s="102"/>
      <c r="CIM141" s="102"/>
      <c r="CIN141" s="102"/>
      <c r="CIO141" s="102"/>
      <c r="CIP141" s="102"/>
      <c r="CIQ141" s="102"/>
      <c r="CIR141" s="102"/>
      <c r="CIS141" s="102"/>
      <c r="CIT141" s="102"/>
      <c r="CIU141" s="102"/>
      <c r="CIV141" s="102"/>
      <c r="CIW141" s="102"/>
      <c r="CIX141" s="102"/>
      <c r="CIY141" s="102"/>
      <c r="CIZ141" s="102"/>
      <c r="CJA141" s="102"/>
      <c r="CJB141" s="102"/>
      <c r="CJC141" s="102"/>
      <c r="CJD141" s="102"/>
      <c r="CJE141" s="102"/>
      <c r="CJF141" s="102"/>
      <c r="CJG141" s="102"/>
      <c r="CJH141" s="102"/>
      <c r="CJI141" s="102"/>
      <c r="CJJ141" s="102"/>
      <c r="CJK141" s="102"/>
      <c r="CJL141" s="102"/>
      <c r="CJM141" s="102"/>
      <c r="CJN141" s="102"/>
      <c r="CJO141" s="102"/>
      <c r="CJP141" s="102"/>
      <c r="CJQ141" s="102"/>
      <c r="CJR141" s="102"/>
      <c r="CJS141" s="102"/>
      <c r="CJT141" s="102"/>
      <c r="CJU141" s="102"/>
      <c r="CJV141" s="102"/>
      <c r="CJW141" s="102"/>
      <c r="CJX141" s="102"/>
      <c r="CJY141" s="102"/>
      <c r="CJZ141" s="102"/>
      <c r="CKA141" s="102"/>
      <c r="CKB141" s="102"/>
      <c r="CKC141" s="102"/>
      <c r="CKD141" s="102"/>
      <c r="CKE141" s="102"/>
      <c r="CKF141" s="102"/>
      <c r="CKG141" s="102"/>
      <c r="CKH141" s="102"/>
      <c r="CKI141" s="102"/>
      <c r="CKJ141" s="102"/>
      <c r="CKK141" s="102"/>
      <c r="CKL141" s="102"/>
      <c r="CKM141" s="102"/>
      <c r="CKN141" s="102"/>
      <c r="CKO141" s="102"/>
      <c r="CKP141" s="102"/>
      <c r="CKQ141" s="102"/>
      <c r="CKR141" s="102"/>
      <c r="CKS141" s="102"/>
      <c r="CKT141" s="102"/>
      <c r="CKU141" s="102"/>
      <c r="CKV141" s="102"/>
      <c r="CKW141" s="102"/>
      <c r="CKX141" s="102"/>
      <c r="CKY141" s="102"/>
      <c r="CKZ141" s="102"/>
      <c r="CLA141" s="102"/>
      <c r="CLB141" s="102"/>
      <c r="CLC141" s="102"/>
      <c r="CLD141" s="102"/>
      <c r="CLE141" s="102"/>
      <c r="CLF141" s="102"/>
      <c r="CLG141" s="102"/>
      <c r="CLH141" s="102"/>
      <c r="CLI141" s="102"/>
      <c r="CLJ141" s="102"/>
      <c r="CLK141" s="102"/>
      <c r="CLL141" s="102"/>
      <c r="CLM141" s="102"/>
      <c r="CLN141" s="102"/>
      <c r="CLO141" s="102"/>
      <c r="CLP141" s="102"/>
      <c r="CLQ141" s="102"/>
      <c r="CLR141" s="102"/>
      <c r="CLS141" s="102"/>
      <c r="CLT141" s="102"/>
      <c r="CLU141" s="102"/>
      <c r="CLV141" s="102"/>
      <c r="CLW141" s="102"/>
      <c r="CLX141" s="102"/>
      <c r="CLY141" s="102"/>
      <c r="CLZ141" s="102"/>
      <c r="CMA141" s="102"/>
      <c r="CMB141" s="102"/>
      <c r="CMC141" s="102"/>
      <c r="CMD141" s="102"/>
      <c r="CME141" s="102"/>
      <c r="CMF141" s="102"/>
      <c r="CMG141" s="102"/>
      <c r="CMH141" s="102"/>
      <c r="CMI141" s="102"/>
      <c r="CMJ141" s="102"/>
      <c r="CMK141" s="102"/>
      <c r="CML141" s="102"/>
      <c r="CMM141" s="102"/>
      <c r="CMN141" s="102"/>
      <c r="CMO141" s="102"/>
      <c r="CMP141" s="102"/>
      <c r="CMQ141" s="102"/>
      <c r="CMR141" s="102"/>
      <c r="CMS141" s="102"/>
      <c r="CMT141" s="102"/>
      <c r="CMU141" s="102"/>
      <c r="CMV141" s="102"/>
      <c r="CMW141" s="102"/>
      <c r="CMX141" s="102"/>
      <c r="CMY141" s="102"/>
      <c r="CMZ141" s="102"/>
      <c r="CNA141" s="102"/>
      <c r="CNB141" s="102"/>
      <c r="CNC141" s="102"/>
      <c r="CND141" s="102"/>
      <c r="CNE141" s="102"/>
      <c r="CNF141" s="102"/>
      <c r="CNG141" s="102"/>
      <c r="CNH141" s="102"/>
      <c r="CNI141" s="102"/>
      <c r="CNJ141" s="102"/>
      <c r="CNK141" s="102"/>
      <c r="CNL141" s="102"/>
      <c r="CNM141" s="102"/>
      <c r="CNN141" s="102"/>
      <c r="CNO141" s="102"/>
      <c r="CNP141" s="102"/>
      <c r="CNQ141" s="102"/>
      <c r="CNR141" s="102"/>
      <c r="CNS141" s="102"/>
      <c r="CNT141" s="102"/>
      <c r="CNU141" s="102"/>
      <c r="CNV141" s="102"/>
      <c r="CNW141" s="102"/>
      <c r="CNX141" s="102"/>
      <c r="CNY141" s="102"/>
      <c r="CNZ141" s="102"/>
      <c r="COA141" s="102"/>
      <c r="COB141" s="102"/>
      <c r="COC141" s="102"/>
      <c r="COD141" s="102"/>
      <c r="COE141" s="102"/>
      <c r="COF141" s="102"/>
      <c r="COG141" s="102"/>
      <c r="COH141" s="102"/>
      <c r="COI141" s="102"/>
      <c r="COJ141" s="102"/>
      <c r="COK141" s="102"/>
      <c r="COL141" s="102"/>
      <c r="COM141" s="102"/>
      <c r="CON141" s="102"/>
      <c r="COO141" s="102"/>
      <c r="COP141" s="102"/>
      <c r="COQ141" s="102"/>
      <c r="COR141" s="102"/>
      <c r="COS141" s="102"/>
      <c r="COT141" s="102"/>
      <c r="COU141" s="102"/>
      <c r="COV141" s="102"/>
      <c r="COW141" s="102"/>
      <c r="COX141" s="102"/>
      <c r="COY141" s="102"/>
      <c r="COZ141" s="102"/>
      <c r="CPA141" s="102"/>
      <c r="CPB141" s="102"/>
      <c r="CPC141" s="102"/>
      <c r="CPD141" s="102"/>
      <c r="CPE141" s="102"/>
      <c r="CPF141" s="102"/>
      <c r="CPG141" s="102"/>
      <c r="CPH141" s="102"/>
      <c r="CPI141" s="102"/>
      <c r="CPJ141" s="102"/>
      <c r="CPK141" s="102"/>
      <c r="CPL141" s="102"/>
      <c r="CPM141" s="102"/>
      <c r="CPN141" s="102"/>
      <c r="CPO141" s="102"/>
      <c r="CPP141" s="102"/>
      <c r="CPQ141" s="102"/>
      <c r="CPR141" s="102"/>
      <c r="CPS141" s="102"/>
      <c r="CPT141" s="102"/>
      <c r="CPU141" s="102"/>
      <c r="CPV141" s="102"/>
      <c r="CPW141" s="102"/>
      <c r="CPX141" s="102"/>
      <c r="CPY141" s="102"/>
      <c r="CPZ141" s="102"/>
      <c r="CQA141" s="102"/>
      <c r="CQB141" s="102"/>
      <c r="CQC141" s="102"/>
      <c r="CQD141" s="102"/>
      <c r="CQE141" s="102"/>
      <c r="CQF141" s="102"/>
      <c r="CQG141" s="102"/>
      <c r="CQH141" s="102"/>
      <c r="CQI141" s="102"/>
      <c r="CQJ141" s="102"/>
      <c r="CQK141" s="102"/>
      <c r="CQL141" s="102"/>
      <c r="CQM141" s="102"/>
      <c r="CQN141" s="102"/>
      <c r="CQO141" s="102"/>
      <c r="CQP141" s="102"/>
      <c r="CQQ141" s="102"/>
      <c r="CQR141" s="102"/>
      <c r="CQS141" s="102"/>
      <c r="CQT141" s="102"/>
      <c r="CQU141" s="102"/>
      <c r="CQV141" s="102"/>
      <c r="CQW141" s="102"/>
      <c r="CQX141" s="102"/>
      <c r="CQY141" s="102"/>
      <c r="CQZ141" s="102"/>
      <c r="CRA141" s="102"/>
      <c r="CRB141" s="102"/>
      <c r="CRC141" s="102"/>
      <c r="CRD141" s="102"/>
      <c r="CRE141" s="102"/>
      <c r="CRF141" s="102"/>
      <c r="CRG141" s="102"/>
      <c r="CRH141" s="102"/>
      <c r="CRI141" s="102"/>
      <c r="CRJ141" s="102"/>
      <c r="CRK141" s="102"/>
      <c r="CRL141" s="102"/>
      <c r="CRM141" s="102"/>
      <c r="CRN141" s="102"/>
      <c r="CRO141" s="102"/>
      <c r="CRP141" s="102"/>
      <c r="CRQ141" s="102"/>
      <c r="CRR141" s="102"/>
      <c r="CRS141" s="102"/>
      <c r="CRT141" s="102"/>
      <c r="CRU141" s="102"/>
      <c r="CRV141" s="102"/>
      <c r="CRW141" s="102"/>
      <c r="CRX141" s="102"/>
      <c r="CRY141" s="102"/>
      <c r="CRZ141" s="102"/>
      <c r="CSA141" s="102"/>
      <c r="CSB141" s="102"/>
      <c r="CSC141" s="102"/>
      <c r="CSD141" s="102"/>
      <c r="CSE141" s="102"/>
      <c r="CSF141" s="102"/>
      <c r="CSG141" s="102"/>
      <c r="CSH141" s="102"/>
      <c r="CSI141" s="102"/>
      <c r="CSJ141" s="102"/>
      <c r="CSK141" s="102"/>
      <c r="CSL141" s="102"/>
      <c r="CSM141" s="102"/>
      <c r="CSN141" s="102"/>
      <c r="CSO141" s="102"/>
      <c r="CSP141" s="102"/>
      <c r="CSQ141" s="102"/>
      <c r="CSR141" s="102"/>
      <c r="CSS141" s="102"/>
      <c r="CST141" s="102"/>
      <c r="CSU141" s="102"/>
      <c r="CSV141" s="102"/>
      <c r="CSW141" s="102"/>
      <c r="CSX141" s="102"/>
      <c r="CSY141" s="102"/>
      <c r="CSZ141" s="102"/>
      <c r="CTA141" s="102"/>
      <c r="CTB141" s="102"/>
      <c r="CTC141" s="102"/>
      <c r="CTD141" s="102"/>
      <c r="CTE141" s="102"/>
      <c r="CTF141" s="102"/>
      <c r="CTG141" s="102"/>
      <c r="CTH141" s="102"/>
      <c r="CTI141" s="102"/>
      <c r="CTJ141" s="102"/>
      <c r="CTK141" s="102"/>
      <c r="CTL141" s="102"/>
      <c r="CTM141" s="102"/>
      <c r="CTN141" s="102"/>
      <c r="CTO141" s="102"/>
      <c r="CTP141" s="102"/>
      <c r="CTQ141" s="102"/>
      <c r="CTR141" s="102"/>
      <c r="CTS141" s="102"/>
      <c r="CTT141" s="102"/>
      <c r="CTU141" s="102"/>
      <c r="CTV141" s="102"/>
      <c r="CTW141" s="102"/>
      <c r="CTX141" s="102"/>
      <c r="CTY141" s="102"/>
      <c r="CTZ141" s="102"/>
      <c r="CUA141" s="102"/>
      <c r="CUB141" s="102"/>
      <c r="CUC141" s="102"/>
      <c r="CUD141" s="102"/>
      <c r="CUE141" s="102"/>
      <c r="CUF141" s="102"/>
      <c r="CUG141" s="102"/>
      <c r="CUH141" s="102"/>
      <c r="CUI141" s="102"/>
      <c r="CUJ141" s="102"/>
      <c r="CUK141" s="102"/>
      <c r="CUL141" s="102"/>
      <c r="CUM141" s="102"/>
      <c r="CUN141" s="102"/>
      <c r="CUO141" s="102"/>
      <c r="CUP141" s="102"/>
      <c r="CUQ141" s="102"/>
      <c r="CUR141" s="102"/>
      <c r="CUS141" s="102"/>
      <c r="CUT141" s="102"/>
      <c r="CUU141" s="102"/>
      <c r="CUV141" s="102"/>
      <c r="CUW141" s="102"/>
      <c r="CUX141" s="102"/>
      <c r="CUY141" s="102"/>
      <c r="CUZ141" s="102"/>
      <c r="CVA141" s="102"/>
      <c r="CVB141" s="102"/>
      <c r="CVC141" s="102"/>
      <c r="CVD141" s="102"/>
      <c r="CVE141" s="102"/>
      <c r="CVF141" s="102"/>
      <c r="CVG141" s="102"/>
      <c r="CVH141" s="102"/>
      <c r="CVI141" s="102"/>
      <c r="CVJ141" s="102"/>
      <c r="CVK141" s="102"/>
      <c r="CVL141" s="102"/>
      <c r="CVM141" s="102"/>
      <c r="CVN141" s="102"/>
      <c r="CVO141" s="102"/>
      <c r="CVP141" s="102"/>
      <c r="CVQ141" s="102"/>
      <c r="CVR141" s="102"/>
      <c r="CVS141" s="102"/>
      <c r="CVT141" s="102"/>
      <c r="CVU141" s="102"/>
      <c r="CVV141" s="102"/>
      <c r="CVW141" s="102"/>
      <c r="CVX141" s="102"/>
      <c r="CVY141" s="102"/>
      <c r="CVZ141" s="102"/>
      <c r="CWA141" s="102"/>
      <c r="CWB141" s="102"/>
      <c r="CWC141" s="102"/>
      <c r="CWD141" s="102"/>
      <c r="CWE141" s="102"/>
      <c r="CWF141" s="102"/>
      <c r="CWG141" s="102"/>
      <c r="CWH141" s="102"/>
      <c r="CWI141" s="102"/>
      <c r="CWJ141" s="102"/>
      <c r="CWK141" s="102"/>
      <c r="CWL141" s="102"/>
      <c r="CWM141" s="102"/>
      <c r="CWN141" s="102"/>
      <c r="CWO141" s="102"/>
      <c r="CWP141" s="102"/>
      <c r="CWQ141" s="102"/>
      <c r="CWR141" s="102"/>
      <c r="CWS141" s="102"/>
      <c r="CWT141" s="102"/>
      <c r="CWU141" s="102"/>
      <c r="CWV141" s="102"/>
      <c r="CWW141" s="102"/>
      <c r="CWX141" s="102"/>
      <c r="CWY141" s="102"/>
      <c r="CWZ141" s="102"/>
      <c r="CXA141" s="102"/>
      <c r="CXB141" s="102"/>
      <c r="CXC141" s="102"/>
      <c r="CXD141" s="102"/>
      <c r="CXE141" s="102"/>
      <c r="CXF141" s="102"/>
      <c r="CXG141" s="102"/>
      <c r="CXH141" s="102"/>
      <c r="CXI141" s="102"/>
      <c r="CXJ141" s="102"/>
      <c r="CXK141" s="102"/>
      <c r="CXL141" s="102"/>
      <c r="CXM141" s="102"/>
      <c r="CXN141" s="102"/>
      <c r="CXO141" s="102"/>
      <c r="CXP141" s="102"/>
      <c r="CXQ141" s="102"/>
      <c r="CXR141" s="102"/>
      <c r="CXS141" s="102"/>
      <c r="CXT141" s="102"/>
      <c r="CXU141" s="102"/>
      <c r="CXV141" s="102"/>
      <c r="CXW141" s="102"/>
      <c r="CXX141" s="102"/>
      <c r="CXY141" s="102"/>
      <c r="CXZ141" s="102"/>
      <c r="CYA141" s="102"/>
      <c r="CYB141" s="102"/>
      <c r="CYC141" s="102"/>
      <c r="CYD141" s="102"/>
      <c r="CYE141" s="102"/>
      <c r="CYF141" s="102"/>
      <c r="CYG141" s="102"/>
      <c r="CYH141" s="102"/>
      <c r="CYI141" s="102"/>
      <c r="CYJ141" s="102"/>
      <c r="CYK141" s="102"/>
      <c r="CYL141" s="102"/>
      <c r="CYM141" s="102"/>
      <c r="CYN141" s="102"/>
      <c r="CYO141" s="102"/>
      <c r="CYP141" s="102"/>
      <c r="CYQ141" s="102"/>
      <c r="CYR141" s="102"/>
      <c r="CYS141" s="102"/>
      <c r="CYT141" s="102"/>
      <c r="CYU141" s="102"/>
      <c r="CYV141" s="102"/>
      <c r="CYW141" s="102"/>
      <c r="CYX141" s="102"/>
      <c r="CYY141" s="102"/>
      <c r="CYZ141" s="102"/>
      <c r="CZA141" s="102"/>
      <c r="CZB141" s="102"/>
      <c r="CZC141" s="102"/>
      <c r="CZD141" s="102"/>
      <c r="CZE141" s="102"/>
      <c r="CZF141" s="102"/>
      <c r="CZG141" s="102"/>
      <c r="CZH141" s="102"/>
      <c r="CZI141" s="102"/>
      <c r="CZJ141" s="102"/>
      <c r="CZK141" s="102"/>
      <c r="CZL141" s="102"/>
      <c r="CZM141" s="102"/>
      <c r="CZN141" s="102"/>
      <c r="CZO141" s="102"/>
      <c r="CZP141" s="102"/>
      <c r="CZQ141" s="102"/>
      <c r="CZR141" s="102"/>
      <c r="CZS141" s="102"/>
      <c r="CZT141" s="102"/>
      <c r="CZU141" s="102"/>
      <c r="CZV141" s="102"/>
      <c r="CZW141" s="102"/>
      <c r="CZX141" s="102"/>
      <c r="CZY141" s="102"/>
      <c r="CZZ141" s="102"/>
      <c r="DAA141" s="102"/>
      <c r="DAB141" s="102"/>
      <c r="DAC141" s="102"/>
      <c r="DAD141" s="102"/>
      <c r="DAE141" s="102"/>
      <c r="DAF141" s="102"/>
      <c r="DAG141" s="102"/>
      <c r="DAH141" s="102"/>
      <c r="DAI141" s="102"/>
      <c r="DAJ141" s="102"/>
      <c r="DAK141" s="102"/>
      <c r="DAL141" s="102"/>
      <c r="DAM141" s="102"/>
      <c r="DAN141" s="102"/>
      <c r="DAO141" s="102"/>
      <c r="DAP141" s="102"/>
      <c r="DAQ141" s="102"/>
      <c r="DAR141" s="102"/>
      <c r="DAS141" s="102"/>
      <c r="DAT141" s="102"/>
      <c r="DAU141" s="102"/>
      <c r="DAV141" s="102"/>
      <c r="DAW141" s="102"/>
      <c r="DAX141" s="102"/>
      <c r="DAY141" s="102"/>
      <c r="DAZ141" s="102"/>
      <c r="DBA141" s="102"/>
      <c r="DBB141" s="102"/>
      <c r="DBC141" s="102"/>
      <c r="DBD141" s="102"/>
      <c r="DBE141" s="102"/>
      <c r="DBF141" s="102"/>
      <c r="DBG141" s="102"/>
      <c r="DBH141" s="102"/>
      <c r="DBI141" s="102"/>
      <c r="DBJ141" s="102"/>
      <c r="DBK141" s="102"/>
      <c r="DBL141" s="102"/>
      <c r="DBM141" s="102"/>
      <c r="DBN141" s="102"/>
      <c r="DBO141" s="102"/>
      <c r="DBP141" s="102"/>
      <c r="DBQ141" s="102"/>
      <c r="DBR141" s="102"/>
      <c r="DBS141" s="102"/>
      <c r="DBT141" s="102"/>
      <c r="DBU141" s="102"/>
      <c r="DBV141" s="102"/>
      <c r="DBW141" s="102"/>
      <c r="DBX141" s="102"/>
      <c r="DBY141" s="102"/>
      <c r="DBZ141" s="102"/>
      <c r="DCA141" s="102"/>
      <c r="DCB141" s="102"/>
      <c r="DCC141" s="102"/>
      <c r="DCD141" s="102"/>
      <c r="DCE141" s="102"/>
      <c r="DCF141" s="102"/>
      <c r="DCG141" s="102"/>
      <c r="DCH141" s="102"/>
      <c r="DCI141" s="102"/>
      <c r="DCJ141" s="102"/>
      <c r="DCK141" s="102"/>
      <c r="DCL141" s="102"/>
      <c r="DCM141" s="102"/>
      <c r="DCN141" s="102"/>
      <c r="DCO141" s="102"/>
      <c r="DCP141" s="102"/>
      <c r="DCQ141" s="102"/>
      <c r="DCR141" s="102"/>
      <c r="DCS141" s="102"/>
      <c r="DCT141" s="102"/>
      <c r="DCU141" s="102"/>
      <c r="DCV141" s="102"/>
      <c r="DCW141" s="102"/>
      <c r="DCX141" s="102"/>
      <c r="DCY141" s="102"/>
      <c r="DCZ141" s="102"/>
      <c r="DDA141" s="102"/>
      <c r="DDB141" s="102"/>
      <c r="DDC141" s="102"/>
      <c r="DDD141" s="102"/>
      <c r="DDE141" s="102"/>
      <c r="DDF141" s="102"/>
      <c r="DDG141" s="102"/>
      <c r="DDH141" s="102"/>
      <c r="DDI141" s="102"/>
      <c r="DDJ141" s="102"/>
      <c r="DDK141" s="102"/>
      <c r="DDL141" s="102"/>
      <c r="DDM141" s="102"/>
      <c r="DDN141" s="102"/>
      <c r="DDO141" s="102"/>
      <c r="DDP141" s="102"/>
      <c r="DDQ141" s="102"/>
      <c r="DDR141" s="102"/>
      <c r="DDS141" s="102"/>
      <c r="DDT141" s="102"/>
      <c r="DDU141" s="102"/>
      <c r="DDV141" s="102"/>
      <c r="DDW141" s="102"/>
      <c r="DDX141" s="102"/>
      <c r="DDY141" s="102"/>
      <c r="DDZ141" s="102"/>
      <c r="DEA141" s="102"/>
      <c r="DEB141" s="102"/>
      <c r="DEC141" s="102"/>
      <c r="DED141" s="102"/>
      <c r="DEE141" s="102"/>
      <c r="DEF141" s="102"/>
      <c r="DEG141" s="102"/>
      <c r="DEH141" s="102"/>
      <c r="DEI141" s="102"/>
      <c r="DEJ141" s="102"/>
      <c r="DEK141" s="102"/>
      <c r="DEL141" s="102"/>
      <c r="DEM141" s="102"/>
      <c r="DEN141" s="102"/>
      <c r="DEO141" s="102"/>
      <c r="DEP141" s="102"/>
      <c r="DEQ141" s="102"/>
      <c r="DER141" s="102"/>
      <c r="DES141" s="102"/>
      <c r="DET141" s="102"/>
      <c r="DEU141" s="102"/>
      <c r="DEV141" s="102"/>
      <c r="DEW141" s="102"/>
      <c r="DEX141" s="102"/>
      <c r="DEY141" s="102"/>
      <c r="DEZ141" s="102"/>
      <c r="DFA141" s="102"/>
      <c r="DFB141" s="102"/>
      <c r="DFC141" s="102"/>
      <c r="DFD141" s="102"/>
      <c r="DFE141" s="102"/>
      <c r="DFF141" s="102"/>
      <c r="DFG141" s="102"/>
      <c r="DFH141" s="102"/>
      <c r="DFI141" s="102"/>
      <c r="DFJ141" s="102"/>
      <c r="DFK141" s="102"/>
      <c r="DFL141" s="102"/>
      <c r="DFM141" s="102"/>
      <c r="DFN141" s="102"/>
      <c r="DFO141" s="102"/>
      <c r="DFP141" s="102"/>
      <c r="DFQ141" s="102"/>
      <c r="DFR141" s="102"/>
      <c r="DFS141" s="102"/>
      <c r="DFT141" s="102"/>
      <c r="DFU141" s="102"/>
      <c r="DFV141" s="102"/>
      <c r="DFW141" s="102"/>
      <c r="DFX141" s="102"/>
      <c r="DFY141" s="102"/>
      <c r="DFZ141" s="102"/>
      <c r="DGA141" s="102"/>
      <c r="DGB141" s="102"/>
      <c r="DGC141" s="102"/>
      <c r="DGD141" s="102"/>
      <c r="DGE141" s="102"/>
      <c r="DGF141" s="102"/>
      <c r="DGG141" s="102"/>
      <c r="DGH141" s="102"/>
      <c r="DGI141" s="102"/>
      <c r="DGJ141" s="102"/>
      <c r="DGK141" s="102"/>
      <c r="DGL141" s="102"/>
      <c r="DGM141" s="102"/>
      <c r="DGN141" s="102"/>
      <c r="DGO141" s="102"/>
      <c r="DGP141" s="102"/>
      <c r="DGQ141" s="102"/>
      <c r="DGR141" s="102"/>
      <c r="DGS141" s="102"/>
      <c r="DGT141" s="102"/>
      <c r="DGU141" s="102"/>
      <c r="DGV141" s="102"/>
      <c r="DGW141" s="102"/>
      <c r="DGX141" s="102"/>
      <c r="DGY141" s="102"/>
      <c r="DGZ141" s="102"/>
      <c r="DHA141" s="102"/>
      <c r="DHB141" s="102"/>
      <c r="DHC141" s="102"/>
      <c r="DHD141" s="102"/>
      <c r="DHE141" s="102"/>
      <c r="DHF141" s="102"/>
      <c r="DHG141" s="102"/>
      <c r="DHH141" s="102"/>
      <c r="DHI141" s="102"/>
      <c r="DHJ141" s="102"/>
      <c r="DHK141" s="102"/>
      <c r="DHL141" s="102"/>
      <c r="DHM141" s="102"/>
      <c r="DHN141" s="102"/>
      <c r="DHO141" s="102"/>
      <c r="DHP141" s="102"/>
      <c r="DHQ141" s="102"/>
      <c r="DHR141" s="102"/>
      <c r="DHS141" s="102"/>
      <c r="DHT141" s="102"/>
      <c r="DHU141" s="102"/>
      <c r="DHV141" s="102"/>
      <c r="DHW141" s="102"/>
      <c r="DHX141" s="102"/>
      <c r="DHY141" s="102"/>
      <c r="DHZ141" s="102"/>
      <c r="DIA141" s="102"/>
      <c r="DIB141" s="102"/>
      <c r="DIC141" s="102"/>
      <c r="DID141" s="102"/>
      <c r="DIE141" s="102"/>
      <c r="DIF141" s="102"/>
      <c r="DIG141" s="102"/>
      <c r="DIH141" s="102"/>
      <c r="DII141" s="102"/>
      <c r="DIJ141" s="102"/>
      <c r="DIK141" s="102"/>
      <c r="DIL141" s="102"/>
      <c r="DIM141" s="102"/>
      <c r="DIN141" s="102"/>
      <c r="DIO141" s="102"/>
      <c r="DIP141" s="102"/>
      <c r="DIQ141" s="102"/>
      <c r="DIR141" s="102"/>
      <c r="DIS141" s="102"/>
      <c r="DIT141" s="102"/>
      <c r="DIU141" s="102"/>
      <c r="DIV141" s="102"/>
      <c r="DIW141" s="102"/>
      <c r="DIX141" s="102"/>
      <c r="DIY141" s="102"/>
      <c r="DIZ141" s="102"/>
      <c r="DJA141" s="102"/>
      <c r="DJB141" s="102"/>
      <c r="DJC141" s="102"/>
      <c r="DJD141" s="102"/>
      <c r="DJE141" s="102"/>
      <c r="DJF141" s="102"/>
      <c r="DJG141" s="102"/>
      <c r="DJH141" s="102"/>
      <c r="DJI141" s="102"/>
      <c r="DJJ141" s="102"/>
      <c r="DJK141" s="102"/>
      <c r="DJL141" s="102"/>
      <c r="DJM141" s="102"/>
      <c r="DJN141" s="102"/>
      <c r="DJO141" s="102"/>
      <c r="DJP141" s="102"/>
      <c r="DJQ141" s="102"/>
      <c r="DJR141" s="102"/>
      <c r="DJS141" s="102"/>
      <c r="DJT141" s="102"/>
      <c r="DJU141" s="102"/>
      <c r="DJV141" s="102"/>
      <c r="DJW141" s="102"/>
      <c r="DJX141" s="102"/>
      <c r="DJY141" s="102"/>
      <c r="DJZ141" s="102"/>
      <c r="DKA141" s="102"/>
      <c r="DKB141" s="102"/>
      <c r="DKC141" s="102"/>
      <c r="DKD141" s="102"/>
      <c r="DKE141" s="102"/>
      <c r="DKF141" s="102"/>
      <c r="DKG141" s="102"/>
      <c r="DKH141" s="102"/>
      <c r="DKI141" s="102"/>
      <c r="DKJ141" s="102"/>
      <c r="DKK141" s="102"/>
      <c r="DKL141" s="102"/>
      <c r="DKM141" s="102"/>
      <c r="DKN141" s="102"/>
      <c r="DKO141" s="102"/>
      <c r="DKP141" s="102"/>
      <c r="DKQ141" s="102"/>
      <c r="DKR141" s="102"/>
      <c r="DKS141" s="102"/>
      <c r="DKT141" s="102"/>
      <c r="DKU141" s="102"/>
      <c r="DKV141" s="102"/>
      <c r="DKW141" s="102"/>
      <c r="DKX141" s="102"/>
      <c r="DKY141" s="102"/>
      <c r="DKZ141" s="102"/>
      <c r="DLA141" s="102"/>
      <c r="DLB141" s="102"/>
      <c r="DLC141" s="102"/>
      <c r="DLD141" s="102"/>
      <c r="DLE141" s="102"/>
      <c r="DLF141" s="102"/>
      <c r="DLG141" s="102"/>
      <c r="DLH141" s="102"/>
      <c r="DLI141" s="102"/>
      <c r="DLJ141" s="102"/>
      <c r="DLK141" s="102"/>
      <c r="DLL141" s="102"/>
      <c r="DLM141" s="102"/>
      <c r="DLN141" s="102"/>
      <c r="DLO141" s="102"/>
      <c r="DLP141" s="102"/>
      <c r="DLQ141" s="102"/>
      <c r="DLR141" s="102"/>
      <c r="DLS141" s="102"/>
      <c r="DLT141" s="102"/>
      <c r="DLU141" s="102"/>
      <c r="DLV141" s="102"/>
      <c r="DLW141" s="102"/>
      <c r="DLX141" s="102"/>
      <c r="DLY141" s="102"/>
      <c r="DLZ141" s="102"/>
      <c r="DMA141" s="102"/>
      <c r="DMB141" s="102"/>
      <c r="DMC141" s="102"/>
      <c r="DMD141" s="102"/>
      <c r="DME141" s="102"/>
      <c r="DMF141" s="102"/>
      <c r="DMG141" s="102"/>
      <c r="DMH141" s="102"/>
      <c r="DMI141" s="102"/>
      <c r="DMJ141" s="102"/>
      <c r="DMK141" s="102"/>
      <c r="DML141" s="102"/>
      <c r="DMM141" s="102"/>
      <c r="DMN141" s="102"/>
      <c r="DMO141" s="102"/>
      <c r="DMP141" s="102"/>
      <c r="DMQ141" s="102"/>
      <c r="DMR141" s="102"/>
      <c r="DMS141" s="102"/>
      <c r="DMT141" s="102"/>
      <c r="DMU141" s="102"/>
      <c r="DMV141" s="102"/>
      <c r="DMW141" s="102"/>
      <c r="DMX141" s="102"/>
      <c r="DMY141" s="102"/>
      <c r="DMZ141" s="102"/>
      <c r="DNA141" s="102"/>
      <c r="DNB141" s="102"/>
      <c r="DNC141" s="102"/>
      <c r="DND141" s="102"/>
      <c r="DNE141" s="102"/>
      <c r="DNF141" s="102"/>
      <c r="DNG141" s="102"/>
      <c r="DNH141" s="102"/>
      <c r="DNI141" s="102"/>
      <c r="DNJ141" s="102"/>
      <c r="DNK141" s="102"/>
      <c r="DNL141" s="102"/>
      <c r="DNM141" s="102"/>
      <c r="DNN141" s="102"/>
      <c r="DNO141" s="102"/>
      <c r="DNP141" s="102"/>
      <c r="DNQ141" s="102"/>
      <c r="DNR141" s="102"/>
      <c r="DNS141" s="102"/>
      <c r="DNT141" s="102"/>
      <c r="DNU141" s="102"/>
      <c r="DNV141" s="102"/>
      <c r="DNW141" s="102"/>
      <c r="DNX141" s="102"/>
      <c r="DNY141" s="102"/>
      <c r="DNZ141" s="102"/>
      <c r="DOA141" s="102"/>
      <c r="DOB141" s="102"/>
      <c r="DOC141" s="102"/>
      <c r="DOD141" s="102"/>
      <c r="DOE141" s="102"/>
      <c r="DOF141" s="102"/>
      <c r="DOG141" s="102"/>
      <c r="DOH141" s="102"/>
      <c r="DOI141" s="102"/>
      <c r="DOJ141" s="102"/>
      <c r="DOK141" s="102"/>
      <c r="DOL141" s="102"/>
      <c r="DOM141" s="102"/>
      <c r="DON141" s="102"/>
      <c r="DOO141" s="102"/>
      <c r="DOP141" s="102"/>
      <c r="DOQ141" s="102"/>
      <c r="DOR141" s="102"/>
      <c r="DOS141" s="102"/>
      <c r="DOT141" s="102"/>
      <c r="DOU141" s="102"/>
      <c r="DOV141" s="102"/>
      <c r="DOW141" s="102"/>
      <c r="DOX141" s="102"/>
      <c r="DOY141" s="102"/>
      <c r="DOZ141" s="102"/>
      <c r="DPA141" s="102"/>
      <c r="DPB141" s="102"/>
      <c r="DPC141" s="102"/>
      <c r="DPD141" s="102"/>
      <c r="DPE141" s="102"/>
      <c r="DPF141" s="102"/>
      <c r="DPG141" s="102"/>
      <c r="DPH141" s="102"/>
      <c r="DPI141" s="102"/>
      <c r="DPJ141" s="102"/>
      <c r="DPK141" s="102"/>
      <c r="DPL141" s="102"/>
      <c r="DPM141" s="102"/>
      <c r="DPN141" s="102"/>
      <c r="DPO141" s="102"/>
      <c r="DPP141" s="102"/>
      <c r="DPQ141" s="102"/>
      <c r="DPR141" s="102"/>
      <c r="DPS141" s="102"/>
      <c r="DPT141" s="102"/>
      <c r="DPU141" s="102"/>
      <c r="DPV141" s="102"/>
      <c r="DPW141" s="102"/>
      <c r="DPX141" s="102"/>
      <c r="DPY141" s="102"/>
      <c r="DPZ141" s="102"/>
      <c r="DQA141" s="102"/>
      <c r="DQB141" s="102"/>
      <c r="DQC141" s="102"/>
      <c r="DQD141" s="102"/>
      <c r="DQE141" s="102"/>
      <c r="DQF141" s="102"/>
      <c r="DQG141" s="102"/>
      <c r="DQH141" s="102"/>
      <c r="DQI141" s="102"/>
      <c r="DQJ141" s="102"/>
      <c r="DQK141" s="102"/>
      <c r="DQL141" s="102"/>
      <c r="DQM141" s="102"/>
      <c r="DQN141" s="102"/>
      <c r="DQO141" s="102"/>
      <c r="DQP141" s="102"/>
      <c r="DQQ141" s="102"/>
      <c r="DQR141" s="102"/>
      <c r="DQS141" s="102"/>
      <c r="DQT141" s="102"/>
      <c r="DQU141" s="102"/>
      <c r="DQV141" s="102"/>
      <c r="DQW141" s="102"/>
      <c r="DQX141" s="102"/>
      <c r="DQY141" s="102"/>
      <c r="DQZ141" s="102"/>
      <c r="DRA141" s="102"/>
      <c r="DRB141" s="102"/>
      <c r="DRC141" s="102"/>
      <c r="DRD141" s="102"/>
      <c r="DRE141" s="102"/>
      <c r="DRF141" s="102"/>
      <c r="DRG141" s="102"/>
      <c r="DRH141" s="102"/>
      <c r="DRI141" s="102"/>
      <c r="DRJ141" s="102"/>
      <c r="DRK141" s="102"/>
      <c r="DRL141" s="102"/>
      <c r="DRM141" s="102"/>
      <c r="DRN141" s="102"/>
      <c r="DRO141" s="102"/>
      <c r="DRP141" s="102"/>
      <c r="DRQ141" s="102"/>
      <c r="DRR141" s="102"/>
      <c r="DRS141" s="102"/>
      <c r="DRT141" s="102"/>
      <c r="DRU141" s="102"/>
      <c r="DRV141" s="102"/>
      <c r="DRW141" s="102"/>
      <c r="DRX141" s="102"/>
      <c r="DRY141" s="102"/>
      <c r="DRZ141" s="102"/>
      <c r="DSA141" s="102"/>
      <c r="DSB141" s="102"/>
      <c r="DSC141" s="102"/>
      <c r="DSD141" s="102"/>
      <c r="DSE141" s="102"/>
      <c r="DSF141" s="102"/>
      <c r="DSG141" s="102"/>
      <c r="DSH141" s="102"/>
      <c r="DSI141" s="102"/>
      <c r="DSJ141" s="102"/>
      <c r="DSK141" s="102"/>
      <c r="DSL141" s="102"/>
      <c r="DSM141" s="102"/>
      <c r="DSN141" s="102"/>
      <c r="DSO141" s="102"/>
      <c r="DSP141" s="102"/>
      <c r="DSQ141" s="102"/>
      <c r="DSR141" s="102"/>
      <c r="DSS141" s="102"/>
      <c r="DST141" s="102"/>
      <c r="DSU141" s="102"/>
      <c r="DSV141" s="102"/>
      <c r="DSW141" s="102"/>
      <c r="DSX141" s="102"/>
      <c r="DSY141" s="102"/>
      <c r="DSZ141" s="102"/>
      <c r="DTA141" s="102"/>
      <c r="DTB141" s="102"/>
      <c r="DTC141" s="102"/>
      <c r="DTD141" s="102"/>
      <c r="DTE141" s="102"/>
      <c r="DTF141" s="102"/>
      <c r="DTG141" s="102"/>
      <c r="DTH141" s="102"/>
      <c r="DTI141" s="102"/>
      <c r="DTJ141" s="102"/>
      <c r="DTK141" s="102"/>
      <c r="DTL141" s="102"/>
      <c r="DTM141" s="102"/>
      <c r="DTN141" s="102"/>
      <c r="DTO141" s="102"/>
      <c r="DTP141" s="102"/>
      <c r="DTQ141" s="102"/>
      <c r="DTR141" s="102"/>
      <c r="DTS141" s="102"/>
      <c r="DTT141" s="102"/>
      <c r="DTU141" s="102"/>
      <c r="DTV141" s="102"/>
      <c r="DTW141" s="102"/>
      <c r="DTX141" s="102"/>
      <c r="DTY141" s="102"/>
      <c r="DTZ141" s="102"/>
      <c r="DUA141" s="102"/>
      <c r="DUB141" s="102"/>
      <c r="DUC141" s="102"/>
      <c r="DUD141" s="102"/>
      <c r="DUE141" s="102"/>
      <c r="DUF141" s="102"/>
      <c r="DUG141" s="102"/>
      <c r="DUH141" s="102"/>
      <c r="DUI141" s="102"/>
      <c r="DUJ141" s="102"/>
      <c r="DUK141" s="102"/>
      <c r="DUL141" s="102"/>
      <c r="DUM141" s="102"/>
      <c r="DUN141" s="102"/>
      <c r="DUO141" s="102"/>
      <c r="DUP141" s="102"/>
      <c r="DUQ141" s="102"/>
      <c r="DUR141" s="102"/>
      <c r="DUS141" s="102"/>
      <c r="DUT141" s="102"/>
      <c r="DUU141" s="102"/>
      <c r="DUV141" s="102"/>
      <c r="DUW141" s="102"/>
      <c r="DUX141" s="102"/>
      <c r="DUY141" s="102"/>
      <c r="DUZ141" s="102"/>
      <c r="DVA141" s="102"/>
      <c r="DVB141" s="102"/>
      <c r="DVC141" s="102"/>
      <c r="DVD141" s="102"/>
      <c r="DVE141" s="102"/>
      <c r="DVF141" s="102"/>
      <c r="DVG141" s="102"/>
      <c r="DVH141" s="102"/>
      <c r="DVI141" s="102"/>
      <c r="DVJ141" s="102"/>
      <c r="DVK141" s="102"/>
      <c r="DVL141" s="102"/>
      <c r="DVM141" s="102"/>
      <c r="DVN141" s="102"/>
      <c r="DVO141" s="102"/>
      <c r="DVP141" s="102"/>
      <c r="DVQ141" s="102"/>
      <c r="DVR141" s="102"/>
      <c r="DVS141" s="102"/>
      <c r="DVT141" s="102"/>
      <c r="DVU141" s="102"/>
      <c r="DVV141" s="102"/>
      <c r="DVW141" s="102"/>
      <c r="DVX141" s="102"/>
      <c r="DVY141" s="102"/>
      <c r="DVZ141" s="102"/>
      <c r="DWA141" s="102"/>
      <c r="DWB141" s="102"/>
      <c r="DWC141" s="102"/>
      <c r="DWD141" s="102"/>
      <c r="DWE141" s="102"/>
      <c r="DWF141" s="102"/>
      <c r="DWG141" s="102"/>
      <c r="DWH141" s="102"/>
      <c r="DWI141" s="102"/>
      <c r="DWJ141" s="102"/>
      <c r="DWK141" s="102"/>
      <c r="DWL141" s="102"/>
      <c r="DWM141" s="102"/>
      <c r="DWN141" s="102"/>
      <c r="DWO141" s="102"/>
      <c r="DWP141" s="102"/>
      <c r="DWQ141" s="102"/>
      <c r="DWR141" s="102"/>
      <c r="DWS141" s="102"/>
      <c r="DWT141" s="102"/>
      <c r="DWU141" s="102"/>
      <c r="DWV141" s="102"/>
      <c r="DWW141" s="102"/>
      <c r="DWX141" s="102"/>
      <c r="DWY141" s="102"/>
      <c r="DWZ141" s="102"/>
      <c r="DXA141" s="102"/>
      <c r="DXB141" s="102"/>
      <c r="DXC141" s="102"/>
      <c r="DXD141" s="102"/>
      <c r="DXE141" s="102"/>
      <c r="DXF141" s="102"/>
      <c r="DXG141" s="102"/>
      <c r="DXH141" s="102"/>
      <c r="DXI141" s="102"/>
      <c r="DXJ141" s="102"/>
      <c r="DXK141" s="102"/>
      <c r="DXL141" s="102"/>
      <c r="DXM141" s="102"/>
      <c r="DXN141" s="102"/>
      <c r="DXO141" s="102"/>
      <c r="DXP141" s="102"/>
      <c r="DXQ141" s="102"/>
      <c r="DXR141" s="102"/>
      <c r="DXS141" s="102"/>
      <c r="DXT141" s="102"/>
      <c r="DXU141" s="102"/>
      <c r="DXV141" s="102"/>
      <c r="DXW141" s="102"/>
      <c r="DXX141" s="102"/>
      <c r="DXY141" s="102"/>
      <c r="DXZ141" s="102"/>
      <c r="DYA141" s="102"/>
      <c r="DYB141" s="102"/>
      <c r="DYC141" s="102"/>
      <c r="DYD141" s="102"/>
      <c r="DYE141" s="102"/>
      <c r="DYF141" s="102"/>
      <c r="DYG141" s="102"/>
      <c r="DYH141" s="102"/>
      <c r="DYI141" s="102"/>
      <c r="DYJ141" s="102"/>
      <c r="DYK141" s="102"/>
      <c r="DYL141" s="102"/>
      <c r="DYM141" s="102"/>
      <c r="DYN141" s="102"/>
      <c r="DYO141" s="102"/>
      <c r="DYP141" s="102"/>
      <c r="DYQ141" s="102"/>
      <c r="DYR141" s="102"/>
      <c r="DYS141" s="102"/>
      <c r="DYT141" s="102"/>
      <c r="DYU141" s="102"/>
      <c r="DYV141" s="102"/>
      <c r="DYW141" s="102"/>
      <c r="DYX141" s="102"/>
      <c r="DYY141" s="102"/>
      <c r="DYZ141" s="102"/>
      <c r="DZA141" s="102"/>
      <c r="DZB141" s="102"/>
      <c r="DZC141" s="102"/>
      <c r="DZD141" s="102"/>
      <c r="DZE141" s="102"/>
      <c r="DZF141" s="102"/>
      <c r="DZG141" s="102"/>
      <c r="DZH141" s="102"/>
      <c r="DZI141" s="102"/>
      <c r="DZJ141" s="102"/>
      <c r="DZK141" s="102"/>
      <c r="DZL141" s="102"/>
      <c r="DZM141" s="102"/>
      <c r="DZN141" s="102"/>
      <c r="DZO141" s="102"/>
      <c r="DZP141" s="102"/>
      <c r="DZQ141" s="102"/>
      <c r="DZR141" s="102"/>
      <c r="DZS141" s="102"/>
      <c r="DZT141" s="102"/>
      <c r="DZU141" s="102"/>
      <c r="DZV141" s="102"/>
      <c r="DZW141" s="102"/>
      <c r="DZX141" s="102"/>
      <c r="DZY141" s="102"/>
      <c r="DZZ141" s="102"/>
      <c r="EAA141" s="102"/>
      <c r="EAB141" s="102"/>
      <c r="EAC141" s="102"/>
      <c r="EAD141" s="102"/>
      <c r="EAE141" s="102"/>
      <c r="EAF141" s="102"/>
      <c r="EAG141" s="102"/>
      <c r="EAH141" s="102"/>
      <c r="EAI141" s="102"/>
      <c r="EAJ141" s="102"/>
      <c r="EAK141" s="102"/>
      <c r="EAL141" s="102"/>
      <c r="EAM141" s="102"/>
      <c r="EAN141" s="102"/>
      <c r="EAO141" s="102"/>
      <c r="EAP141" s="102"/>
      <c r="EAQ141" s="102"/>
      <c r="EAR141" s="102"/>
      <c r="EAS141" s="102"/>
      <c r="EAT141" s="102"/>
      <c r="EAU141" s="102"/>
      <c r="EAV141" s="102"/>
      <c r="EAW141" s="102"/>
      <c r="EAX141" s="102"/>
      <c r="EAY141" s="102"/>
      <c r="EAZ141" s="102"/>
      <c r="EBA141" s="102"/>
      <c r="EBB141" s="102"/>
      <c r="EBC141" s="102"/>
      <c r="EBD141" s="102"/>
      <c r="EBE141" s="102"/>
      <c r="EBF141" s="102"/>
      <c r="EBG141" s="102"/>
      <c r="EBH141" s="102"/>
      <c r="EBI141" s="102"/>
      <c r="EBJ141" s="102"/>
      <c r="EBK141" s="102"/>
      <c r="EBL141" s="102"/>
      <c r="EBM141" s="102"/>
      <c r="EBN141" s="102"/>
      <c r="EBO141" s="102"/>
      <c r="EBP141" s="102"/>
      <c r="EBQ141" s="102"/>
      <c r="EBR141" s="102"/>
      <c r="EBS141" s="102"/>
      <c r="EBT141" s="102"/>
      <c r="EBU141" s="102"/>
      <c r="EBV141" s="102"/>
      <c r="EBW141" s="102"/>
      <c r="EBX141" s="102"/>
      <c r="EBY141" s="102"/>
      <c r="EBZ141" s="102"/>
      <c r="ECA141" s="102"/>
      <c r="ECB141" s="102"/>
      <c r="ECC141" s="102"/>
      <c r="ECD141" s="102"/>
      <c r="ECE141" s="102"/>
      <c r="ECF141" s="102"/>
      <c r="ECG141" s="102"/>
      <c r="ECH141" s="102"/>
      <c r="ECI141" s="102"/>
      <c r="ECJ141" s="102"/>
      <c r="ECK141" s="102"/>
      <c r="ECL141" s="102"/>
      <c r="ECM141" s="102"/>
      <c r="ECN141" s="102"/>
      <c r="ECO141" s="102"/>
      <c r="ECP141" s="102"/>
      <c r="ECQ141" s="102"/>
      <c r="ECR141" s="102"/>
      <c r="ECS141" s="102"/>
      <c r="ECT141" s="102"/>
      <c r="ECU141" s="102"/>
      <c r="ECV141" s="102"/>
      <c r="ECW141" s="102"/>
      <c r="ECX141" s="102"/>
      <c r="ECY141" s="102"/>
      <c r="ECZ141" s="102"/>
      <c r="EDA141" s="102"/>
      <c r="EDB141" s="102"/>
      <c r="EDC141" s="102"/>
      <c r="EDD141" s="102"/>
      <c r="EDE141" s="102"/>
      <c r="EDF141" s="102"/>
      <c r="EDG141" s="102"/>
      <c r="EDH141" s="102"/>
      <c r="EDI141" s="102"/>
      <c r="EDJ141" s="102"/>
      <c r="EDK141" s="102"/>
      <c r="EDL141" s="102"/>
      <c r="EDM141" s="102"/>
      <c r="EDN141" s="102"/>
      <c r="EDO141" s="102"/>
      <c r="EDP141" s="102"/>
      <c r="EDQ141" s="102"/>
      <c r="EDR141" s="102"/>
      <c r="EDS141" s="102"/>
      <c r="EDT141" s="102"/>
      <c r="EDU141" s="102"/>
      <c r="EDV141" s="102"/>
      <c r="EDW141" s="102"/>
      <c r="EDX141" s="102"/>
      <c r="EDY141" s="102"/>
      <c r="EDZ141" s="102"/>
      <c r="EEA141" s="102"/>
      <c r="EEB141" s="102"/>
      <c r="EEC141" s="102"/>
      <c r="EED141" s="102"/>
      <c r="EEE141" s="102"/>
      <c r="EEF141" s="102"/>
      <c r="EEG141" s="102"/>
      <c r="EEH141" s="102"/>
      <c r="EEI141" s="102"/>
      <c r="EEJ141" s="102"/>
      <c r="EEK141" s="102"/>
      <c r="EEL141" s="102"/>
      <c r="EEM141" s="102"/>
      <c r="EEN141" s="102"/>
      <c r="EEO141" s="102"/>
      <c r="EEP141" s="102"/>
      <c r="EEQ141" s="102"/>
      <c r="EER141" s="102"/>
      <c r="EES141" s="102"/>
      <c r="EET141" s="102"/>
      <c r="EEU141" s="102"/>
      <c r="EEV141" s="102"/>
      <c r="EEW141" s="102"/>
      <c r="EEX141" s="102"/>
      <c r="EEY141" s="102"/>
      <c r="EEZ141" s="102"/>
      <c r="EFA141" s="102"/>
      <c r="EFB141" s="102"/>
      <c r="EFC141" s="102"/>
      <c r="EFD141" s="102"/>
      <c r="EFE141" s="102"/>
      <c r="EFF141" s="102"/>
      <c r="EFG141" s="102"/>
      <c r="EFH141" s="102"/>
      <c r="EFI141" s="102"/>
      <c r="EFJ141" s="102"/>
      <c r="EFK141" s="102"/>
      <c r="EFL141" s="102"/>
      <c r="EFM141" s="102"/>
      <c r="EFN141" s="102"/>
      <c r="EFO141" s="102"/>
      <c r="EFP141" s="102"/>
      <c r="EFQ141" s="102"/>
      <c r="EFR141" s="102"/>
      <c r="EFS141" s="102"/>
      <c r="EFT141" s="102"/>
      <c r="EFU141" s="102"/>
      <c r="EFV141" s="102"/>
      <c r="EFW141" s="102"/>
      <c r="EFX141" s="102"/>
      <c r="EFY141" s="102"/>
      <c r="EFZ141" s="102"/>
      <c r="EGA141" s="102"/>
      <c r="EGB141" s="102"/>
      <c r="EGC141" s="102"/>
      <c r="EGD141" s="102"/>
      <c r="EGE141" s="102"/>
      <c r="EGF141" s="102"/>
      <c r="EGG141" s="102"/>
      <c r="EGH141" s="102"/>
      <c r="EGI141" s="102"/>
      <c r="EGJ141" s="102"/>
      <c r="EGK141" s="102"/>
      <c r="EGL141" s="102"/>
      <c r="EGM141" s="102"/>
      <c r="EGN141" s="102"/>
      <c r="EGO141" s="102"/>
      <c r="EGP141" s="102"/>
      <c r="EGQ141" s="102"/>
      <c r="EGR141" s="102"/>
      <c r="EGS141" s="102"/>
      <c r="EGT141" s="102"/>
      <c r="EGU141" s="102"/>
      <c r="EGV141" s="102"/>
      <c r="EGW141" s="102"/>
      <c r="EGX141" s="102"/>
      <c r="EGY141" s="102"/>
      <c r="EGZ141" s="102"/>
      <c r="EHA141" s="102"/>
      <c r="EHB141" s="102"/>
      <c r="EHC141" s="102"/>
      <c r="EHD141" s="102"/>
      <c r="EHE141" s="102"/>
      <c r="EHF141" s="102"/>
      <c r="EHG141" s="102"/>
      <c r="EHH141" s="102"/>
      <c r="EHI141" s="102"/>
      <c r="EHJ141" s="102"/>
      <c r="EHK141" s="102"/>
      <c r="EHL141" s="102"/>
      <c r="EHM141" s="102"/>
      <c r="EHN141" s="102"/>
      <c r="EHO141" s="102"/>
      <c r="EHP141" s="102"/>
      <c r="EHQ141" s="102"/>
      <c r="EHR141" s="102"/>
      <c r="EHS141" s="102"/>
      <c r="EHT141" s="102"/>
      <c r="EHU141" s="102"/>
      <c r="EHV141" s="102"/>
      <c r="EHW141" s="102"/>
      <c r="EHX141" s="102"/>
      <c r="EHY141" s="102"/>
      <c r="EHZ141" s="102"/>
      <c r="EIA141" s="102"/>
      <c r="EIB141" s="102"/>
      <c r="EIC141" s="102"/>
      <c r="EID141" s="102"/>
      <c r="EIE141" s="102"/>
      <c r="EIF141" s="102"/>
      <c r="EIG141" s="102"/>
      <c r="EIH141" s="102"/>
      <c r="EII141" s="102"/>
      <c r="EIJ141" s="102"/>
      <c r="EIK141" s="102"/>
      <c r="EIL141" s="102"/>
      <c r="EIM141" s="102"/>
      <c r="EIN141" s="102"/>
      <c r="EIO141" s="102"/>
      <c r="EIP141" s="102"/>
      <c r="EIQ141" s="102"/>
      <c r="EIR141" s="102"/>
      <c r="EIS141" s="102"/>
      <c r="EIT141" s="102"/>
      <c r="EIU141" s="102"/>
      <c r="EIV141" s="102"/>
      <c r="EIW141" s="102"/>
      <c r="EIX141" s="102"/>
      <c r="EIY141" s="102"/>
      <c r="EIZ141" s="102"/>
      <c r="EJA141" s="102"/>
      <c r="EJB141" s="102"/>
      <c r="EJC141" s="102"/>
      <c r="EJD141" s="102"/>
      <c r="EJE141" s="102"/>
      <c r="EJF141" s="102"/>
      <c r="EJG141" s="102"/>
      <c r="EJH141" s="102"/>
      <c r="EJI141" s="102"/>
      <c r="EJJ141" s="102"/>
      <c r="EJK141" s="102"/>
      <c r="EJL141" s="102"/>
      <c r="EJM141" s="102"/>
      <c r="EJN141" s="102"/>
      <c r="EJO141" s="102"/>
      <c r="EJP141" s="102"/>
      <c r="EJQ141" s="102"/>
      <c r="EJR141" s="102"/>
      <c r="EJS141" s="102"/>
      <c r="EJT141" s="102"/>
      <c r="EJU141" s="102"/>
      <c r="EJV141" s="102"/>
      <c r="EJW141" s="102"/>
      <c r="EJX141" s="102"/>
      <c r="EJY141" s="102"/>
      <c r="EJZ141" s="102"/>
      <c r="EKA141" s="102"/>
      <c r="EKB141" s="102"/>
      <c r="EKC141" s="102"/>
      <c r="EKD141" s="102"/>
      <c r="EKE141" s="102"/>
      <c r="EKF141" s="102"/>
      <c r="EKG141" s="102"/>
      <c r="EKH141" s="102"/>
      <c r="EKI141" s="102"/>
      <c r="EKJ141" s="102"/>
      <c r="EKK141" s="102"/>
      <c r="EKL141" s="102"/>
      <c r="EKM141" s="102"/>
      <c r="EKN141" s="102"/>
      <c r="EKO141" s="102"/>
      <c r="EKP141" s="102"/>
      <c r="EKQ141" s="102"/>
      <c r="EKR141" s="102"/>
      <c r="EKS141" s="102"/>
      <c r="EKT141" s="102"/>
      <c r="EKU141" s="102"/>
      <c r="EKV141" s="102"/>
      <c r="EKW141" s="102"/>
      <c r="EKX141" s="102"/>
      <c r="EKY141" s="102"/>
      <c r="EKZ141" s="102"/>
      <c r="ELA141" s="102"/>
      <c r="ELB141" s="102"/>
      <c r="ELC141" s="102"/>
      <c r="ELD141" s="102"/>
      <c r="ELE141" s="102"/>
      <c r="ELF141" s="102"/>
      <c r="ELG141" s="102"/>
      <c r="ELH141" s="102"/>
      <c r="ELI141" s="102"/>
      <c r="ELJ141" s="102"/>
      <c r="ELK141" s="102"/>
      <c r="ELL141" s="102"/>
      <c r="ELM141" s="102"/>
      <c r="ELN141" s="102"/>
      <c r="ELO141" s="102"/>
      <c r="ELP141" s="102"/>
      <c r="ELQ141" s="102"/>
      <c r="ELR141" s="102"/>
      <c r="ELS141" s="102"/>
      <c r="ELT141" s="102"/>
      <c r="ELU141" s="102"/>
      <c r="ELV141" s="102"/>
      <c r="ELW141" s="102"/>
      <c r="ELX141" s="102"/>
      <c r="ELY141" s="102"/>
      <c r="ELZ141" s="102"/>
      <c r="EMA141" s="102"/>
      <c r="EMB141" s="102"/>
      <c r="EMC141" s="102"/>
      <c r="EMD141" s="102"/>
      <c r="EME141" s="102"/>
      <c r="EMF141" s="102"/>
      <c r="EMG141" s="102"/>
      <c r="EMH141" s="102"/>
      <c r="EMI141" s="102"/>
      <c r="EMJ141" s="102"/>
      <c r="EMK141" s="102"/>
      <c r="EML141" s="102"/>
      <c r="EMM141" s="102"/>
      <c r="EMN141" s="102"/>
      <c r="EMO141" s="102"/>
      <c r="EMP141" s="102"/>
      <c r="EMQ141" s="102"/>
      <c r="EMR141" s="102"/>
      <c r="EMS141" s="102"/>
      <c r="EMT141" s="102"/>
      <c r="EMU141" s="102"/>
      <c r="EMV141" s="102"/>
      <c r="EMW141" s="102"/>
      <c r="EMX141" s="102"/>
      <c r="EMY141" s="102"/>
      <c r="EMZ141" s="102"/>
      <c r="ENA141" s="102"/>
      <c r="ENB141" s="102"/>
      <c r="ENC141" s="102"/>
      <c r="END141" s="102"/>
      <c r="ENE141" s="102"/>
      <c r="ENF141" s="102"/>
      <c r="ENG141" s="102"/>
      <c r="ENH141" s="102"/>
      <c r="ENI141" s="102"/>
      <c r="ENJ141" s="102"/>
      <c r="ENK141" s="102"/>
      <c r="ENL141" s="102"/>
      <c r="ENM141" s="102"/>
      <c r="ENN141" s="102"/>
      <c r="ENO141" s="102"/>
      <c r="ENP141" s="102"/>
      <c r="ENQ141" s="102"/>
      <c r="ENR141" s="102"/>
      <c r="ENS141" s="102"/>
      <c r="ENT141" s="102"/>
      <c r="ENU141" s="102"/>
      <c r="ENV141" s="102"/>
      <c r="ENW141" s="102"/>
      <c r="ENX141" s="102"/>
      <c r="ENY141" s="102"/>
      <c r="ENZ141" s="102"/>
      <c r="EOA141" s="102"/>
      <c r="EOB141" s="102"/>
      <c r="EOC141" s="102"/>
      <c r="EOD141" s="102"/>
      <c r="EOE141" s="102"/>
      <c r="EOF141" s="102"/>
      <c r="EOG141" s="102"/>
      <c r="EOH141" s="102"/>
      <c r="EOI141" s="102"/>
      <c r="EOJ141" s="102"/>
      <c r="EOK141" s="102"/>
      <c r="EOL141" s="102"/>
      <c r="EOM141" s="102"/>
      <c r="EON141" s="102"/>
      <c r="EOO141" s="102"/>
      <c r="EOP141" s="102"/>
      <c r="EOQ141" s="102"/>
      <c r="EOR141" s="102"/>
      <c r="EOS141" s="102"/>
      <c r="EOT141" s="102"/>
      <c r="EOU141" s="102"/>
      <c r="EOV141" s="102"/>
      <c r="EOW141" s="102"/>
      <c r="EOX141" s="102"/>
      <c r="EOY141" s="102"/>
      <c r="EOZ141" s="102"/>
      <c r="EPA141" s="102"/>
      <c r="EPB141" s="102"/>
      <c r="EPC141" s="102"/>
      <c r="EPD141" s="102"/>
      <c r="EPE141" s="102"/>
      <c r="EPF141" s="102"/>
      <c r="EPG141" s="102"/>
      <c r="EPH141" s="102"/>
      <c r="EPI141" s="102"/>
      <c r="EPJ141" s="102"/>
      <c r="EPK141" s="102"/>
      <c r="EPL141" s="102"/>
      <c r="EPM141" s="102"/>
      <c r="EPN141" s="102"/>
      <c r="EPO141" s="102"/>
      <c r="EPP141" s="102"/>
      <c r="EPQ141" s="102"/>
      <c r="EPR141" s="102"/>
      <c r="EPS141" s="102"/>
      <c r="EPT141" s="102"/>
      <c r="EPU141" s="102"/>
      <c r="EPV141" s="102"/>
      <c r="EPW141" s="102"/>
      <c r="EPX141" s="102"/>
      <c r="EPY141" s="102"/>
      <c r="EPZ141" s="102"/>
      <c r="EQA141" s="102"/>
      <c r="EQB141" s="102"/>
      <c r="EQC141" s="102"/>
      <c r="EQD141" s="102"/>
      <c r="EQE141" s="102"/>
      <c r="EQF141" s="102"/>
      <c r="EQG141" s="102"/>
      <c r="EQH141" s="102"/>
      <c r="EQI141" s="102"/>
      <c r="EQJ141" s="102"/>
      <c r="EQK141" s="102"/>
      <c r="EQL141" s="102"/>
      <c r="EQM141" s="102"/>
      <c r="EQN141" s="102"/>
      <c r="EQO141" s="102"/>
      <c r="EQP141" s="102"/>
      <c r="EQQ141" s="102"/>
      <c r="EQR141" s="102"/>
      <c r="EQS141" s="102"/>
      <c r="EQT141" s="102"/>
      <c r="EQU141" s="102"/>
      <c r="EQV141" s="102"/>
      <c r="EQW141" s="102"/>
      <c r="EQX141" s="102"/>
      <c r="EQY141" s="102"/>
      <c r="EQZ141" s="102"/>
      <c r="ERA141" s="102"/>
      <c r="ERB141" s="102"/>
      <c r="ERC141" s="102"/>
      <c r="ERD141" s="102"/>
      <c r="ERE141" s="102"/>
      <c r="ERF141" s="102"/>
      <c r="ERG141" s="102"/>
      <c r="ERH141" s="102"/>
      <c r="ERI141" s="102"/>
      <c r="ERJ141" s="102"/>
      <c r="ERK141" s="102"/>
      <c r="ERL141" s="102"/>
      <c r="ERM141" s="102"/>
      <c r="ERN141" s="102"/>
      <c r="ERO141" s="102"/>
      <c r="ERP141" s="102"/>
      <c r="ERQ141" s="102"/>
      <c r="ERR141" s="102"/>
      <c r="ERS141" s="102"/>
      <c r="ERT141" s="102"/>
      <c r="ERU141" s="102"/>
      <c r="ERV141" s="102"/>
      <c r="ERW141" s="102"/>
      <c r="ERX141" s="102"/>
      <c r="ERY141" s="102"/>
      <c r="ERZ141" s="102"/>
      <c r="ESA141" s="102"/>
      <c r="ESB141" s="102"/>
      <c r="ESC141" s="102"/>
      <c r="ESD141" s="102"/>
      <c r="ESE141" s="102"/>
      <c r="ESF141" s="102"/>
      <c r="ESG141" s="102"/>
      <c r="ESH141" s="102"/>
      <c r="ESI141" s="102"/>
      <c r="ESJ141" s="102"/>
      <c r="ESK141" s="102"/>
      <c r="ESL141" s="102"/>
      <c r="ESM141" s="102"/>
      <c r="ESN141" s="102"/>
      <c r="ESO141" s="102"/>
      <c r="ESP141" s="102"/>
      <c r="ESQ141" s="102"/>
      <c r="ESR141" s="102"/>
      <c r="ESS141" s="102"/>
      <c r="EST141" s="102"/>
      <c r="ESU141" s="102"/>
      <c r="ESV141" s="102"/>
      <c r="ESW141" s="102"/>
      <c r="ESX141" s="102"/>
      <c r="ESY141" s="102"/>
      <c r="ESZ141" s="102"/>
      <c r="ETA141" s="102"/>
      <c r="ETB141" s="102"/>
      <c r="ETC141" s="102"/>
      <c r="ETD141" s="102"/>
      <c r="ETE141" s="102"/>
      <c r="ETF141" s="102"/>
      <c r="ETG141" s="102"/>
      <c r="ETH141" s="102"/>
      <c r="ETI141" s="102"/>
      <c r="ETJ141" s="102"/>
      <c r="ETK141" s="102"/>
      <c r="ETL141" s="102"/>
      <c r="ETM141" s="102"/>
      <c r="ETN141" s="102"/>
      <c r="ETO141" s="102"/>
      <c r="ETP141" s="102"/>
      <c r="ETQ141" s="102"/>
      <c r="ETR141" s="102"/>
      <c r="ETS141" s="102"/>
      <c r="ETT141" s="102"/>
      <c r="ETU141" s="102"/>
      <c r="ETV141" s="102"/>
      <c r="ETW141" s="102"/>
      <c r="ETX141" s="102"/>
      <c r="ETY141" s="102"/>
      <c r="ETZ141" s="102"/>
      <c r="EUA141" s="102"/>
      <c r="EUB141" s="102"/>
      <c r="EUC141" s="102"/>
      <c r="EUD141" s="102"/>
      <c r="EUE141" s="102"/>
      <c r="EUF141" s="102"/>
      <c r="EUG141" s="102"/>
      <c r="EUH141" s="102"/>
      <c r="EUI141" s="102"/>
      <c r="EUJ141" s="102"/>
      <c r="EUK141" s="102"/>
      <c r="EUL141" s="102"/>
      <c r="EUM141" s="102"/>
      <c r="EUN141" s="102"/>
      <c r="EUO141" s="102"/>
      <c r="EUP141" s="102"/>
      <c r="EUQ141" s="102"/>
      <c r="EUR141" s="102"/>
      <c r="EUS141" s="102"/>
      <c r="EUT141" s="102"/>
      <c r="EUU141" s="102"/>
      <c r="EUV141" s="102"/>
      <c r="EUW141" s="102"/>
      <c r="EUX141" s="102"/>
      <c r="EUY141" s="102"/>
      <c r="EUZ141" s="102"/>
      <c r="EVA141" s="102"/>
      <c r="EVB141" s="102"/>
      <c r="EVC141" s="102"/>
      <c r="EVD141" s="102"/>
      <c r="EVE141" s="102"/>
      <c r="EVF141" s="102"/>
      <c r="EVG141" s="102"/>
      <c r="EVH141" s="102"/>
      <c r="EVI141" s="102"/>
      <c r="EVJ141" s="102"/>
      <c r="EVK141" s="102"/>
      <c r="EVL141" s="102"/>
      <c r="EVM141" s="102"/>
      <c r="EVN141" s="102"/>
      <c r="EVO141" s="102"/>
      <c r="EVP141" s="102"/>
      <c r="EVQ141" s="102"/>
      <c r="EVR141" s="102"/>
      <c r="EVS141" s="102"/>
      <c r="EVT141" s="102"/>
      <c r="EVU141" s="102"/>
      <c r="EVV141" s="102"/>
      <c r="EVW141" s="102"/>
      <c r="EVX141" s="102"/>
      <c r="EVY141" s="102"/>
      <c r="EVZ141" s="102"/>
      <c r="EWA141" s="102"/>
      <c r="EWB141" s="102"/>
      <c r="EWC141" s="102"/>
      <c r="EWD141" s="102"/>
      <c r="EWE141" s="102"/>
      <c r="EWF141" s="102"/>
      <c r="EWG141" s="102"/>
      <c r="EWH141" s="102"/>
      <c r="EWI141" s="102"/>
      <c r="EWJ141" s="102"/>
      <c r="EWK141" s="102"/>
      <c r="EWL141" s="102"/>
      <c r="EWM141" s="102"/>
      <c r="EWN141" s="102"/>
      <c r="EWO141" s="102"/>
      <c r="EWP141" s="102"/>
      <c r="EWQ141" s="102"/>
      <c r="EWR141" s="102"/>
      <c r="EWS141" s="102"/>
      <c r="EWT141" s="102"/>
      <c r="EWU141" s="102"/>
      <c r="EWV141" s="102"/>
      <c r="EWW141" s="102"/>
      <c r="EWX141" s="102"/>
      <c r="EWY141" s="102"/>
      <c r="EWZ141" s="102"/>
      <c r="EXA141" s="102"/>
      <c r="EXB141" s="102"/>
      <c r="EXC141" s="102"/>
      <c r="EXD141" s="102"/>
      <c r="EXE141" s="102"/>
      <c r="EXF141" s="102"/>
      <c r="EXG141" s="102"/>
      <c r="EXH141" s="102"/>
      <c r="EXI141" s="102"/>
      <c r="EXJ141" s="102"/>
      <c r="EXK141" s="102"/>
      <c r="EXL141" s="102"/>
      <c r="EXM141" s="102"/>
      <c r="EXN141" s="102"/>
      <c r="EXO141" s="102"/>
      <c r="EXP141" s="102"/>
      <c r="EXQ141" s="102"/>
      <c r="EXR141" s="102"/>
      <c r="EXS141" s="102"/>
      <c r="EXT141" s="102"/>
      <c r="EXU141" s="102"/>
      <c r="EXV141" s="102"/>
      <c r="EXW141" s="102"/>
      <c r="EXX141" s="102"/>
      <c r="EXY141" s="102"/>
      <c r="EXZ141" s="102"/>
      <c r="EYA141" s="102"/>
      <c r="EYB141" s="102"/>
      <c r="EYC141" s="102"/>
      <c r="EYD141" s="102"/>
      <c r="EYE141" s="102"/>
      <c r="EYF141" s="102"/>
      <c r="EYG141" s="102"/>
      <c r="EYH141" s="102"/>
      <c r="EYI141" s="102"/>
      <c r="EYJ141" s="102"/>
      <c r="EYK141" s="102"/>
      <c r="EYL141" s="102"/>
      <c r="EYM141" s="102"/>
      <c r="EYN141" s="102"/>
      <c r="EYO141" s="102"/>
      <c r="EYP141" s="102"/>
      <c r="EYQ141" s="102"/>
      <c r="EYR141" s="102"/>
      <c r="EYS141" s="102"/>
      <c r="EYT141" s="102"/>
      <c r="EYU141" s="102"/>
      <c r="EYV141" s="102"/>
      <c r="EYW141" s="102"/>
      <c r="EYX141" s="102"/>
      <c r="EYY141" s="102"/>
      <c r="EYZ141" s="102"/>
      <c r="EZA141" s="102"/>
      <c r="EZB141" s="102"/>
      <c r="EZC141" s="102"/>
      <c r="EZD141" s="102"/>
      <c r="EZE141" s="102"/>
      <c r="EZF141" s="102"/>
      <c r="EZG141" s="102"/>
      <c r="EZH141" s="102"/>
      <c r="EZI141" s="102"/>
      <c r="EZJ141" s="102"/>
      <c r="EZK141" s="102"/>
      <c r="EZL141" s="102"/>
      <c r="EZM141" s="102"/>
      <c r="EZN141" s="102"/>
      <c r="EZO141" s="102"/>
      <c r="EZP141" s="102"/>
      <c r="EZQ141" s="102"/>
      <c r="EZR141" s="102"/>
      <c r="EZS141" s="102"/>
      <c r="EZT141" s="102"/>
      <c r="EZU141" s="102"/>
      <c r="EZV141" s="102"/>
      <c r="EZW141" s="102"/>
      <c r="EZX141" s="102"/>
      <c r="EZY141" s="102"/>
      <c r="EZZ141" s="102"/>
      <c r="FAA141" s="102"/>
      <c r="FAB141" s="102"/>
      <c r="FAC141" s="102"/>
      <c r="FAD141" s="102"/>
      <c r="FAE141" s="102"/>
      <c r="FAF141" s="102"/>
      <c r="FAG141" s="102"/>
      <c r="FAH141" s="102"/>
      <c r="FAI141" s="102"/>
      <c r="FAJ141" s="102"/>
      <c r="FAK141" s="102"/>
      <c r="FAL141" s="102"/>
      <c r="FAM141" s="102"/>
      <c r="FAN141" s="102"/>
      <c r="FAO141" s="102"/>
      <c r="FAP141" s="102"/>
      <c r="FAQ141" s="102"/>
      <c r="FAR141" s="102"/>
      <c r="FAS141" s="102"/>
      <c r="FAT141" s="102"/>
      <c r="FAU141" s="102"/>
      <c r="FAV141" s="102"/>
      <c r="FAW141" s="102"/>
      <c r="FAX141" s="102"/>
      <c r="FAY141" s="102"/>
      <c r="FAZ141" s="102"/>
      <c r="FBA141" s="102"/>
      <c r="FBB141" s="102"/>
      <c r="FBC141" s="102"/>
      <c r="FBD141" s="102"/>
      <c r="FBE141" s="102"/>
      <c r="FBF141" s="102"/>
      <c r="FBG141" s="102"/>
      <c r="FBH141" s="102"/>
      <c r="FBI141" s="102"/>
      <c r="FBJ141" s="102"/>
      <c r="FBK141" s="102"/>
      <c r="FBL141" s="102"/>
      <c r="FBM141" s="102"/>
      <c r="FBN141" s="102"/>
      <c r="FBO141" s="102"/>
      <c r="FBP141" s="102"/>
      <c r="FBQ141" s="102"/>
      <c r="FBR141" s="102"/>
      <c r="FBS141" s="102"/>
      <c r="FBT141" s="102"/>
      <c r="FBU141" s="102"/>
      <c r="FBV141" s="102"/>
      <c r="FBW141" s="102"/>
      <c r="FBX141" s="102"/>
      <c r="FBY141" s="102"/>
      <c r="FBZ141" s="102"/>
      <c r="FCA141" s="102"/>
      <c r="FCB141" s="102"/>
      <c r="FCC141" s="102"/>
      <c r="FCD141" s="102"/>
      <c r="FCE141" s="102"/>
      <c r="FCF141" s="102"/>
      <c r="FCG141" s="102"/>
      <c r="FCH141" s="102"/>
      <c r="FCI141" s="102"/>
      <c r="FCJ141" s="102"/>
      <c r="FCK141" s="102"/>
      <c r="FCL141" s="102"/>
      <c r="FCM141" s="102"/>
      <c r="FCN141" s="102"/>
      <c r="FCO141" s="102"/>
      <c r="FCP141" s="102"/>
      <c r="FCQ141" s="102"/>
      <c r="FCR141" s="102"/>
      <c r="FCS141" s="102"/>
      <c r="FCT141" s="102"/>
      <c r="FCU141" s="102"/>
      <c r="FCV141" s="102"/>
      <c r="FCW141" s="102"/>
      <c r="FCX141" s="102"/>
      <c r="FCY141" s="102"/>
      <c r="FCZ141" s="102"/>
      <c r="FDA141" s="102"/>
      <c r="FDB141" s="102"/>
      <c r="FDC141" s="102"/>
      <c r="FDD141" s="102"/>
      <c r="FDE141" s="102"/>
      <c r="FDF141" s="102"/>
      <c r="FDG141" s="102"/>
      <c r="FDH141" s="102"/>
      <c r="FDI141" s="102"/>
      <c r="FDJ141" s="102"/>
      <c r="FDK141" s="102"/>
      <c r="FDL141" s="102"/>
      <c r="FDM141" s="102"/>
      <c r="FDN141" s="102"/>
      <c r="FDO141" s="102"/>
      <c r="FDP141" s="102"/>
      <c r="FDQ141" s="102"/>
      <c r="FDR141" s="102"/>
      <c r="FDS141" s="102"/>
      <c r="FDT141" s="102"/>
      <c r="FDU141" s="102"/>
      <c r="FDV141" s="102"/>
      <c r="FDW141" s="102"/>
      <c r="FDX141" s="102"/>
      <c r="FDY141" s="102"/>
      <c r="FDZ141" s="102"/>
      <c r="FEA141" s="102"/>
      <c r="FEB141" s="102"/>
      <c r="FEC141" s="102"/>
      <c r="FED141" s="102"/>
      <c r="FEE141" s="102"/>
      <c r="FEF141" s="102"/>
      <c r="FEG141" s="102"/>
      <c r="FEH141" s="102"/>
      <c r="FEI141" s="102"/>
      <c r="FEJ141" s="102"/>
      <c r="FEK141" s="102"/>
      <c r="FEL141" s="102"/>
      <c r="FEM141" s="102"/>
      <c r="FEN141" s="102"/>
      <c r="FEO141" s="102"/>
      <c r="FEP141" s="102"/>
      <c r="FEQ141" s="102"/>
      <c r="FER141" s="102"/>
      <c r="FES141" s="102"/>
      <c r="FET141" s="102"/>
      <c r="FEU141" s="102"/>
      <c r="FEV141" s="102"/>
      <c r="FEW141" s="102"/>
      <c r="FEX141" s="102"/>
      <c r="FEY141" s="102"/>
      <c r="FEZ141" s="102"/>
      <c r="FFA141" s="102"/>
      <c r="FFB141" s="102"/>
      <c r="FFC141" s="102"/>
      <c r="FFD141" s="102"/>
      <c r="FFE141" s="102"/>
      <c r="FFF141" s="102"/>
      <c r="FFG141" s="102"/>
      <c r="FFH141" s="102"/>
      <c r="FFI141" s="102"/>
      <c r="FFJ141" s="102"/>
      <c r="FFK141" s="102"/>
      <c r="FFL141" s="102"/>
      <c r="FFM141" s="102"/>
      <c r="FFN141" s="102"/>
      <c r="FFO141" s="102"/>
      <c r="FFP141" s="102"/>
      <c r="FFQ141" s="102"/>
      <c r="FFR141" s="102"/>
      <c r="FFS141" s="102"/>
      <c r="FFT141" s="102"/>
      <c r="FFU141" s="102"/>
      <c r="FFV141" s="102"/>
      <c r="FFW141" s="102"/>
      <c r="FFX141" s="102"/>
      <c r="FFY141" s="102"/>
      <c r="FFZ141" s="102"/>
      <c r="FGA141" s="102"/>
      <c r="FGB141" s="102"/>
      <c r="FGC141" s="102"/>
      <c r="FGD141" s="102"/>
      <c r="FGE141" s="102"/>
      <c r="FGF141" s="102"/>
      <c r="FGG141" s="102"/>
      <c r="FGH141" s="102"/>
      <c r="FGI141" s="102"/>
      <c r="FGJ141" s="102"/>
      <c r="FGK141" s="102"/>
      <c r="FGL141" s="102"/>
      <c r="FGM141" s="102"/>
      <c r="FGN141" s="102"/>
      <c r="FGO141" s="102"/>
      <c r="FGP141" s="102"/>
      <c r="FGQ141" s="102"/>
      <c r="FGR141" s="102"/>
      <c r="FGS141" s="102"/>
      <c r="FGT141" s="102"/>
      <c r="FGU141" s="102"/>
      <c r="FGV141" s="102"/>
      <c r="FGW141" s="102"/>
      <c r="FGX141" s="102"/>
      <c r="FGY141" s="102"/>
      <c r="FGZ141" s="102"/>
      <c r="FHA141" s="102"/>
      <c r="FHB141" s="102"/>
      <c r="FHC141" s="102"/>
      <c r="FHD141" s="102"/>
      <c r="FHE141" s="102"/>
      <c r="FHF141" s="102"/>
      <c r="FHG141" s="102"/>
      <c r="FHH141" s="102"/>
      <c r="FHI141" s="102"/>
      <c r="FHJ141" s="102"/>
      <c r="FHK141" s="102"/>
      <c r="FHL141" s="102"/>
      <c r="FHM141" s="102"/>
      <c r="FHN141" s="102"/>
      <c r="FHO141" s="102"/>
      <c r="FHP141" s="102"/>
      <c r="FHQ141" s="102"/>
      <c r="FHR141" s="102"/>
      <c r="FHS141" s="102"/>
      <c r="FHT141" s="102"/>
      <c r="FHU141" s="102"/>
      <c r="FHV141" s="102"/>
      <c r="FHW141" s="102"/>
      <c r="FHX141" s="102"/>
      <c r="FHY141" s="102"/>
      <c r="FHZ141" s="102"/>
      <c r="FIA141" s="102"/>
      <c r="FIB141" s="102"/>
      <c r="FIC141" s="102"/>
      <c r="FID141" s="102"/>
      <c r="FIE141" s="102"/>
      <c r="FIF141" s="102"/>
      <c r="FIG141" s="102"/>
      <c r="FIH141" s="102"/>
      <c r="FII141" s="102"/>
      <c r="FIJ141" s="102"/>
      <c r="FIK141" s="102"/>
      <c r="FIL141" s="102"/>
      <c r="FIM141" s="102"/>
      <c r="FIN141" s="102"/>
      <c r="FIO141" s="102"/>
      <c r="FIP141" s="102"/>
      <c r="FIQ141" s="102"/>
      <c r="FIR141" s="102"/>
      <c r="FIS141" s="102"/>
      <c r="FIT141" s="102"/>
      <c r="FIU141" s="102"/>
      <c r="FIV141" s="102"/>
      <c r="FIW141" s="102"/>
      <c r="FIX141" s="102"/>
      <c r="FIY141" s="102"/>
      <c r="FIZ141" s="102"/>
      <c r="FJA141" s="102"/>
      <c r="FJB141" s="102"/>
      <c r="FJC141" s="102"/>
      <c r="FJD141" s="102"/>
      <c r="FJE141" s="102"/>
      <c r="FJF141" s="102"/>
      <c r="FJG141" s="102"/>
      <c r="FJH141" s="102"/>
      <c r="FJI141" s="102"/>
      <c r="FJJ141" s="102"/>
      <c r="FJK141" s="102"/>
      <c r="FJL141" s="102"/>
      <c r="FJM141" s="102"/>
      <c r="FJN141" s="102"/>
      <c r="FJO141" s="102"/>
      <c r="FJP141" s="102"/>
      <c r="FJQ141" s="102"/>
      <c r="FJR141" s="102"/>
      <c r="FJS141" s="102"/>
      <c r="FJT141" s="102"/>
      <c r="FJU141" s="102"/>
      <c r="FJV141" s="102"/>
      <c r="FJW141" s="102"/>
      <c r="FJX141" s="102"/>
      <c r="FJY141" s="102"/>
      <c r="FJZ141" s="102"/>
      <c r="FKA141" s="102"/>
      <c r="FKB141" s="102"/>
      <c r="FKC141" s="102"/>
      <c r="FKD141" s="102"/>
      <c r="FKE141" s="102"/>
      <c r="FKF141" s="102"/>
      <c r="FKG141" s="102"/>
      <c r="FKH141" s="102"/>
      <c r="FKI141" s="102"/>
      <c r="FKJ141" s="102"/>
      <c r="FKK141" s="102"/>
      <c r="FKL141" s="102"/>
      <c r="FKM141" s="102"/>
      <c r="FKN141" s="102"/>
      <c r="FKO141" s="102"/>
      <c r="FKP141" s="102"/>
      <c r="FKQ141" s="102"/>
      <c r="FKR141" s="102"/>
      <c r="FKS141" s="102"/>
      <c r="FKT141" s="102"/>
      <c r="FKU141" s="102"/>
      <c r="FKV141" s="102"/>
      <c r="FKW141" s="102"/>
      <c r="FKX141" s="102"/>
      <c r="FKY141" s="102"/>
      <c r="FKZ141" s="102"/>
      <c r="FLA141" s="102"/>
      <c r="FLB141" s="102"/>
      <c r="FLC141" s="102"/>
      <c r="FLD141" s="102"/>
      <c r="FLE141" s="102"/>
      <c r="FLF141" s="102"/>
      <c r="FLG141" s="102"/>
      <c r="FLH141" s="102"/>
      <c r="FLI141" s="102"/>
      <c r="FLJ141" s="102"/>
      <c r="FLK141" s="102"/>
      <c r="FLL141" s="102"/>
      <c r="FLM141" s="102"/>
      <c r="FLN141" s="102"/>
      <c r="FLO141" s="102"/>
      <c r="FLP141" s="102"/>
      <c r="FLQ141" s="102"/>
      <c r="FLR141" s="102"/>
      <c r="FLS141" s="102"/>
      <c r="FLT141" s="102"/>
      <c r="FLU141" s="102"/>
      <c r="FLV141" s="102"/>
      <c r="FLW141" s="102"/>
      <c r="FLX141" s="102"/>
      <c r="FLY141" s="102"/>
      <c r="FLZ141" s="102"/>
      <c r="FMA141" s="102"/>
      <c r="FMB141" s="102"/>
      <c r="FMC141" s="102"/>
      <c r="FMD141" s="102"/>
      <c r="FME141" s="102"/>
      <c r="FMF141" s="102"/>
      <c r="FMG141" s="102"/>
      <c r="FMH141" s="102"/>
      <c r="FMI141" s="102"/>
      <c r="FMJ141" s="102"/>
      <c r="FMK141" s="102"/>
      <c r="FML141" s="102"/>
      <c r="FMM141" s="102"/>
      <c r="FMN141" s="102"/>
      <c r="FMO141" s="102"/>
      <c r="FMP141" s="102"/>
      <c r="FMQ141" s="102"/>
      <c r="FMR141" s="102"/>
      <c r="FMS141" s="102"/>
      <c r="FMT141" s="102"/>
      <c r="FMU141" s="102"/>
      <c r="FMV141" s="102"/>
      <c r="FMW141" s="102"/>
      <c r="FMX141" s="102"/>
      <c r="FMY141" s="102"/>
      <c r="FMZ141" s="102"/>
      <c r="FNA141" s="102"/>
      <c r="FNB141" s="102"/>
      <c r="FNC141" s="102"/>
      <c r="FND141" s="102"/>
      <c r="FNE141" s="102"/>
      <c r="FNF141" s="102"/>
      <c r="FNG141" s="102"/>
      <c r="FNH141" s="102"/>
      <c r="FNI141" s="102"/>
      <c r="FNJ141" s="102"/>
      <c r="FNK141" s="102"/>
      <c r="FNL141" s="102"/>
      <c r="FNM141" s="102"/>
      <c r="FNN141" s="102"/>
      <c r="FNO141" s="102"/>
      <c r="FNP141" s="102"/>
      <c r="FNQ141" s="102"/>
      <c r="FNR141" s="102"/>
      <c r="FNS141" s="102"/>
      <c r="FNT141" s="102"/>
      <c r="FNU141" s="102"/>
      <c r="FNV141" s="102"/>
      <c r="FNW141" s="102"/>
      <c r="FNX141" s="102"/>
      <c r="FNY141" s="102"/>
      <c r="FNZ141" s="102"/>
      <c r="FOA141" s="102"/>
      <c r="FOB141" s="102"/>
      <c r="FOC141" s="102"/>
      <c r="FOD141" s="102"/>
      <c r="FOE141" s="102"/>
      <c r="FOF141" s="102"/>
      <c r="FOG141" s="102"/>
      <c r="FOH141" s="102"/>
      <c r="FOI141" s="102"/>
      <c r="FOJ141" s="102"/>
      <c r="FOK141" s="102"/>
      <c r="FOL141" s="102"/>
      <c r="FOM141" s="102"/>
      <c r="FON141" s="102"/>
      <c r="FOO141" s="102"/>
      <c r="FOP141" s="102"/>
      <c r="FOQ141" s="102"/>
      <c r="FOR141" s="102"/>
      <c r="FOS141" s="102"/>
      <c r="FOT141" s="102"/>
      <c r="FOU141" s="102"/>
      <c r="FOV141" s="102"/>
      <c r="FOW141" s="102"/>
      <c r="FOX141" s="102"/>
      <c r="FOY141" s="102"/>
      <c r="FOZ141" s="102"/>
      <c r="FPA141" s="102"/>
      <c r="FPB141" s="102"/>
      <c r="FPC141" s="102"/>
      <c r="FPD141" s="102"/>
      <c r="FPE141" s="102"/>
      <c r="FPF141" s="102"/>
      <c r="FPG141" s="102"/>
      <c r="FPH141" s="102"/>
      <c r="FPI141" s="102"/>
      <c r="FPJ141" s="102"/>
      <c r="FPK141" s="102"/>
      <c r="FPL141" s="102"/>
      <c r="FPM141" s="102"/>
      <c r="FPN141" s="102"/>
      <c r="FPO141" s="102"/>
      <c r="FPP141" s="102"/>
      <c r="FPQ141" s="102"/>
      <c r="FPR141" s="102"/>
      <c r="FPS141" s="102"/>
      <c r="FPT141" s="102"/>
      <c r="FPU141" s="102"/>
      <c r="FPV141" s="102"/>
      <c r="FPW141" s="102"/>
      <c r="FPX141" s="102"/>
      <c r="FPY141" s="102"/>
      <c r="FPZ141" s="102"/>
      <c r="FQA141" s="102"/>
      <c r="FQB141" s="102"/>
      <c r="FQC141" s="102"/>
      <c r="FQD141" s="102"/>
      <c r="FQE141" s="102"/>
      <c r="FQF141" s="102"/>
      <c r="FQG141" s="102"/>
      <c r="FQH141" s="102"/>
      <c r="FQI141" s="102"/>
      <c r="FQJ141" s="102"/>
      <c r="FQK141" s="102"/>
      <c r="FQL141" s="102"/>
      <c r="FQM141" s="102"/>
      <c r="FQN141" s="102"/>
      <c r="FQO141" s="102"/>
      <c r="FQP141" s="102"/>
      <c r="FQQ141" s="102"/>
      <c r="FQR141" s="102"/>
      <c r="FQS141" s="102"/>
      <c r="FQT141" s="102"/>
      <c r="FQU141" s="102"/>
      <c r="FQV141" s="102"/>
      <c r="FQW141" s="102"/>
      <c r="FQX141" s="102"/>
      <c r="FQY141" s="102"/>
      <c r="FQZ141" s="102"/>
      <c r="FRA141" s="102"/>
      <c r="FRB141" s="102"/>
      <c r="FRC141" s="102"/>
      <c r="FRD141" s="102"/>
      <c r="FRE141" s="102"/>
      <c r="FRF141" s="102"/>
      <c r="FRG141" s="102"/>
      <c r="FRH141" s="102"/>
      <c r="FRI141" s="102"/>
      <c r="FRJ141" s="102"/>
      <c r="FRK141" s="102"/>
      <c r="FRL141" s="102"/>
      <c r="FRM141" s="102"/>
      <c r="FRN141" s="102"/>
      <c r="FRO141" s="102"/>
      <c r="FRP141" s="102"/>
      <c r="FRQ141" s="102"/>
      <c r="FRR141" s="102"/>
      <c r="FRS141" s="102"/>
      <c r="FRT141" s="102"/>
      <c r="FRU141" s="102"/>
      <c r="FRV141" s="102"/>
      <c r="FRW141" s="102"/>
      <c r="FRX141" s="102"/>
      <c r="FRY141" s="102"/>
      <c r="FRZ141" s="102"/>
      <c r="FSA141" s="102"/>
      <c r="FSB141" s="102"/>
      <c r="FSC141" s="102"/>
      <c r="FSD141" s="102"/>
      <c r="FSE141" s="102"/>
      <c r="FSF141" s="102"/>
      <c r="FSG141" s="102"/>
      <c r="FSH141" s="102"/>
      <c r="FSI141" s="102"/>
      <c r="FSJ141" s="102"/>
      <c r="FSK141" s="102"/>
      <c r="FSL141" s="102"/>
      <c r="FSM141" s="102"/>
      <c r="FSN141" s="102"/>
      <c r="FSO141" s="102"/>
      <c r="FSP141" s="102"/>
      <c r="FSQ141" s="102"/>
      <c r="FSR141" s="102"/>
      <c r="FSS141" s="102"/>
      <c r="FST141" s="102"/>
      <c r="FSU141" s="102"/>
      <c r="FSV141" s="102"/>
      <c r="FSW141" s="102"/>
      <c r="FSX141" s="102"/>
      <c r="FSY141" s="102"/>
      <c r="FSZ141" s="102"/>
      <c r="FTA141" s="102"/>
      <c r="FTB141" s="102"/>
      <c r="FTC141" s="102"/>
      <c r="FTD141" s="102"/>
      <c r="FTE141" s="102"/>
      <c r="FTF141" s="102"/>
      <c r="FTG141" s="102"/>
      <c r="FTH141" s="102"/>
      <c r="FTI141" s="102"/>
      <c r="FTJ141" s="102"/>
      <c r="FTK141" s="102"/>
      <c r="FTL141" s="102"/>
      <c r="FTM141" s="102"/>
      <c r="FTN141" s="102"/>
      <c r="FTO141" s="102"/>
      <c r="FTP141" s="102"/>
      <c r="FTQ141" s="102"/>
      <c r="FTR141" s="102"/>
      <c r="FTS141" s="102"/>
      <c r="FTT141" s="102"/>
      <c r="FTU141" s="102"/>
      <c r="FTV141" s="102"/>
      <c r="FTW141" s="102"/>
      <c r="FTX141" s="102"/>
      <c r="FTY141" s="102"/>
      <c r="FTZ141" s="102"/>
      <c r="FUA141" s="102"/>
      <c r="FUB141" s="102"/>
      <c r="FUC141" s="102"/>
      <c r="FUD141" s="102"/>
      <c r="FUE141" s="102"/>
      <c r="FUF141" s="102"/>
      <c r="FUG141" s="102"/>
      <c r="FUH141" s="102"/>
      <c r="FUI141" s="102"/>
      <c r="FUJ141" s="102"/>
      <c r="FUK141" s="102"/>
      <c r="FUL141" s="102"/>
      <c r="FUM141" s="102"/>
      <c r="FUN141" s="102"/>
      <c r="FUO141" s="102"/>
      <c r="FUP141" s="102"/>
      <c r="FUQ141" s="102"/>
      <c r="FUR141" s="102"/>
      <c r="FUS141" s="102"/>
      <c r="FUT141" s="102"/>
      <c r="FUU141" s="102"/>
      <c r="FUV141" s="102"/>
      <c r="FUW141" s="102"/>
      <c r="FUX141" s="102"/>
      <c r="FUY141" s="102"/>
      <c r="FUZ141" s="102"/>
      <c r="FVA141" s="102"/>
      <c r="FVB141" s="102"/>
      <c r="FVC141" s="102"/>
      <c r="FVD141" s="102"/>
      <c r="FVE141" s="102"/>
      <c r="FVF141" s="102"/>
      <c r="FVG141" s="102"/>
      <c r="FVH141" s="102"/>
      <c r="FVI141" s="102"/>
      <c r="FVJ141" s="102"/>
      <c r="FVK141" s="102"/>
      <c r="FVL141" s="102"/>
      <c r="FVM141" s="102"/>
      <c r="FVN141" s="102"/>
      <c r="FVO141" s="102"/>
      <c r="FVP141" s="102"/>
      <c r="FVQ141" s="102"/>
      <c r="FVR141" s="102"/>
      <c r="FVS141" s="102"/>
      <c r="FVT141" s="102"/>
      <c r="FVU141" s="102"/>
      <c r="FVV141" s="102"/>
      <c r="FVW141" s="102"/>
      <c r="FVX141" s="102"/>
      <c r="FVY141" s="102"/>
      <c r="FVZ141" s="102"/>
      <c r="FWA141" s="102"/>
      <c r="FWB141" s="102"/>
      <c r="FWC141" s="102"/>
      <c r="FWD141" s="102"/>
      <c r="FWE141" s="102"/>
      <c r="FWF141" s="102"/>
      <c r="FWG141" s="102"/>
      <c r="FWH141" s="102"/>
      <c r="FWI141" s="102"/>
      <c r="FWJ141" s="102"/>
      <c r="FWK141" s="102"/>
      <c r="FWL141" s="102"/>
      <c r="FWM141" s="102"/>
      <c r="FWN141" s="102"/>
      <c r="FWO141" s="102"/>
      <c r="FWP141" s="102"/>
      <c r="FWQ141" s="102"/>
      <c r="FWR141" s="102"/>
      <c r="FWS141" s="102"/>
      <c r="FWT141" s="102"/>
      <c r="FWU141" s="102"/>
      <c r="FWV141" s="102"/>
      <c r="FWW141" s="102"/>
      <c r="FWX141" s="102"/>
      <c r="FWY141" s="102"/>
      <c r="FWZ141" s="102"/>
      <c r="FXA141" s="102"/>
      <c r="FXB141" s="102"/>
      <c r="FXC141" s="102"/>
      <c r="FXD141" s="102"/>
      <c r="FXE141" s="102"/>
      <c r="FXF141" s="102"/>
      <c r="FXG141" s="102"/>
      <c r="FXH141" s="102"/>
      <c r="FXI141" s="102"/>
      <c r="FXJ141" s="102"/>
      <c r="FXK141" s="102"/>
      <c r="FXL141" s="102"/>
      <c r="FXM141" s="102"/>
      <c r="FXN141" s="102"/>
      <c r="FXO141" s="102"/>
      <c r="FXP141" s="102"/>
      <c r="FXQ141" s="102"/>
      <c r="FXR141" s="102"/>
      <c r="FXS141" s="102"/>
      <c r="FXT141" s="102"/>
      <c r="FXU141" s="102"/>
      <c r="FXV141" s="102"/>
      <c r="FXW141" s="102"/>
      <c r="FXX141" s="102"/>
      <c r="FXY141" s="102"/>
      <c r="FXZ141" s="102"/>
      <c r="FYA141" s="102"/>
      <c r="FYB141" s="102"/>
      <c r="FYC141" s="102"/>
      <c r="FYD141" s="102"/>
      <c r="FYE141" s="102"/>
      <c r="FYF141" s="102"/>
      <c r="FYG141" s="102"/>
      <c r="FYH141" s="102"/>
      <c r="FYI141" s="102"/>
      <c r="FYJ141" s="102"/>
      <c r="FYK141" s="102"/>
      <c r="FYL141" s="102"/>
      <c r="FYM141" s="102"/>
      <c r="FYN141" s="102"/>
      <c r="FYO141" s="102"/>
      <c r="FYP141" s="102"/>
      <c r="FYQ141" s="102"/>
      <c r="FYR141" s="102"/>
      <c r="FYS141" s="102"/>
      <c r="FYT141" s="102"/>
      <c r="FYU141" s="102"/>
      <c r="FYV141" s="102"/>
      <c r="FYW141" s="102"/>
      <c r="FYX141" s="102"/>
      <c r="FYY141" s="102"/>
      <c r="FYZ141" s="102"/>
      <c r="FZA141" s="102"/>
      <c r="FZB141" s="102"/>
      <c r="FZC141" s="102"/>
      <c r="FZD141" s="102"/>
      <c r="FZE141" s="102"/>
      <c r="FZF141" s="102"/>
      <c r="FZG141" s="102"/>
      <c r="FZH141" s="102"/>
      <c r="FZI141" s="102"/>
      <c r="FZJ141" s="102"/>
      <c r="FZK141" s="102"/>
      <c r="FZL141" s="102"/>
      <c r="FZM141" s="102"/>
      <c r="FZN141" s="102"/>
      <c r="FZO141" s="102"/>
      <c r="FZP141" s="102"/>
      <c r="FZQ141" s="102"/>
      <c r="FZR141" s="102"/>
      <c r="FZS141" s="102"/>
      <c r="FZT141" s="102"/>
      <c r="FZU141" s="102"/>
      <c r="FZV141" s="102"/>
      <c r="FZW141" s="102"/>
      <c r="FZX141" s="102"/>
      <c r="FZY141" s="102"/>
      <c r="FZZ141" s="102"/>
      <c r="GAA141" s="102"/>
      <c r="GAB141" s="102"/>
      <c r="GAC141" s="102"/>
      <c r="GAD141" s="102"/>
      <c r="GAE141" s="102"/>
      <c r="GAF141" s="102"/>
      <c r="GAG141" s="102"/>
      <c r="GAH141" s="102"/>
      <c r="GAI141" s="102"/>
      <c r="GAJ141" s="102"/>
      <c r="GAK141" s="102"/>
      <c r="GAL141" s="102"/>
      <c r="GAM141" s="102"/>
      <c r="GAN141" s="102"/>
      <c r="GAO141" s="102"/>
      <c r="GAP141" s="102"/>
      <c r="GAQ141" s="102"/>
      <c r="GAR141" s="102"/>
      <c r="GAS141" s="102"/>
      <c r="GAT141" s="102"/>
      <c r="GAU141" s="102"/>
      <c r="GAV141" s="102"/>
      <c r="GAW141" s="102"/>
      <c r="GAX141" s="102"/>
      <c r="GAY141" s="102"/>
      <c r="GAZ141" s="102"/>
      <c r="GBA141" s="102"/>
      <c r="GBB141" s="102"/>
      <c r="GBC141" s="102"/>
      <c r="GBD141" s="102"/>
      <c r="GBE141" s="102"/>
      <c r="GBF141" s="102"/>
      <c r="GBG141" s="102"/>
      <c r="GBH141" s="102"/>
      <c r="GBI141" s="102"/>
      <c r="GBJ141" s="102"/>
      <c r="GBK141" s="102"/>
      <c r="GBL141" s="102"/>
      <c r="GBM141" s="102"/>
      <c r="GBN141" s="102"/>
      <c r="GBO141" s="102"/>
      <c r="GBP141" s="102"/>
      <c r="GBQ141" s="102"/>
      <c r="GBR141" s="102"/>
      <c r="GBS141" s="102"/>
      <c r="GBT141" s="102"/>
      <c r="GBU141" s="102"/>
      <c r="GBV141" s="102"/>
      <c r="GBW141" s="102"/>
      <c r="GBX141" s="102"/>
      <c r="GBY141" s="102"/>
      <c r="GBZ141" s="102"/>
      <c r="GCA141" s="102"/>
      <c r="GCB141" s="102"/>
      <c r="GCC141" s="102"/>
      <c r="GCD141" s="102"/>
      <c r="GCE141" s="102"/>
      <c r="GCF141" s="102"/>
      <c r="GCG141" s="102"/>
      <c r="GCH141" s="102"/>
      <c r="GCI141" s="102"/>
      <c r="GCJ141" s="102"/>
      <c r="GCK141" s="102"/>
      <c r="GCL141" s="102"/>
      <c r="GCM141" s="102"/>
      <c r="GCN141" s="102"/>
      <c r="GCO141" s="102"/>
      <c r="GCP141" s="102"/>
      <c r="GCQ141" s="102"/>
      <c r="GCR141" s="102"/>
      <c r="GCS141" s="102"/>
      <c r="GCT141" s="102"/>
      <c r="GCU141" s="102"/>
      <c r="GCV141" s="102"/>
      <c r="GCW141" s="102"/>
      <c r="GCX141" s="102"/>
      <c r="GCY141" s="102"/>
      <c r="GCZ141" s="102"/>
      <c r="GDA141" s="102"/>
      <c r="GDB141" s="102"/>
      <c r="GDC141" s="102"/>
      <c r="GDD141" s="102"/>
      <c r="GDE141" s="102"/>
      <c r="GDF141" s="102"/>
      <c r="GDG141" s="102"/>
      <c r="GDH141" s="102"/>
      <c r="GDI141" s="102"/>
      <c r="GDJ141" s="102"/>
      <c r="GDK141" s="102"/>
      <c r="GDL141" s="102"/>
      <c r="GDM141" s="102"/>
      <c r="GDN141" s="102"/>
      <c r="GDO141" s="102"/>
      <c r="GDP141" s="102"/>
      <c r="GDQ141" s="102"/>
      <c r="GDR141" s="102"/>
      <c r="GDS141" s="102"/>
      <c r="GDT141" s="102"/>
      <c r="GDU141" s="102"/>
      <c r="GDV141" s="102"/>
      <c r="GDW141" s="102"/>
      <c r="GDX141" s="102"/>
      <c r="GDY141" s="102"/>
      <c r="GDZ141" s="102"/>
      <c r="GEA141" s="102"/>
      <c r="GEB141" s="102"/>
      <c r="GEC141" s="102"/>
      <c r="GED141" s="102"/>
      <c r="GEE141" s="102"/>
      <c r="GEF141" s="102"/>
      <c r="GEG141" s="102"/>
      <c r="GEH141" s="102"/>
      <c r="GEI141" s="102"/>
      <c r="GEJ141" s="102"/>
      <c r="GEK141" s="102"/>
      <c r="GEL141" s="102"/>
      <c r="GEM141" s="102"/>
      <c r="GEN141" s="102"/>
      <c r="GEO141" s="102"/>
      <c r="GEP141" s="102"/>
      <c r="GEQ141" s="102"/>
      <c r="GER141" s="102"/>
      <c r="GES141" s="102"/>
      <c r="GET141" s="102"/>
      <c r="GEU141" s="102"/>
      <c r="GEV141" s="102"/>
      <c r="GEW141" s="102"/>
      <c r="GEX141" s="102"/>
      <c r="GEY141" s="102"/>
      <c r="GEZ141" s="102"/>
      <c r="GFA141" s="102"/>
      <c r="GFB141" s="102"/>
      <c r="GFC141" s="102"/>
      <c r="GFD141" s="102"/>
      <c r="GFE141" s="102"/>
      <c r="GFF141" s="102"/>
      <c r="GFG141" s="102"/>
      <c r="GFH141" s="102"/>
      <c r="GFI141" s="102"/>
      <c r="GFJ141" s="102"/>
      <c r="GFK141" s="102"/>
      <c r="GFL141" s="102"/>
      <c r="GFM141" s="102"/>
      <c r="GFN141" s="102"/>
      <c r="GFO141" s="102"/>
      <c r="GFP141" s="102"/>
      <c r="GFQ141" s="102"/>
      <c r="GFR141" s="102"/>
      <c r="GFS141" s="102"/>
      <c r="GFT141" s="102"/>
      <c r="GFU141" s="102"/>
      <c r="GFV141" s="102"/>
      <c r="GFW141" s="102"/>
      <c r="GFX141" s="102"/>
      <c r="GFY141" s="102"/>
      <c r="GFZ141" s="102"/>
      <c r="GGA141" s="102"/>
      <c r="GGB141" s="102"/>
      <c r="GGC141" s="102"/>
      <c r="GGD141" s="102"/>
      <c r="GGE141" s="102"/>
      <c r="GGF141" s="102"/>
      <c r="GGG141" s="102"/>
      <c r="GGH141" s="102"/>
      <c r="GGI141" s="102"/>
      <c r="GGJ141" s="102"/>
      <c r="GGK141" s="102"/>
      <c r="GGL141" s="102"/>
      <c r="GGM141" s="102"/>
      <c r="GGN141" s="102"/>
      <c r="GGO141" s="102"/>
      <c r="GGP141" s="102"/>
      <c r="GGQ141" s="102"/>
      <c r="GGR141" s="102"/>
      <c r="GGS141" s="102"/>
      <c r="GGT141" s="102"/>
      <c r="GGU141" s="102"/>
      <c r="GGV141" s="102"/>
      <c r="GGW141" s="102"/>
      <c r="GGX141" s="102"/>
      <c r="GGY141" s="102"/>
      <c r="GGZ141" s="102"/>
      <c r="GHA141" s="102"/>
      <c r="GHB141" s="102"/>
      <c r="GHC141" s="102"/>
      <c r="GHD141" s="102"/>
      <c r="GHE141" s="102"/>
      <c r="GHF141" s="102"/>
      <c r="GHG141" s="102"/>
      <c r="GHH141" s="102"/>
      <c r="GHI141" s="102"/>
      <c r="GHJ141" s="102"/>
      <c r="GHK141" s="102"/>
      <c r="GHL141" s="102"/>
      <c r="GHM141" s="102"/>
      <c r="GHN141" s="102"/>
      <c r="GHO141" s="102"/>
      <c r="GHP141" s="102"/>
      <c r="GHQ141" s="102"/>
      <c r="GHR141" s="102"/>
      <c r="GHS141" s="102"/>
      <c r="GHT141" s="102"/>
      <c r="GHU141" s="102"/>
      <c r="GHV141" s="102"/>
      <c r="GHW141" s="102"/>
      <c r="GHX141" s="102"/>
      <c r="GHY141" s="102"/>
      <c r="GHZ141" s="102"/>
      <c r="GIA141" s="102"/>
      <c r="GIB141" s="102"/>
      <c r="GIC141" s="102"/>
      <c r="GID141" s="102"/>
      <c r="GIE141" s="102"/>
      <c r="GIF141" s="102"/>
      <c r="GIG141" s="102"/>
      <c r="GIH141" s="102"/>
      <c r="GII141" s="102"/>
      <c r="GIJ141" s="102"/>
      <c r="GIK141" s="102"/>
      <c r="GIL141" s="102"/>
      <c r="GIM141" s="102"/>
      <c r="GIN141" s="102"/>
      <c r="GIO141" s="102"/>
      <c r="GIP141" s="102"/>
      <c r="GIQ141" s="102"/>
      <c r="GIR141" s="102"/>
      <c r="GIS141" s="102"/>
      <c r="GIT141" s="102"/>
      <c r="GIU141" s="102"/>
      <c r="GIV141" s="102"/>
      <c r="GIW141" s="102"/>
      <c r="GIX141" s="102"/>
      <c r="GIY141" s="102"/>
      <c r="GIZ141" s="102"/>
      <c r="GJA141" s="102"/>
      <c r="GJB141" s="102"/>
      <c r="GJC141" s="102"/>
      <c r="GJD141" s="102"/>
      <c r="GJE141" s="102"/>
      <c r="GJF141" s="102"/>
      <c r="GJG141" s="102"/>
      <c r="GJH141" s="102"/>
      <c r="GJI141" s="102"/>
      <c r="GJJ141" s="102"/>
      <c r="GJK141" s="102"/>
      <c r="GJL141" s="102"/>
      <c r="GJM141" s="102"/>
      <c r="GJN141" s="102"/>
      <c r="GJO141" s="102"/>
      <c r="GJP141" s="102"/>
      <c r="GJQ141" s="102"/>
      <c r="GJR141" s="102"/>
      <c r="GJS141" s="102"/>
      <c r="GJT141" s="102"/>
      <c r="GJU141" s="102"/>
      <c r="GJV141" s="102"/>
      <c r="GJW141" s="102"/>
      <c r="GJX141" s="102"/>
      <c r="GJY141" s="102"/>
      <c r="GJZ141" s="102"/>
      <c r="GKA141" s="102"/>
      <c r="GKB141" s="102"/>
      <c r="GKC141" s="102"/>
      <c r="GKD141" s="102"/>
      <c r="GKE141" s="102"/>
      <c r="GKF141" s="102"/>
      <c r="GKG141" s="102"/>
      <c r="GKH141" s="102"/>
      <c r="GKI141" s="102"/>
      <c r="GKJ141" s="102"/>
      <c r="GKK141" s="102"/>
      <c r="GKL141" s="102"/>
      <c r="GKM141" s="102"/>
      <c r="GKN141" s="102"/>
      <c r="GKO141" s="102"/>
      <c r="GKP141" s="102"/>
      <c r="GKQ141" s="102"/>
      <c r="GKR141" s="102"/>
      <c r="GKS141" s="102"/>
      <c r="GKT141" s="102"/>
      <c r="GKU141" s="102"/>
      <c r="GKV141" s="102"/>
      <c r="GKW141" s="102"/>
      <c r="GKX141" s="102"/>
      <c r="GKY141" s="102"/>
      <c r="GKZ141" s="102"/>
      <c r="GLA141" s="102"/>
      <c r="GLB141" s="102"/>
      <c r="GLC141" s="102"/>
      <c r="GLD141" s="102"/>
      <c r="GLE141" s="102"/>
      <c r="GLF141" s="102"/>
      <c r="GLG141" s="102"/>
      <c r="GLH141" s="102"/>
      <c r="GLI141" s="102"/>
      <c r="GLJ141" s="102"/>
      <c r="GLK141" s="102"/>
      <c r="GLL141" s="102"/>
      <c r="GLM141" s="102"/>
      <c r="GLN141" s="102"/>
      <c r="GLO141" s="102"/>
      <c r="GLP141" s="102"/>
      <c r="GLQ141" s="102"/>
      <c r="GLR141" s="102"/>
      <c r="GLS141" s="102"/>
      <c r="GLT141" s="102"/>
      <c r="GLU141" s="102"/>
      <c r="GLV141" s="102"/>
      <c r="GLW141" s="102"/>
      <c r="GLX141" s="102"/>
      <c r="GLY141" s="102"/>
      <c r="GLZ141" s="102"/>
      <c r="GMA141" s="102"/>
      <c r="GMB141" s="102"/>
      <c r="GMC141" s="102"/>
      <c r="GMD141" s="102"/>
      <c r="GME141" s="102"/>
      <c r="GMF141" s="102"/>
      <c r="GMG141" s="102"/>
      <c r="GMH141" s="102"/>
      <c r="GMI141" s="102"/>
      <c r="GMJ141" s="102"/>
      <c r="GMK141" s="102"/>
      <c r="GML141" s="102"/>
      <c r="GMM141" s="102"/>
      <c r="GMN141" s="102"/>
      <c r="GMO141" s="102"/>
      <c r="GMP141" s="102"/>
      <c r="GMQ141" s="102"/>
      <c r="GMR141" s="102"/>
      <c r="GMS141" s="102"/>
      <c r="GMT141" s="102"/>
      <c r="GMU141" s="102"/>
      <c r="GMV141" s="102"/>
      <c r="GMW141" s="102"/>
      <c r="GMX141" s="102"/>
      <c r="GMY141" s="102"/>
      <c r="GMZ141" s="102"/>
      <c r="GNA141" s="102"/>
      <c r="GNB141" s="102"/>
      <c r="GNC141" s="102"/>
      <c r="GND141" s="102"/>
      <c r="GNE141" s="102"/>
      <c r="GNF141" s="102"/>
      <c r="GNG141" s="102"/>
      <c r="GNH141" s="102"/>
      <c r="GNI141" s="102"/>
      <c r="GNJ141" s="102"/>
      <c r="GNK141" s="102"/>
      <c r="GNL141" s="102"/>
      <c r="GNM141" s="102"/>
      <c r="GNN141" s="102"/>
      <c r="GNO141" s="102"/>
      <c r="GNP141" s="102"/>
      <c r="GNQ141" s="102"/>
      <c r="GNR141" s="102"/>
      <c r="GNS141" s="102"/>
      <c r="GNT141" s="102"/>
      <c r="GNU141" s="102"/>
      <c r="GNV141" s="102"/>
      <c r="GNW141" s="102"/>
      <c r="GNX141" s="102"/>
      <c r="GNY141" s="102"/>
      <c r="GNZ141" s="102"/>
      <c r="GOA141" s="102"/>
      <c r="GOB141" s="102"/>
      <c r="GOC141" s="102"/>
      <c r="GOD141" s="102"/>
      <c r="GOE141" s="102"/>
      <c r="GOF141" s="102"/>
      <c r="GOG141" s="102"/>
      <c r="GOH141" s="102"/>
      <c r="GOI141" s="102"/>
      <c r="GOJ141" s="102"/>
      <c r="GOK141" s="102"/>
      <c r="GOL141" s="102"/>
      <c r="GOM141" s="102"/>
      <c r="GON141" s="102"/>
      <c r="GOO141" s="102"/>
      <c r="GOP141" s="102"/>
      <c r="GOQ141" s="102"/>
      <c r="GOR141" s="102"/>
      <c r="GOS141" s="102"/>
      <c r="GOT141" s="102"/>
      <c r="GOU141" s="102"/>
      <c r="GOV141" s="102"/>
      <c r="GOW141" s="102"/>
      <c r="GOX141" s="102"/>
      <c r="GOY141" s="102"/>
      <c r="GOZ141" s="102"/>
      <c r="GPA141" s="102"/>
      <c r="GPB141" s="102"/>
      <c r="GPC141" s="102"/>
      <c r="GPD141" s="102"/>
      <c r="GPE141" s="102"/>
      <c r="GPF141" s="102"/>
      <c r="GPG141" s="102"/>
      <c r="GPH141" s="102"/>
      <c r="GPI141" s="102"/>
      <c r="GPJ141" s="102"/>
      <c r="GPK141" s="102"/>
      <c r="GPL141" s="102"/>
      <c r="GPM141" s="102"/>
      <c r="GPN141" s="102"/>
      <c r="GPO141" s="102"/>
      <c r="GPP141" s="102"/>
      <c r="GPQ141" s="102"/>
      <c r="GPR141" s="102"/>
      <c r="GPS141" s="102"/>
      <c r="GPT141" s="102"/>
      <c r="GPU141" s="102"/>
      <c r="GPV141" s="102"/>
      <c r="GPW141" s="102"/>
      <c r="GPX141" s="102"/>
      <c r="GPY141" s="102"/>
      <c r="GPZ141" s="102"/>
      <c r="GQA141" s="102"/>
      <c r="GQB141" s="102"/>
      <c r="GQC141" s="102"/>
      <c r="GQD141" s="102"/>
      <c r="GQE141" s="102"/>
      <c r="GQF141" s="102"/>
      <c r="GQG141" s="102"/>
      <c r="GQH141" s="102"/>
      <c r="GQI141" s="102"/>
      <c r="GQJ141" s="102"/>
      <c r="GQK141" s="102"/>
      <c r="GQL141" s="102"/>
      <c r="GQM141" s="102"/>
      <c r="GQN141" s="102"/>
      <c r="GQO141" s="102"/>
      <c r="GQP141" s="102"/>
      <c r="GQQ141" s="102"/>
      <c r="GQR141" s="102"/>
      <c r="GQS141" s="102"/>
      <c r="GQT141" s="102"/>
      <c r="GQU141" s="102"/>
      <c r="GQV141" s="102"/>
      <c r="GQW141" s="102"/>
      <c r="GQX141" s="102"/>
      <c r="GQY141" s="102"/>
      <c r="GQZ141" s="102"/>
      <c r="GRA141" s="102"/>
      <c r="GRB141" s="102"/>
      <c r="GRC141" s="102"/>
      <c r="GRD141" s="102"/>
      <c r="GRE141" s="102"/>
      <c r="GRF141" s="102"/>
      <c r="GRG141" s="102"/>
      <c r="GRH141" s="102"/>
      <c r="GRI141" s="102"/>
      <c r="GRJ141" s="102"/>
      <c r="GRK141" s="102"/>
      <c r="GRL141" s="102"/>
      <c r="GRM141" s="102"/>
      <c r="GRN141" s="102"/>
      <c r="GRO141" s="102"/>
      <c r="GRP141" s="102"/>
      <c r="GRQ141" s="102"/>
      <c r="GRR141" s="102"/>
      <c r="GRS141" s="102"/>
      <c r="GRT141" s="102"/>
      <c r="GRU141" s="102"/>
      <c r="GRV141" s="102"/>
      <c r="GRW141" s="102"/>
      <c r="GRX141" s="102"/>
      <c r="GRY141" s="102"/>
      <c r="GRZ141" s="102"/>
      <c r="GSA141" s="102"/>
      <c r="GSB141" s="102"/>
      <c r="GSC141" s="102"/>
      <c r="GSD141" s="102"/>
      <c r="GSE141" s="102"/>
      <c r="GSF141" s="102"/>
      <c r="GSG141" s="102"/>
      <c r="GSH141" s="102"/>
      <c r="GSI141" s="102"/>
      <c r="GSJ141" s="102"/>
      <c r="GSK141" s="102"/>
      <c r="GSL141" s="102"/>
      <c r="GSM141" s="102"/>
      <c r="GSN141" s="102"/>
      <c r="GSO141" s="102"/>
      <c r="GSP141" s="102"/>
      <c r="GSQ141" s="102"/>
      <c r="GSR141" s="102"/>
      <c r="GSS141" s="102"/>
      <c r="GST141" s="102"/>
      <c r="GSU141" s="102"/>
      <c r="GSV141" s="102"/>
      <c r="GSW141" s="102"/>
      <c r="GSX141" s="102"/>
      <c r="GSY141" s="102"/>
      <c r="GSZ141" s="102"/>
      <c r="GTA141" s="102"/>
      <c r="GTB141" s="102"/>
      <c r="GTC141" s="102"/>
      <c r="GTD141" s="102"/>
      <c r="GTE141" s="102"/>
      <c r="GTF141" s="102"/>
      <c r="GTG141" s="102"/>
      <c r="GTH141" s="102"/>
      <c r="GTI141" s="102"/>
      <c r="GTJ141" s="102"/>
      <c r="GTK141" s="102"/>
      <c r="GTL141" s="102"/>
      <c r="GTM141" s="102"/>
      <c r="GTN141" s="102"/>
      <c r="GTO141" s="102"/>
      <c r="GTP141" s="102"/>
      <c r="GTQ141" s="102"/>
      <c r="GTR141" s="102"/>
      <c r="GTS141" s="102"/>
      <c r="GTT141" s="102"/>
      <c r="GTU141" s="102"/>
      <c r="GTV141" s="102"/>
      <c r="GTW141" s="102"/>
      <c r="GTX141" s="102"/>
      <c r="GTY141" s="102"/>
      <c r="GTZ141" s="102"/>
      <c r="GUA141" s="102"/>
      <c r="GUB141" s="102"/>
      <c r="GUC141" s="102"/>
      <c r="GUD141" s="102"/>
      <c r="GUE141" s="102"/>
      <c r="GUF141" s="102"/>
      <c r="GUG141" s="102"/>
      <c r="GUH141" s="102"/>
      <c r="GUI141" s="102"/>
      <c r="GUJ141" s="102"/>
      <c r="GUK141" s="102"/>
      <c r="GUL141" s="102"/>
      <c r="GUM141" s="102"/>
      <c r="GUN141" s="102"/>
      <c r="GUO141" s="102"/>
      <c r="GUP141" s="102"/>
      <c r="GUQ141" s="102"/>
      <c r="GUR141" s="102"/>
      <c r="GUS141" s="102"/>
      <c r="GUT141" s="102"/>
      <c r="GUU141" s="102"/>
      <c r="GUV141" s="102"/>
      <c r="GUW141" s="102"/>
      <c r="GUX141" s="102"/>
      <c r="GUY141" s="102"/>
      <c r="GUZ141" s="102"/>
      <c r="GVA141" s="102"/>
      <c r="GVB141" s="102"/>
      <c r="GVC141" s="102"/>
      <c r="GVD141" s="102"/>
      <c r="GVE141" s="102"/>
      <c r="GVF141" s="102"/>
      <c r="GVG141" s="102"/>
      <c r="GVH141" s="102"/>
      <c r="GVI141" s="102"/>
      <c r="GVJ141" s="102"/>
      <c r="GVK141" s="102"/>
      <c r="GVL141" s="102"/>
      <c r="GVM141" s="102"/>
      <c r="GVN141" s="102"/>
      <c r="GVO141" s="102"/>
      <c r="GVP141" s="102"/>
      <c r="GVQ141" s="102"/>
      <c r="GVR141" s="102"/>
      <c r="GVS141" s="102"/>
      <c r="GVT141" s="102"/>
      <c r="GVU141" s="102"/>
      <c r="GVV141" s="102"/>
      <c r="GVW141" s="102"/>
      <c r="GVX141" s="102"/>
      <c r="GVY141" s="102"/>
      <c r="GVZ141" s="102"/>
      <c r="GWA141" s="102"/>
      <c r="GWB141" s="102"/>
      <c r="GWC141" s="102"/>
      <c r="GWD141" s="102"/>
      <c r="GWE141" s="102"/>
      <c r="GWF141" s="102"/>
      <c r="GWG141" s="102"/>
      <c r="GWH141" s="102"/>
      <c r="GWI141" s="102"/>
      <c r="GWJ141" s="102"/>
      <c r="GWK141" s="102"/>
      <c r="GWL141" s="102"/>
      <c r="GWM141" s="102"/>
      <c r="GWN141" s="102"/>
      <c r="GWO141" s="102"/>
      <c r="GWP141" s="102"/>
      <c r="GWQ141" s="102"/>
      <c r="GWR141" s="102"/>
      <c r="GWS141" s="102"/>
      <c r="GWT141" s="102"/>
      <c r="GWU141" s="102"/>
      <c r="GWV141" s="102"/>
      <c r="GWW141" s="102"/>
      <c r="GWX141" s="102"/>
      <c r="GWY141" s="102"/>
      <c r="GWZ141" s="102"/>
      <c r="GXA141" s="102"/>
      <c r="GXB141" s="102"/>
      <c r="GXC141" s="102"/>
      <c r="GXD141" s="102"/>
      <c r="GXE141" s="102"/>
      <c r="GXF141" s="102"/>
      <c r="GXG141" s="102"/>
      <c r="GXH141" s="102"/>
      <c r="GXI141" s="102"/>
      <c r="GXJ141" s="102"/>
      <c r="GXK141" s="102"/>
      <c r="GXL141" s="102"/>
      <c r="GXM141" s="102"/>
      <c r="GXN141" s="102"/>
      <c r="GXO141" s="102"/>
      <c r="GXP141" s="102"/>
      <c r="GXQ141" s="102"/>
      <c r="GXR141" s="102"/>
      <c r="GXS141" s="102"/>
      <c r="GXT141" s="102"/>
      <c r="GXU141" s="102"/>
      <c r="GXV141" s="102"/>
      <c r="GXW141" s="102"/>
      <c r="GXX141" s="102"/>
      <c r="GXY141" s="102"/>
      <c r="GXZ141" s="102"/>
      <c r="GYA141" s="102"/>
      <c r="GYB141" s="102"/>
      <c r="GYC141" s="102"/>
      <c r="GYD141" s="102"/>
      <c r="GYE141" s="102"/>
      <c r="GYF141" s="102"/>
      <c r="GYG141" s="102"/>
      <c r="GYH141" s="102"/>
      <c r="GYI141" s="102"/>
      <c r="GYJ141" s="102"/>
      <c r="GYK141" s="102"/>
      <c r="GYL141" s="102"/>
      <c r="GYM141" s="102"/>
      <c r="GYN141" s="102"/>
      <c r="GYO141" s="102"/>
      <c r="GYP141" s="102"/>
      <c r="GYQ141" s="102"/>
      <c r="GYR141" s="102"/>
      <c r="GYS141" s="102"/>
      <c r="GYT141" s="102"/>
      <c r="GYU141" s="102"/>
      <c r="GYV141" s="102"/>
      <c r="GYW141" s="102"/>
      <c r="GYX141" s="102"/>
      <c r="GYY141" s="102"/>
      <c r="GYZ141" s="102"/>
      <c r="GZA141" s="102"/>
      <c r="GZB141" s="102"/>
      <c r="GZC141" s="102"/>
      <c r="GZD141" s="102"/>
      <c r="GZE141" s="102"/>
      <c r="GZF141" s="102"/>
      <c r="GZG141" s="102"/>
      <c r="GZH141" s="102"/>
      <c r="GZI141" s="102"/>
      <c r="GZJ141" s="102"/>
      <c r="GZK141" s="102"/>
      <c r="GZL141" s="102"/>
      <c r="GZM141" s="102"/>
      <c r="GZN141" s="102"/>
      <c r="GZO141" s="102"/>
      <c r="GZP141" s="102"/>
      <c r="GZQ141" s="102"/>
      <c r="GZR141" s="102"/>
      <c r="GZS141" s="102"/>
      <c r="GZT141" s="102"/>
      <c r="GZU141" s="102"/>
      <c r="GZV141" s="102"/>
      <c r="GZW141" s="102"/>
      <c r="GZX141" s="102"/>
      <c r="GZY141" s="102"/>
      <c r="GZZ141" s="102"/>
      <c r="HAA141" s="102"/>
      <c r="HAB141" s="102"/>
      <c r="HAC141" s="102"/>
      <c r="HAD141" s="102"/>
      <c r="HAE141" s="102"/>
      <c r="HAF141" s="102"/>
      <c r="HAG141" s="102"/>
      <c r="HAH141" s="102"/>
      <c r="HAI141" s="102"/>
      <c r="HAJ141" s="102"/>
      <c r="HAK141" s="102"/>
      <c r="HAL141" s="102"/>
      <c r="HAM141" s="102"/>
      <c r="HAN141" s="102"/>
      <c r="HAO141" s="102"/>
      <c r="HAP141" s="102"/>
      <c r="HAQ141" s="102"/>
      <c r="HAR141" s="102"/>
      <c r="HAS141" s="102"/>
      <c r="HAT141" s="102"/>
      <c r="HAU141" s="102"/>
      <c r="HAV141" s="102"/>
      <c r="HAW141" s="102"/>
      <c r="HAX141" s="102"/>
      <c r="HAY141" s="102"/>
      <c r="HAZ141" s="102"/>
      <c r="HBA141" s="102"/>
      <c r="HBB141" s="102"/>
      <c r="HBC141" s="102"/>
      <c r="HBD141" s="102"/>
      <c r="HBE141" s="102"/>
      <c r="HBF141" s="102"/>
      <c r="HBG141" s="102"/>
      <c r="HBH141" s="102"/>
      <c r="HBI141" s="102"/>
      <c r="HBJ141" s="102"/>
      <c r="HBK141" s="102"/>
      <c r="HBL141" s="102"/>
      <c r="HBM141" s="102"/>
      <c r="HBN141" s="102"/>
      <c r="HBO141" s="102"/>
      <c r="HBP141" s="102"/>
      <c r="HBQ141" s="102"/>
      <c r="HBR141" s="102"/>
      <c r="HBS141" s="102"/>
      <c r="HBT141" s="102"/>
      <c r="HBU141" s="102"/>
      <c r="HBV141" s="102"/>
      <c r="HBW141" s="102"/>
      <c r="HBX141" s="102"/>
      <c r="HBY141" s="102"/>
      <c r="HBZ141" s="102"/>
      <c r="HCA141" s="102"/>
      <c r="HCB141" s="102"/>
      <c r="HCC141" s="102"/>
      <c r="HCD141" s="102"/>
      <c r="HCE141" s="102"/>
      <c r="HCF141" s="102"/>
      <c r="HCG141" s="102"/>
      <c r="HCH141" s="102"/>
      <c r="HCI141" s="102"/>
      <c r="HCJ141" s="102"/>
      <c r="HCK141" s="102"/>
      <c r="HCL141" s="102"/>
      <c r="HCM141" s="102"/>
      <c r="HCN141" s="102"/>
      <c r="HCO141" s="102"/>
      <c r="HCP141" s="102"/>
      <c r="HCQ141" s="102"/>
      <c r="HCR141" s="102"/>
      <c r="HCS141" s="102"/>
      <c r="HCT141" s="102"/>
      <c r="HCU141" s="102"/>
      <c r="HCV141" s="102"/>
      <c r="HCW141" s="102"/>
      <c r="HCX141" s="102"/>
      <c r="HCY141" s="102"/>
      <c r="HCZ141" s="102"/>
      <c r="HDA141" s="102"/>
      <c r="HDB141" s="102"/>
      <c r="HDC141" s="102"/>
      <c r="HDD141" s="102"/>
      <c r="HDE141" s="102"/>
      <c r="HDF141" s="102"/>
      <c r="HDG141" s="102"/>
      <c r="HDH141" s="102"/>
      <c r="HDI141" s="102"/>
      <c r="HDJ141" s="102"/>
      <c r="HDK141" s="102"/>
      <c r="HDL141" s="102"/>
      <c r="HDM141" s="102"/>
      <c r="HDN141" s="102"/>
      <c r="HDO141" s="102"/>
      <c r="HDP141" s="102"/>
      <c r="HDQ141" s="102"/>
      <c r="HDR141" s="102"/>
      <c r="HDS141" s="102"/>
      <c r="HDT141" s="102"/>
      <c r="HDU141" s="102"/>
      <c r="HDV141" s="102"/>
      <c r="HDW141" s="102"/>
      <c r="HDX141" s="102"/>
      <c r="HDY141" s="102"/>
      <c r="HDZ141" s="102"/>
      <c r="HEA141" s="102"/>
      <c r="HEB141" s="102"/>
      <c r="HEC141" s="102"/>
      <c r="HED141" s="102"/>
      <c r="HEE141" s="102"/>
      <c r="HEF141" s="102"/>
      <c r="HEG141" s="102"/>
      <c r="HEH141" s="102"/>
      <c r="HEI141" s="102"/>
      <c r="HEJ141" s="102"/>
      <c r="HEK141" s="102"/>
      <c r="HEL141" s="102"/>
      <c r="HEM141" s="102"/>
      <c r="HEN141" s="102"/>
      <c r="HEO141" s="102"/>
      <c r="HEP141" s="102"/>
      <c r="HEQ141" s="102"/>
      <c r="HER141" s="102"/>
      <c r="HES141" s="102"/>
      <c r="HET141" s="102"/>
      <c r="HEU141" s="102"/>
      <c r="HEV141" s="102"/>
      <c r="HEW141" s="102"/>
      <c r="HEX141" s="102"/>
      <c r="HEY141" s="102"/>
      <c r="HEZ141" s="102"/>
      <c r="HFA141" s="102"/>
      <c r="HFB141" s="102"/>
      <c r="HFC141" s="102"/>
      <c r="HFD141" s="102"/>
      <c r="HFE141" s="102"/>
      <c r="HFF141" s="102"/>
      <c r="HFG141" s="102"/>
      <c r="HFH141" s="102"/>
      <c r="HFI141" s="102"/>
      <c r="HFJ141" s="102"/>
      <c r="HFK141" s="102"/>
      <c r="HFL141" s="102"/>
      <c r="HFM141" s="102"/>
      <c r="HFN141" s="102"/>
      <c r="HFO141" s="102"/>
      <c r="HFP141" s="102"/>
      <c r="HFQ141" s="102"/>
      <c r="HFR141" s="102"/>
      <c r="HFS141" s="102"/>
      <c r="HFT141" s="102"/>
      <c r="HFU141" s="102"/>
      <c r="HFV141" s="102"/>
      <c r="HFW141" s="102"/>
      <c r="HFX141" s="102"/>
      <c r="HFY141" s="102"/>
      <c r="HFZ141" s="102"/>
      <c r="HGA141" s="102"/>
      <c r="HGB141" s="102"/>
      <c r="HGC141" s="102"/>
      <c r="HGD141" s="102"/>
      <c r="HGE141" s="102"/>
      <c r="HGF141" s="102"/>
      <c r="HGG141" s="102"/>
      <c r="HGH141" s="102"/>
      <c r="HGI141" s="102"/>
      <c r="HGJ141" s="102"/>
      <c r="HGK141" s="102"/>
      <c r="HGL141" s="102"/>
      <c r="HGM141" s="102"/>
      <c r="HGN141" s="102"/>
      <c r="HGO141" s="102"/>
      <c r="HGP141" s="102"/>
      <c r="HGQ141" s="102"/>
      <c r="HGR141" s="102"/>
      <c r="HGS141" s="102"/>
      <c r="HGT141" s="102"/>
      <c r="HGU141" s="102"/>
      <c r="HGV141" s="102"/>
      <c r="HGW141" s="102"/>
      <c r="HGX141" s="102"/>
      <c r="HGY141" s="102"/>
      <c r="HGZ141" s="102"/>
      <c r="HHA141" s="102"/>
      <c r="HHB141" s="102"/>
      <c r="HHC141" s="102"/>
      <c r="HHD141" s="102"/>
      <c r="HHE141" s="102"/>
      <c r="HHF141" s="102"/>
      <c r="HHG141" s="102"/>
      <c r="HHH141" s="102"/>
      <c r="HHI141" s="102"/>
      <c r="HHJ141" s="102"/>
      <c r="HHK141" s="102"/>
      <c r="HHL141" s="102"/>
      <c r="HHM141" s="102"/>
      <c r="HHN141" s="102"/>
      <c r="HHO141" s="102"/>
      <c r="HHP141" s="102"/>
      <c r="HHQ141" s="102"/>
      <c r="HHR141" s="102"/>
      <c r="HHS141" s="102"/>
      <c r="HHT141" s="102"/>
      <c r="HHU141" s="102"/>
      <c r="HHV141" s="102"/>
      <c r="HHW141" s="102"/>
      <c r="HHX141" s="102"/>
      <c r="HHY141" s="102"/>
      <c r="HHZ141" s="102"/>
      <c r="HIA141" s="102"/>
      <c r="HIB141" s="102"/>
      <c r="HIC141" s="102"/>
      <c r="HID141" s="102"/>
      <c r="HIE141" s="102"/>
      <c r="HIF141" s="102"/>
      <c r="HIG141" s="102"/>
      <c r="HIH141" s="102"/>
      <c r="HII141" s="102"/>
      <c r="HIJ141" s="102"/>
      <c r="HIK141" s="102"/>
      <c r="HIL141" s="102"/>
      <c r="HIM141" s="102"/>
      <c r="HIN141" s="102"/>
      <c r="HIO141" s="102"/>
      <c r="HIP141" s="102"/>
      <c r="HIQ141" s="102"/>
      <c r="HIR141" s="102"/>
      <c r="HIS141" s="102"/>
      <c r="HIT141" s="102"/>
      <c r="HIU141" s="102"/>
      <c r="HIV141" s="102"/>
      <c r="HIW141" s="102"/>
      <c r="HIX141" s="102"/>
      <c r="HIY141" s="102"/>
      <c r="HIZ141" s="102"/>
      <c r="HJA141" s="102"/>
      <c r="HJB141" s="102"/>
      <c r="HJC141" s="102"/>
      <c r="HJD141" s="102"/>
      <c r="HJE141" s="102"/>
      <c r="HJF141" s="102"/>
      <c r="HJG141" s="102"/>
      <c r="HJH141" s="102"/>
      <c r="HJI141" s="102"/>
      <c r="HJJ141" s="102"/>
      <c r="HJK141" s="102"/>
      <c r="HJL141" s="102"/>
      <c r="HJM141" s="102"/>
      <c r="HJN141" s="102"/>
      <c r="HJO141" s="102"/>
      <c r="HJP141" s="102"/>
      <c r="HJQ141" s="102"/>
      <c r="HJR141" s="102"/>
      <c r="HJS141" s="102"/>
      <c r="HJT141" s="102"/>
      <c r="HJU141" s="102"/>
      <c r="HJV141" s="102"/>
      <c r="HJW141" s="102"/>
      <c r="HJX141" s="102"/>
      <c r="HJY141" s="102"/>
      <c r="HJZ141" s="102"/>
      <c r="HKA141" s="102"/>
      <c r="HKB141" s="102"/>
      <c r="HKC141" s="102"/>
      <c r="HKD141" s="102"/>
      <c r="HKE141" s="102"/>
      <c r="HKF141" s="102"/>
      <c r="HKG141" s="102"/>
      <c r="HKH141" s="102"/>
      <c r="HKI141" s="102"/>
      <c r="HKJ141" s="102"/>
      <c r="HKK141" s="102"/>
      <c r="HKL141" s="102"/>
      <c r="HKM141" s="102"/>
      <c r="HKN141" s="102"/>
      <c r="HKO141" s="102"/>
      <c r="HKP141" s="102"/>
      <c r="HKQ141" s="102"/>
      <c r="HKR141" s="102"/>
      <c r="HKS141" s="102"/>
      <c r="HKT141" s="102"/>
      <c r="HKU141" s="102"/>
      <c r="HKV141" s="102"/>
      <c r="HKW141" s="102"/>
      <c r="HKX141" s="102"/>
      <c r="HKY141" s="102"/>
      <c r="HKZ141" s="102"/>
      <c r="HLA141" s="102"/>
      <c r="HLB141" s="102"/>
      <c r="HLC141" s="102"/>
      <c r="HLD141" s="102"/>
      <c r="HLE141" s="102"/>
      <c r="HLF141" s="102"/>
      <c r="HLG141" s="102"/>
      <c r="HLH141" s="102"/>
      <c r="HLI141" s="102"/>
      <c r="HLJ141" s="102"/>
      <c r="HLK141" s="102"/>
      <c r="HLL141" s="102"/>
      <c r="HLM141" s="102"/>
      <c r="HLN141" s="102"/>
      <c r="HLO141" s="102"/>
      <c r="HLP141" s="102"/>
      <c r="HLQ141" s="102"/>
      <c r="HLR141" s="102"/>
      <c r="HLS141" s="102"/>
      <c r="HLT141" s="102"/>
      <c r="HLU141" s="102"/>
      <c r="HLV141" s="102"/>
      <c r="HLW141" s="102"/>
      <c r="HLX141" s="102"/>
      <c r="HLY141" s="102"/>
      <c r="HLZ141" s="102"/>
      <c r="HMA141" s="102"/>
      <c r="HMB141" s="102"/>
      <c r="HMC141" s="102"/>
      <c r="HMD141" s="102"/>
      <c r="HME141" s="102"/>
      <c r="HMF141" s="102"/>
      <c r="HMG141" s="102"/>
      <c r="HMH141" s="102"/>
      <c r="HMI141" s="102"/>
      <c r="HMJ141" s="102"/>
      <c r="HMK141" s="102"/>
      <c r="HML141" s="102"/>
      <c r="HMM141" s="102"/>
      <c r="HMN141" s="102"/>
      <c r="HMO141" s="102"/>
      <c r="HMP141" s="102"/>
      <c r="HMQ141" s="102"/>
      <c r="HMR141" s="102"/>
      <c r="HMS141" s="102"/>
      <c r="HMT141" s="102"/>
      <c r="HMU141" s="102"/>
      <c r="HMV141" s="102"/>
      <c r="HMW141" s="102"/>
      <c r="HMX141" s="102"/>
      <c r="HMY141" s="102"/>
      <c r="HMZ141" s="102"/>
      <c r="HNA141" s="102"/>
      <c r="HNB141" s="102"/>
      <c r="HNC141" s="102"/>
      <c r="HND141" s="102"/>
      <c r="HNE141" s="102"/>
      <c r="HNF141" s="102"/>
      <c r="HNG141" s="102"/>
      <c r="HNH141" s="102"/>
      <c r="HNI141" s="102"/>
      <c r="HNJ141" s="102"/>
      <c r="HNK141" s="102"/>
      <c r="HNL141" s="102"/>
      <c r="HNM141" s="102"/>
      <c r="HNN141" s="102"/>
      <c r="HNO141" s="102"/>
      <c r="HNP141" s="102"/>
      <c r="HNQ141" s="102"/>
      <c r="HNR141" s="102"/>
      <c r="HNS141" s="102"/>
      <c r="HNT141" s="102"/>
      <c r="HNU141" s="102"/>
      <c r="HNV141" s="102"/>
      <c r="HNW141" s="102"/>
      <c r="HNX141" s="102"/>
      <c r="HNY141" s="102"/>
      <c r="HNZ141" s="102"/>
      <c r="HOA141" s="102"/>
      <c r="HOB141" s="102"/>
      <c r="HOC141" s="102"/>
      <c r="HOD141" s="102"/>
      <c r="HOE141" s="102"/>
      <c r="HOF141" s="102"/>
      <c r="HOG141" s="102"/>
      <c r="HOH141" s="102"/>
      <c r="HOI141" s="102"/>
      <c r="HOJ141" s="102"/>
      <c r="HOK141" s="102"/>
      <c r="HOL141" s="102"/>
      <c r="HOM141" s="102"/>
      <c r="HON141" s="102"/>
      <c r="HOO141" s="102"/>
      <c r="HOP141" s="102"/>
      <c r="HOQ141" s="102"/>
      <c r="HOR141" s="102"/>
      <c r="HOS141" s="102"/>
      <c r="HOT141" s="102"/>
      <c r="HOU141" s="102"/>
      <c r="HOV141" s="102"/>
      <c r="HOW141" s="102"/>
      <c r="HOX141" s="102"/>
      <c r="HOY141" s="102"/>
      <c r="HOZ141" s="102"/>
      <c r="HPA141" s="102"/>
      <c r="HPB141" s="102"/>
      <c r="HPC141" s="102"/>
      <c r="HPD141" s="102"/>
      <c r="HPE141" s="102"/>
      <c r="HPF141" s="102"/>
      <c r="HPG141" s="102"/>
      <c r="HPH141" s="102"/>
      <c r="HPI141" s="102"/>
      <c r="HPJ141" s="102"/>
      <c r="HPK141" s="102"/>
      <c r="HPL141" s="102"/>
      <c r="HPM141" s="102"/>
      <c r="HPN141" s="102"/>
      <c r="HPO141" s="102"/>
      <c r="HPP141" s="102"/>
      <c r="HPQ141" s="102"/>
      <c r="HPR141" s="102"/>
      <c r="HPS141" s="102"/>
      <c r="HPT141" s="102"/>
      <c r="HPU141" s="102"/>
      <c r="HPV141" s="102"/>
      <c r="HPW141" s="102"/>
      <c r="HPX141" s="102"/>
      <c r="HPY141" s="102"/>
      <c r="HPZ141" s="102"/>
      <c r="HQA141" s="102"/>
      <c r="HQB141" s="102"/>
      <c r="HQC141" s="102"/>
      <c r="HQD141" s="102"/>
      <c r="HQE141" s="102"/>
      <c r="HQF141" s="102"/>
      <c r="HQG141" s="102"/>
      <c r="HQH141" s="102"/>
      <c r="HQI141" s="102"/>
      <c r="HQJ141" s="102"/>
      <c r="HQK141" s="102"/>
      <c r="HQL141" s="102"/>
      <c r="HQM141" s="102"/>
      <c r="HQN141" s="102"/>
      <c r="HQO141" s="102"/>
      <c r="HQP141" s="102"/>
      <c r="HQQ141" s="102"/>
      <c r="HQR141" s="102"/>
      <c r="HQS141" s="102"/>
      <c r="HQT141" s="102"/>
      <c r="HQU141" s="102"/>
      <c r="HQV141" s="102"/>
      <c r="HQW141" s="102"/>
      <c r="HQX141" s="102"/>
      <c r="HQY141" s="102"/>
      <c r="HQZ141" s="102"/>
      <c r="HRA141" s="102"/>
      <c r="HRB141" s="102"/>
      <c r="HRC141" s="102"/>
      <c r="HRD141" s="102"/>
      <c r="HRE141" s="102"/>
      <c r="HRF141" s="102"/>
      <c r="HRG141" s="102"/>
      <c r="HRH141" s="102"/>
      <c r="HRI141" s="102"/>
      <c r="HRJ141" s="102"/>
      <c r="HRK141" s="102"/>
      <c r="HRL141" s="102"/>
      <c r="HRM141" s="102"/>
      <c r="HRN141" s="102"/>
      <c r="HRO141" s="102"/>
      <c r="HRP141" s="102"/>
      <c r="HRQ141" s="102"/>
      <c r="HRR141" s="102"/>
      <c r="HRS141" s="102"/>
      <c r="HRT141" s="102"/>
      <c r="HRU141" s="102"/>
      <c r="HRV141" s="102"/>
      <c r="HRW141" s="102"/>
      <c r="HRX141" s="102"/>
      <c r="HRY141" s="102"/>
      <c r="HRZ141" s="102"/>
      <c r="HSA141" s="102"/>
      <c r="HSB141" s="102"/>
      <c r="HSC141" s="102"/>
      <c r="HSD141" s="102"/>
      <c r="HSE141" s="102"/>
      <c r="HSF141" s="102"/>
      <c r="HSG141" s="102"/>
      <c r="HSH141" s="102"/>
      <c r="HSI141" s="102"/>
      <c r="HSJ141" s="102"/>
      <c r="HSK141" s="102"/>
      <c r="HSL141" s="102"/>
      <c r="HSM141" s="102"/>
      <c r="HSN141" s="102"/>
      <c r="HSO141" s="102"/>
      <c r="HSP141" s="102"/>
      <c r="HSQ141" s="102"/>
      <c r="HSR141" s="102"/>
      <c r="HSS141" s="102"/>
      <c r="HST141" s="102"/>
      <c r="HSU141" s="102"/>
      <c r="HSV141" s="102"/>
      <c r="HSW141" s="102"/>
      <c r="HSX141" s="102"/>
      <c r="HSY141" s="102"/>
      <c r="HSZ141" s="102"/>
      <c r="HTA141" s="102"/>
      <c r="HTB141" s="102"/>
      <c r="HTC141" s="102"/>
      <c r="HTD141" s="102"/>
      <c r="HTE141" s="102"/>
      <c r="HTF141" s="102"/>
      <c r="HTG141" s="102"/>
      <c r="HTH141" s="102"/>
      <c r="HTI141" s="102"/>
      <c r="HTJ141" s="102"/>
      <c r="HTK141" s="102"/>
      <c r="HTL141" s="102"/>
      <c r="HTM141" s="102"/>
      <c r="HTN141" s="102"/>
      <c r="HTO141" s="102"/>
      <c r="HTP141" s="102"/>
      <c r="HTQ141" s="102"/>
      <c r="HTR141" s="102"/>
      <c r="HTS141" s="102"/>
      <c r="HTT141" s="102"/>
      <c r="HTU141" s="102"/>
      <c r="HTV141" s="102"/>
      <c r="HTW141" s="102"/>
      <c r="HTX141" s="102"/>
      <c r="HTY141" s="102"/>
      <c r="HTZ141" s="102"/>
      <c r="HUA141" s="102"/>
      <c r="HUB141" s="102"/>
      <c r="HUC141" s="102"/>
      <c r="HUD141" s="102"/>
      <c r="HUE141" s="102"/>
      <c r="HUF141" s="102"/>
      <c r="HUG141" s="102"/>
      <c r="HUH141" s="102"/>
      <c r="HUI141" s="102"/>
      <c r="HUJ141" s="102"/>
      <c r="HUK141" s="102"/>
      <c r="HUL141" s="102"/>
      <c r="HUM141" s="102"/>
      <c r="HUN141" s="102"/>
      <c r="HUO141" s="102"/>
      <c r="HUP141" s="102"/>
      <c r="HUQ141" s="102"/>
      <c r="HUR141" s="102"/>
      <c r="HUS141" s="102"/>
      <c r="HUT141" s="102"/>
      <c r="HUU141" s="102"/>
      <c r="HUV141" s="102"/>
      <c r="HUW141" s="102"/>
      <c r="HUX141" s="102"/>
      <c r="HUY141" s="102"/>
      <c r="HUZ141" s="102"/>
      <c r="HVA141" s="102"/>
      <c r="HVB141" s="102"/>
      <c r="HVC141" s="102"/>
      <c r="HVD141" s="102"/>
      <c r="HVE141" s="102"/>
      <c r="HVF141" s="102"/>
      <c r="HVG141" s="102"/>
      <c r="HVH141" s="102"/>
      <c r="HVI141" s="102"/>
      <c r="HVJ141" s="102"/>
      <c r="HVK141" s="102"/>
      <c r="HVL141" s="102"/>
      <c r="HVM141" s="102"/>
      <c r="HVN141" s="102"/>
      <c r="HVO141" s="102"/>
      <c r="HVP141" s="102"/>
      <c r="HVQ141" s="102"/>
      <c r="HVR141" s="102"/>
      <c r="HVS141" s="102"/>
      <c r="HVT141" s="102"/>
      <c r="HVU141" s="102"/>
      <c r="HVV141" s="102"/>
      <c r="HVW141" s="102"/>
      <c r="HVX141" s="102"/>
      <c r="HVY141" s="102"/>
      <c r="HVZ141" s="102"/>
      <c r="HWA141" s="102"/>
      <c r="HWB141" s="102"/>
      <c r="HWC141" s="102"/>
      <c r="HWD141" s="102"/>
      <c r="HWE141" s="102"/>
      <c r="HWF141" s="102"/>
      <c r="HWG141" s="102"/>
      <c r="HWH141" s="102"/>
      <c r="HWI141" s="102"/>
      <c r="HWJ141" s="102"/>
      <c r="HWK141" s="102"/>
      <c r="HWL141" s="102"/>
      <c r="HWM141" s="102"/>
      <c r="HWN141" s="102"/>
      <c r="HWO141" s="102"/>
      <c r="HWP141" s="102"/>
      <c r="HWQ141" s="102"/>
      <c r="HWR141" s="102"/>
      <c r="HWS141" s="102"/>
      <c r="HWT141" s="102"/>
      <c r="HWU141" s="102"/>
      <c r="HWV141" s="102"/>
      <c r="HWW141" s="102"/>
      <c r="HWX141" s="102"/>
      <c r="HWY141" s="102"/>
      <c r="HWZ141" s="102"/>
      <c r="HXA141" s="102"/>
      <c r="HXB141" s="102"/>
      <c r="HXC141" s="102"/>
      <c r="HXD141" s="102"/>
      <c r="HXE141" s="102"/>
      <c r="HXF141" s="102"/>
      <c r="HXG141" s="102"/>
      <c r="HXH141" s="102"/>
      <c r="HXI141" s="102"/>
      <c r="HXJ141" s="102"/>
      <c r="HXK141" s="102"/>
      <c r="HXL141" s="102"/>
      <c r="HXM141" s="102"/>
      <c r="HXN141" s="102"/>
      <c r="HXO141" s="102"/>
      <c r="HXP141" s="102"/>
      <c r="HXQ141" s="102"/>
      <c r="HXR141" s="102"/>
      <c r="HXS141" s="102"/>
      <c r="HXT141" s="102"/>
      <c r="HXU141" s="102"/>
      <c r="HXV141" s="102"/>
      <c r="HXW141" s="102"/>
      <c r="HXX141" s="102"/>
      <c r="HXY141" s="102"/>
      <c r="HXZ141" s="102"/>
      <c r="HYA141" s="102"/>
      <c r="HYB141" s="102"/>
      <c r="HYC141" s="102"/>
      <c r="HYD141" s="102"/>
      <c r="HYE141" s="102"/>
      <c r="HYF141" s="102"/>
      <c r="HYG141" s="102"/>
      <c r="HYH141" s="102"/>
      <c r="HYI141" s="102"/>
      <c r="HYJ141" s="102"/>
      <c r="HYK141" s="102"/>
      <c r="HYL141" s="102"/>
      <c r="HYM141" s="102"/>
      <c r="HYN141" s="102"/>
      <c r="HYO141" s="102"/>
      <c r="HYP141" s="102"/>
      <c r="HYQ141" s="102"/>
      <c r="HYR141" s="102"/>
      <c r="HYS141" s="102"/>
      <c r="HYT141" s="102"/>
      <c r="HYU141" s="102"/>
      <c r="HYV141" s="102"/>
      <c r="HYW141" s="102"/>
      <c r="HYX141" s="102"/>
      <c r="HYY141" s="102"/>
      <c r="HYZ141" s="102"/>
      <c r="HZA141" s="102"/>
      <c r="HZB141" s="102"/>
      <c r="HZC141" s="102"/>
      <c r="HZD141" s="102"/>
      <c r="HZE141" s="102"/>
      <c r="HZF141" s="102"/>
      <c r="HZG141" s="102"/>
      <c r="HZH141" s="102"/>
      <c r="HZI141" s="102"/>
      <c r="HZJ141" s="102"/>
      <c r="HZK141" s="102"/>
      <c r="HZL141" s="102"/>
      <c r="HZM141" s="102"/>
      <c r="HZN141" s="102"/>
      <c r="HZO141" s="102"/>
      <c r="HZP141" s="102"/>
      <c r="HZQ141" s="102"/>
      <c r="HZR141" s="102"/>
      <c r="HZS141" s="102"/>
      <c r="HZT141" s="102"/>
      <c r="HZU141" s="102"/>
      <c r="HZV141" s="102"/>
      <c r="HZW141" s="102"/>
      <c r="HZX141" s="102"/>
      <c r="HZY141" s="102"/>
      <c r="HZZ141" s="102"/>
      <c r="IAA141" s="102"/>
      <c r="IAB141" s="102"/>
      <c r="IAC141" s="102"/>
      <c r="IAD141" s="102"/>
      <c r="IAE141" s="102"/>
      <c r="IAF141" s="102"/>
      <c r="IAG141" s="102"/>
      <c r="IAH141" s="102"/>
      <c r="IAI141" s="102"/>
      <c r="IAJ141" s="102"/>
      <c r="IAK141" s="102"/>
      <c r="IAL141" s="102"/>
      <c r="IAM141" s="102"/>
      <c r="IAN141" s="102"/>
      <c r="IAO141" s="102"/>
      <c r="IAP141" s="102"/>
      <c r="IAQ141" s="102"/>
      <c r="IAR141" s="102"/>
      <c r="IAS141" s="102"/>
      <c r="IAT141" s="102"/>
      <c r="IAU141" s="102"/>
      <c r="IAV141" s="102"/>
      <c r="IAW141" s="102"/>
      <c r="IAX141" s="102"/>
      <c r="IAY141" s="102"/>
      <c r="IAZ141" s="102"/>
      <c r="IBA141" s="102"/>
      <c r="IBB141" s="102"/>
      <c r="IBC141" s="102"/>
      <c r="IBD141" s="102"/>
      <c r="IBE141" s="102"/>
      <c r="IBF141" s="102"/>
      <c r="IBG141" s="102"/>
      <c r="IBH141" s="102"/>
      <c r="IBI141" s="102"/>
      <c r="IBJ141" s="102"/>
      <c r="IBK141" s="102"/>
      <c r="IBL141" s="102"/>
      <c r="IBM141" s="102"/>
      <c r="IBN141" s="102"/>
      <c r="IBO141" s="102"/>
      <c r="IBP141" s="102"/>
      <c r="IBQ141" s="102"/>
      <c r="IBR141" s="102"/>
      <c r="IBS141" s="102"/>
      <c r="IBT141" s="102"/>
      <c r="IBU141" s="102"/>
      <c r="IBV141" s="102"/>
      <c r="IBW141" s="102"/>
      <c r="IBX141" s="102"/>
      <c r="IBY141" s="102"/>
      <c r="IBZ141" s="102"/>
      <c r="ICA141" s="102"/>
      <c r="ICB141" s="102"/>
      <c r="ICC141" s="102"/>
      <c r="ICD141" s="102"/>
      <c r="ICE141" s="102"/>
      <c r="ICF141" s="102"/>
      <c r="ICG141" s="102"/>
      <c r="ICH141" s="102"/>
      <c r="ICI141" s="102"/>
      <c r="ICJ141" s="102"/>
      <c r="ICK141" s="102"/>
      <c r="ICL141" s="102"/>
      <c r="ICM141" s="102"/>
      <c r="ICN141" s="102"/>
      <c r="ICO141" s="102"/>
      <c r="ICP141" s="102"/>
      <c r="ICQ141" s="102"/>
      <c r="ICR141" s="102"/>
      <c r="ICS141" s="102"/>
      <c r="ICT141" s="102"/>
      <c r="ICU141" s="102"/>
      <c r="ICV141" s="102"/>
      <c r="ICW141" s="102"/>
      <c r="ICX141" s="102"/>
      <c r="ICY141" s="102"/>
      <c r="ICZ141" s="102"/>
      <c r="IDA141" s="102"/>
      <c r="IDB141" s="102"/>
      <c r="IDC141" s="102"/>
      <c r="IDD141" s="102"/>
      <c r="IDE141" s="102"/>
      <c r="IDF141" s="102"/>
      <c r="IDG141" s="102"/>
      <c r="IDH141" s="102"/>
      <c r="IDI141" s="102"/>
      <c r="IDJ141" s="102"/>
      <c r="IDK141" s="102"/>
      <c r="IDL141" s="102"/>
      <c r="IDM141" s="102"/>
      <c r="IDN141" s="102"/>
      <c r="IDO141" s="102"/>
      <c r="IDP141" s="102"/>
      <c r="IDQ141" s="102"/>
      <c r="IDR141" s="102"/>
      <c r="IDS141" s="102"/>
      <c r="IDT141" s="102"/>
      <c r="IDU141" s="102"/>
      <c r="IDV141" s="102"/>
      <c r="IDW141" s="102"/>
      <c r="IDX141" s="102"/>
      <c r="IDY141" s="102"/>
      <c r="IDZ141" s="102"/>
      <c r="IEA141" s="102"/>
      <c r="IEB141" s="102"/>
      <c r="IEC141" s="102"/>
      <c r="IED141" s="102"/>
      <c r="IEE141" s="102"/>
      <c r="IEF141" s="102"/>
      <c r="IEG141" s="102"/>
      <c r="IEH141" s="102"/>
      <c r="IEI141" s="102"/>
      <c r="IEJ141" s="102"/>
      <c r="IEK141" s="102"/>
      <c r="IEL141" s="102"/>
      <c r="IEM141" s="102"/>
      <c r="IEN141" s="102"/>
      <c r="IEO141" s="102"/>
      <c r="IEP141" s="102"/>
      <c r="IEQ141" s="102"/>
      <c r="IER141" s="102"/>
      <c r="IES141" s="102"/>
      <c r="IET141" s="102"/>
      <c r="IEU141" s="102"/>
      <c r="IEV141" s="102"/>
      <c r="IEW141" s="102"/>
      <c r="IEX141" s="102"/>
      <c r="IEY141" s="102"/>
      <c r="IEZ141" s="102"/>
      <c r="IFA141" s="102"/>
      <c r="IFB141" s="102"/>
      <c r="IFC141" s="102"/>
      <c r="IFD141" s="102"/>
      <c r="IFE141" s="102"/>
      <c r="IFF141" s="102"/>
      <c r="IFG141" s="102"/>
      <c r="IFH141" s="102"/>
      <c r="IFI141" s="102"/>
      <c r="IFJ141" s="102"/>
      <c r="IFK141" s="102"/>
      <c r="IFL141" s="102"/>
      <c r="IFM141" s="102"/>
      <c r="IFN141" s="102"/>
      <c r="IFO141" s="102"/>
      <c r="IFP141" s="102"/>
      <c r="IFQ141" s="102"/>
      <c r="IFR141" s="102"/>
      <c r="IFS141" s="102"/>
      <c r="IFT141" s="102"/>
      <c r="IFU141" s="102"/>
      <c r="IFV141" s="102"/>
      <c r="IFW141" s="102"/>
      <c r="IFX141" s="102"/>
      <c r="IFY141" s="102"/>
      <c r="IFZ141" s="102"/>
      <c r="IGA141" s="102"/>
      <c r="IGB141" s="102"/>
      <c r="IGC141" s="102"/>
      <c r="IGD141" s="102"/>
      <c r="IGE141" s="102"/>
      <c r="IGF141" s="102"/>
      <c r="IGG141" s="102"/>
      <c r="IGH141" s="102"/>
      <c r="IGI141" s="102"/>
      <c r="IGJ141" s="102"/>
      <c r="IGK141" s="102"/>
      <c r="IGL141" s="102"/>
      <c r="IGM141" s="102"/>
      <c r="IGN141" s="102"/>
      <c r="IGO141" s="102"/>
      <c r="IGP141" s="102"/>
      <c r="IGQ141" s="102"/>
      <c r="IGR141" s="102"/>
      <c r="IGS141" s="102"/>
      <c r="IGT141" s="102"/>
      <c r="IGU141" s="102"/>
      <c r="IGV141" s="102"/>
      <c r="IGW141" s="102"/>
      <c r="IGX141" s="102"/>
      <c r="IGY141" s="102"/>
      <c r="IGZ141" s="102"/>
      <c r="IHA141" s="102"/>
      <c r="IHB141" s="102"/>
      <c r="IHC141" s="102"/>
      <c r="IHD141" s="102"/>
      <c r="IHE141" s="102"/>
      <c r="IHF141" s="102"/>
      <c r="IHG141" s="102"/>
      <c r="IHH141" s="102"/>
      <c r="IHI141" s="102"/>
      <c r="IHJ141" s="102"/>
      <c r="IHK141" s="102"/>
      <c r="IHL141" s="102"/>
      <c r="IHM141" s="102"/>
      <c r="IHN141" s="102"/>
      <c r="IHO141" s="102"/>
      <c r="IHP141" s="102"/>
      <c r="IHQ141" s="102"/>
      <c r="IHR141" s="102"/>
      <c r="IHS141" s="102"/>
      <c r="IHT141" s="102"/>
      <c r="IHU141" s="102"/>
      <c r="IHV141" s="102"/>
      <c r="IHW141" s="102"/>
      <c r="IHX141" s="102"/>
      <c r="IHY141" s="102"/>
      <c r="IHZ141" s="102"/>
      <c r="IIA141" s="102"/>
      <c r="IIB141" s="102"/>
      <c r="IIC141" s="102"/>
      <c r="IID141" s="102"/>
      <c r="IIE141" s="102"/>
      <c r="IIF141" s="102"/>
      <c r="IIG141" s="102"/>
      <c r="IIH141" s="102"/>
      <c r="III141" s="102"/>
      <c r="IIJ141" s="102"/>
      <c r="IIK141" s="102"/>
      <c r="IIL141" s="102"/>
      <c r="IIM141" s="102"/>
      <c r="IIN141" s="102"/>
      <c r="IIO141" s="102"/>
      <c r="IIP141" s="102"/>
      <c r="IIQ141" s="102"/>
      <c r="IIR141" s="102"/>
      <c r="IIS141" s="102"/>
      <c r="IIT141" s="102"/>
      <c r="IIU141" s="102"/>
      <c r="IIV141" s="102"/>
      <c r="IIW141" s="102"/>
      <c r="IIX141" s="102"/>
      <c r="IIY141" s="102"/>
      <c r="IIZ141" s="102"/>
      <c r="IJA141" s="102"/>
      <c r="IJB141" s="102"/>
      <c r="IJC141" s="102"/>
      <c r="IJD141" s="102"/>
      <c r="IJE141" s="102"/>
      <c r="IJF141" s="102"/>
      <c r="IJG141" s="102"/>
      <c r="IJH141" s="102"/>
      <c r="IJI141" s="102"/>
      <c r="IJJ141" s="102"/>
      <c r="IJK141" s="102"/>
      <c r="IJL141" s="102"/>
      <c r="IJM141" s="102"/>
      <c r="IJN141" s="102"/>
      <c r="IJO141" s="102"/>
      <c r="IJP141" s="102"/>
      <c r="IJQ141" s="102"/>
      <c r="IJR141" s="102"/>
      <c r="IJS141" s="102"/>
      <c r="IJT141" s="102"/>
      <c r="IJU141" s="102"/>
      <c r="IJV141" s="102"/>
      <c r="IJW141" s="102"/>
      <c r="IJX141" s="102"/>
      <c r="IJY141" s="102"/>
      <c r="IJZ141" s="102"/>
      <c r="IKA141" s="102"/>
      <c r="IKB141" s="102"/>
      <c r="IKC141" s="102"/>
      <c r="IKD141" s="102"/>
      <c r="IKE141" s="102"/>
      <c r="IKF141" s="102"/>
      <c r="IKG141" s="102"/>
      <c r="IKH141" s="102"/>
      <c r="IKI141" s="102"/>
      <c r="IKJ141" s="102"/>
      <c r="IKK141" s="102"/>
      <c r="IKL141" s="102"/>
      <c r="IKM141" s="102"/>
      <c r="IKN141" s="102"/>
      <c r="IKO141" s="102"/>
      <c r="IKP141" s="102"/>
      <c r="IKQ141" s="102"/>
      <c r="IKR141" s="102"/>
      <c r="IKS141" s="102"/>
      <c r="IKT141" s="102"/>
      <c r="IKU141" s="102"/>
      <c r="IKV141" s="102"/>
      <c r="IKW141" s="102"/>
      <c r="IKX141" s="102"/>
      <c r="IKY141" s="102"/>
      <c r="IKZ141" s="102"/>
      <c r="ILA141" s="102"/>
      <c r="ILB141" s="102"/>
      <c r="ILC141" s="102"/>
      <c r="ILD141" s="102"/>
      <c r="ILE141" s="102"/>
      <c r="ILF141" s="102"/>
      <c r="ILG141" s="102"/>
      <c r="ILH141" s="102"/>
      <c r="ILI141" s="102"/>
      <c r="ILJ141" s="102"/>
      <c r="ILK141" s="102"/>
      <c r="ILL141" s="102"/>
      <c r="ILM141" s="102"/>
      <c r="ILN141" s="102"/>
      <c r="ILO141" s="102"/>
      <c r="ILP141" s="102"/>
      <c r="ILQ141" s="102"/>
      <c r="ILR141" s="102"/>
      <c r="ILS141" s="102"/>
      <c r="ILT141" s="102"/>
      <c r="ILU141" s="102"/>
      <c r="ILV141" s="102"/>
      <c r="ILW141" s="102"/>
      <c r="ILX141" s="102"/>
      <c r="ILY141" s="102"/>
      <c r="ILZ141" s="102"/>
      <c r="IMA141" s="102"/>
      <c r="IMB141" s="102"/>
      <c r="IMC141" s="102"/>
      <c r="IMD141" s="102"/>
      <c r="IME141" s="102"/>
      <c r="IMF141" s="102"/>
      <c r="IMG141" s="102"/>
      <c r="IMH141" s="102"/>
      <c r="IMI141" s="102"/>
      <c r="IMJ141" s="102"/>
      <c r="IMK141" s="102"/>
      <c r="IML141" s="102"/>
      <c r="IMM141" s="102"/>
      <c r="IMN141" s="102"/>
      <c r="IMO141" s="102"/>
      <c r="IMP141" s="102"/>
      <c r="IMQ141" s="102"/>
      <c r="IMR141" s="102"/>
      <c r="IMS141" s="102"/>
      <c r="IMT141" s="102"/>
      <c r="IMU141" s="102"/>
      <c r="IMV141" s="102"/>
      <c r="IMW141" s="102"/>
      <c r="IMX141" s="102"/>
      <c r="IMY141" s="102"/>
      <c r="IMZ141" s="102"/>
      <c r="INA141" s="102"/>
      <c r="INB141" s="102"/>
      <c r="INC141" s="102"/>
      <c r="IND141" s="102"/>
      <c r="INE141" s="102"/>
      <c r="INF141" s="102"/>
      <c r="ING141" s="102"/>
      <c r="INH141" s="102"/>
      <c r="INI141" s="102"/>
      <c r="INJ141" s="102"/>
      <c r="INK141" s="102"/>
      <c r="INL141" s="102"/>
      <c r="INM141" s="102"/>
      <c r="INN141" s="102"/>
      <c r="INO141" s="102"/>
      <c r="INP141" s="102"/>
      <c r="INQ141" s="102"/>
      <c r="INR141" s="102"/>
      <c r="INS141" s="102"/>
      <c r="INT141" s="102"/>
      <c r="INU141" s="102"/>
      <c r="INV141" s="102"/>
      <c r="INW141" s="102"/>
      <c r="INX141" s="102"/>
      <c r="INY141" s="102"/>
      <c r="INZ141" s="102"/>
      <c r="IOA141" s="102"/>
      <c r="IOB141" s="102"/>
      <c r="IOC141" s="102"/>
      <c r="IOD141" s="102"/>
      <c r="IOE141" s="102"/>
      <c r="IOF141" s="102"/>
      <c r="IOG141" s="102"/>
      <c r="IOH141" s="102"/>
      <c r="IOI141" s="102"/>
      <c r="IOJ141" s="102"/>
      <c r="IOK141" s="102"/>
      <c r="IOL141" s="102"/>
      <c r="IOM141" s="102"/>
      <c r="ION141" s="102"/>
      <c r="IOO141" s="102"/>
      <c r="IOP141" s="102"/>
      <c r="IOQ141" s="102"/>
      <c r="IOR141" s="102"/>
      <c r="IOS141" s="102"/>
      <c r="IOT141" s="102"/>
      <c r="IOU141" s="102"/>
      <c r="IOV141" s="102"/>
      <c r="IOW141" s="102"/>
      <c r="IOX141" s="102"/>
      <c r="IOY141" s="102"/>
      <c r="IOZ141" s="102"/>
      <c r="IPA141" s="102"/>
      <c r="IPB141" s="102"/>
      <c r="IPC141" s="102"/>
      <c r="IPD141" s="102"/>
      <c r="IPE141" s="102"/>
      <c r="IPF141" s="102"/>
      <c r="IPG141" s="102"/>
      <c r="IPH141" s="102"/>
      <c r="IPI141" s="102"/>
      <c r="IPJ141" s="102"/>
      <c r="IPK141" s="102"/>
      <c r="IPL141" s="102"/>
      <c r="IPM141" s="102"/>
      <c r="IPN141" s="102"/>
      <c r="IPO141" s="102"/>
      <c r="IPP141" s="102"/>
      <c r="IPQ141" s="102"/>
      <c r="IPR141" s="102"/>
      <c r="IPS141" s="102"/>
      <c r="IPT141" s="102"/>
      <c r="IPU141" s="102"/>
      <c r="IPV141" s="102"/>
      <c r="IPW141" s="102"/>
      <c r="IPX141" s="102"/>
      <c r="IPY141" s="102"/>
      <c r="IPZ141" s="102"/>
      <c r="IQA141" s="102"/>
      <c r="IQB141" s="102"/>
      <c r="IQC141" s="102"/>
      <c r="IQD141" s="102"/>
      <c r="IQE141" s="102"/>
      <c r="IQF141" s="102"/>
      <c r="IQG141" s="102"/>
      <c r="IQH141" s="102"/>
      <c r="IQI141" s="102"/>
      <c r="IQJ141" s="102"/>
      <c r="IQK141" s="102"/>
      <c r="IQL141" s="102"/>
      <c r="IQM141" s="102"/>
      <c r="IQN141" s="102"/>
      <c r="IQO141" s="102"/>
      <c r="IQP141" s="102"/>
      <c r="IQQ141" s="102"/>
      <c r="IQR141" s="102"/>
      <c r="IQS141" s="102"/>
      <c r="IQT141" s="102"/>
      <c r="IQU141" s="102"/>
      <c r="IQV141" s="102"/>
      <c r="IQW141" s="102"/>
      <c r="IQX141" s="102"/>
      <c r="IQY141" s="102"/>
      <c r="IQZ141" s="102"/>
      <c r="IRA141" s="102"/>
      <c r="IRB141" s="102"/>
      <c r="IRC141" s="102"/>
      <c r="IRD141" s="102"/>
      <c r="IRE141" s="102"/>
      <c r="IRF141" s="102"/>
      <c r="IRG141" s="102"/>
      <c r="IRH141" s="102"/>
      <c r="IRI141" s="102"/>
      <c r="IRJ141" s="102"/>
      <c r="IRK141" s="102"/>
      <c r="IRL141" s="102"/>
      <c r="IRM141" s="102"/>
      <c r="IRN141" s="102"/>
      <c r="IRO141" s="102"/>
      <c r="IRP141" s="102"/>
      <c r="IRQ141" s="102"/>
      <c r="IRR141" s="102"/>
      <c r="IRS141" s="102"/>
      <c r="IRT141" s="102"/>
      <c r="IRU141" s="102"/>
      <c r="IRV141" s="102"/>
      <c r="IRW141" s="102"/>
      <c r="IRX141" s="102"/>
      <c r="IRY141" s="102"/>
      <c r="IRZ141" s="102"/>
      <c r="ISA141" s="102"/>
      <c r="ISB141" s="102"/>
      <c r="ISC141" s="102"/>
      <c r="ISD141" s="102"/>
      <c r="ISE141" s="102"/>
      <c r="ISF141" s="102"/>
      <c r="ISG141" s="102"/>
      <c r="ISH141" s="102"/>
      <c r="ISI141" s="102"/>
      <c r="ISJ141" s="102"/>
      <c r="ISK141" s="102"/>
      <c r="ISL141" s="102"/>
      <c r="ISM141" s="102"/>
      <c r="ISN141" s="102"/>
      <c r="ISO141" s="102"/>
      <c r="ISP141" s="102"/>
      <c r="ISQ141" s="102"/>
      <c r="ISR141" s="102"/>
      <c r="ISS141" s="102"/>
      <c r="IST141" s="102"/>
      <c r="ISU141" s="102"/>
      <c r="ISV141" s="102"/>
      <c r="ISW141" s="102"/>
      <c r="ISX141" s="102"/>
      <c r="ISY141" s="102"/>
      <c r="ISZ141" s="102"/>
      <c r="ITA141" s="102"/>
      <c r="ITB141" s="102"/>
      <c r="ITC141" s="102"/>
      <c r="ITD141" s="102"/>
      <c r="ITE141" s="102"/>
      <c r="ITF141" s="102"/>
      <c r="ITG141" s="102"/>
      <c r="ITH141" s="102"/>
      <c r="ITI141" s="102"/>
      <c r="ITJ141" s="102"/>
      <c r="ITK141" s="102"/>
      <c r="ITL141" s="102"/>
      <c r="ITM141" s="102"/>
      <c r="ITN141" s="102"/>
      <c r="ITO141" s="102"/>
      <c r="ITP141" s="102"/>
      <c r="ITQ141" s="102"/>
      <c r="ITR141" s="102"/>
      <c r="ITS141" s="102"/>
      <c r="ITT141" s="102"/>
      <c r="ITU141" s="102"/>
      <c r="ITV141" s="102"/>
      <c r="ITW141" s="102"/>
      <c r="ITX141" s="102"/>
      <c r="ITY141" s="102"/>
      <c r="ITZ141" s="102"/>
      <c r="IUA141" s="102"/>
      <c r="IUB141" s="102"/>
      <c r="IUC141" s="102"/>
      <c r="IUD141" s="102"/>
      <c r="IUE141" s="102"/>
      <c r="IUF141" s="102"/>
      <c r="IUG141" s="102"/>
      <c r="IUH141" s="102"/>
      <c r="IUI141" s="102"/>
      <c r="IUJ141" s="102"/>
      <c r="IUK141" s="102"/>
      <c r="IUL141" s="102"/>
      <c r="IUM141" s="102"/>
      <c r="IUN141" s="102"/>
      <c r="IUO141" s="102"/>
      <c r="IUP141" s="102"/>
      <c r="IUQ141" s="102"/>
      <c r="IUR141" s="102"/>
      <c r="IUS141" s="102"/>
      <c r="IUT141" s="102"/>
      <c r="IUU141" s="102"/>
      <c r="IUV141" s="102"/>
      <c r="IUW141" s="102"/>
      <c r="IUX141" s="102"/>
      <c r="IUY141" s="102"/>
      <c r="IUZ141" s="102"/>
      <c r="IVA141" s="102"/>
      <c r="IVB141" s="102"/>
      <c r="IVC141" s="102"/>
      <c r="IVD141" s="102"/>
      <c r="IVE141" s="102"/>
      <c r="IVF141" s="102"/>
      <c r="IVG141" s="102"/>
      <c r="IVH141" s="102"/>
      <c r="IVI141" s="102"/>
      <c r="IVJ141" s="102"/>
      <c r="IVK141" s="102"/>
      <c r="IVL141" s="102"/>
      <c r="IVM141" s="102"/>
      <c r="IVN141" s="102"/>
      <c r="IVO141" s="102"/>
      <c r="IVP141" s="102"/>
      <c r="IVQ141" s="102"/>
      <c r="IVR141" s="102"/>
      <c r="IVS141" s="102"/>
      <c r="IVT141" s="102"/>
      <c r="IVU141" s="102"/>
      <c r="IVV141" s="102"/>
      <c r="IVW141" s="102"/>
      <c r="IVX141" s="102"/>
      <c r="IVY141" s="102"/>
      <c r="IVZ141" s="102"/>
      <c r="IWA141" s="102"/>
      <c r="IWB141" s="102"/>
      <c r="IWC141" s="102"/>
      <c r="IWD141" s="102"/>
      <c r="IWE141" s="102"/>
      <c r="IWF141" s="102"/>
      <c r="IWG141" s="102"/>
      <c r="IWH141" s="102"/>
      <c r="IWI141" s="102"/>
      <c r="IWJ141" s="102"/>
      <c r="IWK141" s="102"/>
      <c r="IWL141" s="102"/>
      <c r="IWM141" s="102"/>
      <c r="IWN141" s="102"/>
      <c r="IWO141" s="102"/>
      <c r="IWP141" s="102"/>
      <c r="IWQ141" s="102"/>
      <c r="IWR141" s="102"/>
      <c r="IWS141" s="102"/>
      <c r="IWT141" s="102"/>
      <c r="IWU141" s="102"/>
      <c r="IWV141" s="102"/>
      <c r="IWW141" s="102"/>
      <c r="IWX141" s="102"/>
      <c r="IWY141" s="102"/>
      <c r="IWZ141" s="102"/>
      <c r="IXA141" s="102"/>
      <c r="IXB141" s="102"/>
      <c r="IXC141" s="102"/>
      <c r="IXD141" s="102"/>
      <c r="IXE141" s="102"/>
      <c r="IXF141" s="102"/>
      <c r="IXG141" s="102"/>
      <c r="IXH141" s="102"/>
      <c r="IXI141" s="102"/>
      <c r="IXJ141" s="102"/>
      <c r="IXK141" s="102"/>
      <c r="IXL141" s="102"/>
      <c r="IXM141" s="102"/>
      <c r="IXN141" s="102"/>
      <c r="IXO141" s="102"/>
      <c r="IXP141" s="102"/>
      <c r="IXQ141" s="102"/>
      <c r="IXR141" s="102"/>
      <c r="IXS141" s="102"/>
      <c r="IXT141" s="102"/>
      <c r="IXU141" s="102"/>
      <c r="IXV141" s="102"/>
      <c r="IXW141" s="102"/>
      <c r="IXX141" s="102"/>
      <c r="IXY141" s="102"/>
      <c r="IXZ141" s="102"/>
      <c r="IYA141" s="102"/>
      <c r="IYB141" s="102"/>
      <c r="IYC141" s="102"/>
      <c r="IYD141" s="102"/>
      <c r="IYE141" s="102"/>
      <c r="IYF141" s="102"/>
      <c r="IYG141" s="102"/>
      <c r="IYH141" s="102"/>
      <c r="IYI141" s="102"/>
      <c r="IYJ141" s="102"/>
      <c r="IYK141" s="102"/>
      <c r="IYL141" s="102"/>
      <c r="IYM141" s="102"/>
      <c r="IYN141" s="102"/>
      <c r="IYO141" s="102"/>
      <c r="IYP141" s="102"/>
      <c r="IYQ141" s="102"/>
      <c r="IYR141" s="102"/>
      <c r="IYS141" s="102"/>
      <c r="IYT141" s="102"/>
      <c r="IYU141" s="102"/>
      <c r="IYV141" s="102"/>
      <c r="IYW141" s="102"/>
      <c r="IYX141" s="102"/>
      <c r="IYY141" s="102"/>
      <c r="IYZ141" s="102"/>
      <c r="IZA141" s="102"/>
      <c r="IZB141" s="102"/>
      <c r="IZC141" s="102"/>
      <c r="IZD141" s="102"/>
      <c r="IZE141" s="102"/>
      <c r="IZF141" s="102"/>
      <c r="IZG141" s="102"/>
      <c r="IZH141" s="102"/>
      <c r="IZI141" s="102"/>
      <c r="IZJ141" s="102"/>
      <c r="IZK141" s="102"/>
      <c r="IZL141" s="102"/>
      <c r="IZM141" s="102"/>
      <c r="IZN141" s="102"/>
      <c r="IZO141" s="102"/>
      <c r="IZP141" s="102"/>
      <c r="IZQ141" s="102"/>
      <c r="IZR141" s="102"/>
      <c r="IZS141" s="102"/>
      <c r="IZT141" s="102"/>
      <c r="IZU141" s="102"/>
      <c r="IZV141" s="102"/>
      <c r="IZW141" s="102"/>
      <c r="IZX141" s="102"/>
      <c r="IZY141" s="102"/>
      <c r="IZZ141" s="102"/>
      <c r="JAA141" s="102"/>
      <c r="JAB141" s="102"/>
      <c r="JAC141" s="102"/>
      <c r="JAD141" s="102"/>
      <c r="JAE141" s="102"/>
      <c r="JAF141" s="102"/>
      <c r="JAG141" s="102"/>
      <c r="JAH141" s="102"/>
      <c r="JAI141" s="102"/>
      <c r="JAJ141" s="102"/>
      <c r="JAK141" s="102"/>
      <c r="JAL141" s="102"/>
      <c r="JAM141" s="102"/>
      <c r="JAN141" s="102"/>
      <c r="JAO141" s="102"/>
      <c r="JAP141" s="102"/>
      <c r="JAQ141" s="102"/>
      <c r="JAR141" s="102"/>
      <c r="JAS141" s="102"/>
      <c r="JAT141" s="102"/>
      <c r="JAU141" s="102"/>
      <c r="JAV141" s="102"/>
      <c r="JAW141" s="102"/>
      <c r="JAX141" s="102"/>
      <c r="JAY141" s="102"/>
      <c r="JAZ141" s="102"/>
      <c r="JBA141" s="102"/>
      <c r="JBB141" s="102"/>
      <c r="JBC141" s="102"/>
      <c r="JBD141" s="102"/>
      <c r="JBE141" s="102"/>
      <c r="JBF141" s="102"/>
      <c r="JBG141" s="102"/>
      <c r="JBH141" s="102"/>
      <c r="JBI141" s="102"/>
      <c r="JBJ141" s="102"/>
      <c r="JBK141" s="102"/>
      <c r="JBL141" s="102"/>
      <c r="JBM141" s="102"/>
      <c r="JBN141" s="102"/>
      <c r="JBO141" s="102"/>
      <c r="JBP141" s="102"/>
      <c r="JBQ141" s="102"/>
      <c r="JBR141" s="102"/>
      <c r="JBS141" s="102"/>
      <c r="JBT141" s="102"/>
      <c r="JBU141" s="102"/>
      <c r="JBV141" s="102"/>
      <c r="JBW141" s="102"/>
      <c r="JBX141" s="102"/>
      <c r="JBY141" s="102"/>
      <c r="JBZ141" s="102"/>
      <c r="JCA141" s="102"/>
      <c r="JCB141" s="102"/>
      <c r="JCC141" s="102"/>
      <c r="JCD141" s="102"/>
      <c r="JCE141" s="102"/>
      <c r="JCF141" s="102"/>
      <c r="JCG141" s="102"/>
      <c r="JCH141" s="102"/>
      <c r="JCI141" s="102"/>
      <c r="JCJ141" s="102"/>
      <c r="JCK141" s="102"/>
      <c r="JCL141" s="102"/>
      <c r="JCM141" s="102"/>
      <c r="JCN141" s="102"/>
      <c r="JCO141" s="102"/>
      <c r="JCP141" s="102"/>
      <c r="JCQ141" s="102"/>
      <c r="JCR141" s="102"/>
      <c r="JCS141" s="102"/>
      <c r="JCT141" s="102"/>
      <c r="JCU141" s="102"/>
      <c r="JCV141" s="102"/>
      <c r="JCW141" s="102"/>
      <c r="JCX141" s="102"/>
      <c r="JCY141" s="102"/>
      <c r="JCZ141" s="102"/>
      <c r="JDA141" s="102"/>
      <c r="JDB141" s="102"/>
      <c r="JDC141" s="102"/>
      <c r="JDD141" s="102"/>
      <c r="JDE141" s="102"/>
      <c r="JDF141" s="102"/>
      <c r="JDG141" s="102"/>
      <c r="JDH141" s="102"/>
      <c r="JDI141" s="102"/>
      <c r="JDJ141" s="102"/>
      <c r="JDK141" s="102"/>
      <c r="JDL141" s="102"/>
      <c r="JDM141" s="102"/>
      <c r="JDN141" s="102"/>
      <c r="JDO141" s="102"/>
      <c r="JDP141" s="102"/>
      <c r="JDQ141" s="102"/>
      <c r="JDR141" s="102"/>
      <c r="JDS141" s="102"/>
      <c r="JDT141" s="102"/>
      <c r="JDU141" s="102"/>
      <c r="JDV141" s="102"/>
      <c r="JDW141" s="102"/>
      <c r="JDX141" s="102"/>
      <c r="JDY141" s="102"/>
      <c r="JDZ141" s="102"/>
      <c r="JEA141" s="102"/>
      <c r="JEB141" s="102"/>
      <c r="JEC141" s="102"/>
      <c r="JED141" s="102"/>
      <c r="JEE141" s="102"/>
      <c r="JEF141" s="102"/>
      <c r="JEG141" s="102"/>
      <c r="JEH141" s="102"/>
      <c r="JEI141" s="102"/>
      <c r="JEJ141" s="102"/>
      <c r="JEK141" s="102"/>
      <c r="JEL141" s="102"/>
      <c r="JEM141" s="102"/>
      <c r="JEN141" s="102"/>
      <c r="JEO141" s="102"/>
      <c r="JEP141" s="102"/>
      <c r="JEQ141" s="102"/>
      <c r="JER141" s="102"/>
      <c r="JES141" s="102"/>
      <c r="JET141" s="102"/>
      <c r="JEU141" s="102"/>
      <c r="JEV141" s="102"/>
      <c r="JEW141" s="102"/>
      <c r="JEX141" s="102"/>
      <c r="JEY141" s="102"/>
      <c r="JEZ141" s="102"/>
      <c r="JFA141" s="102"/>
      <c r="JFB141" s="102"/>
      <c r="JFC141" s="102"/>
      <c r="JFD141" s="102"/>
      <c r="JFE141" s="102"/>
      <c r="JFF141" s="102"/>
      <c r="JFG141" s="102"/>
      <c r="JFH141" s="102"/>
      <c r="JFI141" s="102"/>
      <c r="JFJ141" s="102"/>
      <c r="JFK141" s="102"/>
      <c r="JFL141" s="102"/>
      <c r="JFM141" s="102"/>
      <c r="JFN141" s="102"/>
      <c r="JFO141" s="102"/>
      <c r="JFP141" s="102"/>
      <c r="JFQ141" s="102"/>
      <c r="JFR141" s="102"/>
      <c r="JFS141" s="102"/>
      <c r="JFT141" s="102"/>
      <c r="JFU141" s="102"/>
      <c r="JFV141" s="102"/>
      <c r="JFW141" s="102"/>
      <c r="JFX141" s="102"/>
      <c r="JFY141" s="102"/>
      <c r="JFZ141" s="102"/>
      <c r="JGA141" s="102"/>
      <c r="JGB141" s="102"/>
      <c r="JGC141" s="102"/>
      <c r="JGD141" s="102"/>
      <c r="JGE141" s="102"/>
      <c r="JGF141" s="102"/>
      <c r="JGG141" s="102"/>
      <c r="JGH141" s="102"/>
      <c r="JGI141" s="102"/>
      <c r="JGJ141" s="102"/>
      <c r="JGK141" s="102"/>
      <c r="JGL141" s="102"/>
      <c r="JGM141" s="102"/>
      <c r="JGN141" s="102"/>
      <c r="JGO141" s="102"/>
      <c r="JGP141" s="102"/>
      <c r="JGQ141" s="102"/>
      <c r="JGR141" s="102"/>
      <c r="JGS141" s="102"/>
      <c r="JGT141" s="102"/>
      <c r="JGU141" s="102"/>
      <c r="JGV141" s="102"/>
      <c r="JGW141" s="102"/>
      <c r="JGX141" s="102"/>
      <c r="JGY141" s="102"/>
      <c r="JGZ141" s="102"/>
      <c r="JHA141" s="102"/>
      <c r="JHB141" s="102"/>
      <c r="JHC141" s="102"/>
      <c r="JHD141" s="102"/>
      <c r="JHE141" s="102"/>
      <c r="JHF141" s="102"/>
      <c r="JHG141" s="102"/>
      <c r="JHH141" s="102"/>
      <c r="JHI141" s="102"/>
      <c r="JHJ141" s="102"/>
      <c r="JHK141" s="102"/>
      <c r="JHL141" s="102"/>
      <c r="JHM141" s="102"/>
      <c r="JHN141" s="102"/>
      <c r="JHO141" s="102"/>
      <c r="JHP141" s="102"/>
      <c r="JHQ141" s="102"/>
      <c r="JHR141" s="102"/>
      <c r="JHS141" s="102"/>
      <c r="JHT141" s="102"/>
      <c r="JHU141" s="102"/>
      <c r="JHV141" s="102"/>
      <c r="JHW141" s="102"/>
      <c r="JHX141" s="102"/>
      <c r="JHY141" s="102"/>
      <c r="JHZ141" s="102"/>
      <c r="JIA141" s="102"/>
      <c r="JIB141" s="102"/>
      <c r="JIC141" s="102"/>
      <c r="JID141" s="102"/>
      <c r="JIE141" s="102"/>
      <c r="JIF141" s="102"/>
      <c r="JIG141" s="102"/>
      <c r="JIH141" s="102"/>
      <c r="JII141" s="102"/>
      <c r="JIJ141" s="102"/>
      <c r="JIK141" s="102"/>
      <c r="JIL141" s="102"/>
      <c r="JIM141" s="102"/>
      <c r="JIN141" s="102"/>
      <c r="JIO141" s="102"/>
      <c r="JIP141" s="102"/>
      <c r="JIQ141" s="102"/>
      <c r="JIR141" s="102"/>
      <c r="JIS141" s="102"/>
      <c r="JIT141" s="102"/>
      <c r="JIU141" s="102"/>
      <c r="JIV141" s="102"/>
      <c r="JIW141" s="102"/>
      <c r="JIX141" s="102"/>
      <c r="JIY141" s="102"/>
      <c r="JIZ141" s="102"/>
      <c r="JJA141" s="102"/>
      <c r="JJB141" s="102"/>
      <c r="JJC141" s="102"/>
      <c r="JJD141" s="102"/>
      <c r="JJE141" s="102"/>
      <c r="JJF141" s="102"/>
      <c r="JJG141" s="102"/>
      <c r="JJH141" s="102"/>
      <c r="JJI141" s="102"/>
      <c r="JJJ141" s="102"/>
      <c r="JJK141" s="102"/>
      <c r="JJL141" s="102"/>
      <c r="JJM141" s="102"/>
      <c r="JJN141" s="102"/>
      <c r="JJO141" s="102"/>
      <c r="JJP141" s="102"/>
      <c r="JJQ141" s="102"/>
      <c r="JJR141" s="102"/>
      <c r="JJS141" s="102"/>
      <c r="JJT141" s="102"/>
      <c r="JJU141" s="102"/>
      <c r="JJV141" s="102"/>
      <c r="JJW141" s="102"/>
      <c r="JJX141" s="102"/>
      <c r="JJY141" s="102"/>
      <c r="JJZ141" s="102"/>
      <c r="JKA141" s="102"/>
      <c r="JKB141" s="102"/>
      <c r="JKC141" s="102"/>
      <c r="JKD141" s="102"/>
      <c r="JKE141" s="102"/>
      <c r="JKF141" s="102"/>
      <c r="JKG141" s="102"/>
      <c r="JKH141" s="102"/>
      <c r="JKI141" s="102"/>
      <c r="JKJ141" s="102"/>
      <c r="JKK141" s="102"/>
      <c r="JKL141" s="102"/>
      <c r="JKM141" s="102"/>
      <c r="JKN141" s="102"/>
      <c r="JKO141" s="102"/>
      <c r="JKP141" s="102"/>
      <c r="JKQ141" s="102"/>
      <c r="JKR141" s="102"/>
      <c r="JKS141" s="102"/>
      <c r="JKT141" s="102"/>
      <c r="JKU141" s="102"/>
      <c r="JKV141" s="102"/>
      <c r="JKW141" s="102"/>
      <c r="JKX141" s="102"/>
      <c r="JKY141" s="102"/>
      <c r="JKZ141" s="102"/>
      <c r="JLA141" s="102"/>
      <c r="JLB141" s="102"/>
      <c r="JLC141" s="102"/>
      <c r="JLD141" s="102"/>
      <c r="JLE141" s="102"/>
      <c r="JLF141" s="102"/>
      <c r="JLG141" s="102"/>
      <c r="JLH141" s="102"/>
      <c r="JLI141" s="102"/>
      <c r="JLJ141" s="102"/>
      <c r="JLK141" s="102"/>
      <c r="JLL141" s="102"/>
      <c r="JLM141" s="102"/>
      <c r="JLN141" s="102"/>
      <c r="JLO141" s="102"/>
      <c r="JLP141" s="102"/>
      <c r="JLQ141" s="102"/>
      <c r="JLR141" s="102"/>
      <c r="JLS141" s="102"/>
      <c r="JLT141" s="102"/>
      <c r="JLU141" s="102"/>
      <c r="JLV141" s="102"/>
      <c r="JLW141" s="102"/>
      <c r="JLX141" s="102"/>
      <c r="JLY141" s="102"/>
      <c r="JLZ141" s="102"/>
      <c r="JMA141" s="102"/>
      <c r="JMB141" s="102"/>
      <c r="JMC141" s="102"/>
      <c r="JMD141" s="102"/>
      <c r="JME141" s="102"/>
      <c r="JMF141" s="102"/>
      <c r="JMG141" s="102"/>
      <c r="JMH141" s="102"/>
      <c r="JMI141" s="102"/>
      <c r="JMJ141" s="102"/>
      <c r="JMK141" s="102"/>
      <c r="JML141" s="102"/>
      <c r="JMM141" s="102"/>
      <c r="JMN141" s="102"/>
      <c r="JMO141" s="102"/>
      <c r="JMP141" s="102"/>
      <c r="JMQ141" s="102"/>
      <c r="JMR141" s="102"/>
      <c r="JMS141" s="102"/>
      <c r="JMT141" s="102"/>
      <c r="JMU141" s="102"/>
      <c r="JMV141" s="102"/>
      <c r="JMW141" s="102"/>
      <c r="JMX141" s="102"/>
      <c r="JMY141" s="102"/>
      <c r="JMZ141" s="102"/>
      <c r="JNA141" s="102"/>
      <c r="JNB141" s="102"/>
      <c r="JNC141" s="102"/>
      <c r="JND141" s="102"/>
      <c r="JNE141" s="102"/>
      <c r="JNF141" s="102"/>
      <c r="JNG141" s="102"/>
      <c r="JNH141" s="102"/>
      <c r="JNI141" s="102"/>
      <c r="JNJ141" s="102"/>
      <c r="JNK141" s="102"/>
      <c r="JNL141" s="102"/>
      <c r="JNM141" s="102"/>
      <c r="JNN141" s="102"/>
      <c r="JNO141" s="102"/>
      <c r="JNP141" s="102"/>
      <c r="JNQ141" s="102"/>
      <c r="JNR141" s="102"/>
      <c r="JNS141" s="102"/>
      <c r="JNT141" s="102"/>
      <c r="JNU141" s="102"/>
      <c r="JNV141" s="102"/>
      <c r="JNW141" s="102"/>
      <c r="JNX141" s="102"/>
      <c r="JNY141" s="102"/>
      <c r="JNZ141" s="102"/>
      <c r="JOA141" s="102"/>
      <c r="JOB141" s="102"/>
      <c r="JOC141" s="102"/>
      <c r="JOD141" s="102"/>
      <c r="JOE141" s="102"/>
      <c r="JOF141" s="102"/>
      <c r="JOG141" s="102"/>
      <c r="JOH141" s="102"/>
      <c r="JOI141" s="102"/>
      <c r="JOJ141" s="102"/>
      <c r="JOK141" s="102"/>
      <c r="JOL141" s="102"/>
      <c r="JOM141" s="102"/>
      <c r="JON141" s="102"/>
      <c r="JOO141" s="102"/>
      <c r="JOP141" s="102"/>
      <c r="JOQ141" s="102"/>
      <c r="JOR141" s="102"/>
      <c r="JOS141" s="102"/>
      <c r="JOT141" s="102"/>
      <c r="JOU141" s="102"/>
      <c r="JOV141" s="102"/>
      <c r="JOW141" s="102"/>
      <c r="JOX141" s="102"/>
      <c r="JOY141" s="102"/>
      <c r="JOZ141" s="102"/>
      <c r="JPA141" s="102"/>
      <c r="JPB141" s="102"/>
      <c r="JPC141" s="102"/>
      <c r="JPD141" s="102"/>
      <c r="JPE141" s="102"/>
      <c r="JPF141" s="102"/>
      <c r="JPG141" s="102"/>
      <c r="JPH141" s="102"/>
      <c r="JPI141" s="102"/>
      <c r="JPJ141" s="102"/>
      <c r="JPK141" s="102"/>
      <c r="JPL141" s="102"/>
      <c r="JPM141" s="102"/>
      <c r="JPN141" s="102"/>
      <c r="JPO141" s="102"/>
      <c r="JPP141" s="102"/>
      <c r="JPQ141" s="102"/>
      <c r="JPR141" s="102"/>
      <c r="JPS141" s="102"/>
      <c r="JPT141" s="102"/>
      <c r="JPU141" s="102"/>
      <c r="JPV141" s="102"/>
      <c r="JPW141" s="102"/>
      <c r="JPX141" s="102"/>
      <c r="JPY141" s="102"/>
      <c r="JPZ141" s="102"/>
      <c r="JQA141" s="102"/>
      <c r="JQB141" s="102"/>
      <c r="JQC141" s="102"/>
      <c r="JQD141" s="102"/>
      <c r="JQE141" s="102"/>
      <c r="JQF141" s="102"/>
      <c r="JQG141" s="102"/>
      <c r="JQH141" s="102"/>
      <c r="JQI141" s="102"/>
      <c r="JQJ141" s="102"/>
      <c r="JQK141" s="102"/>
      <c r="JQL141" s="102"/>
      <c r="JQM141" s="102"/>
      <c r="JQN141" s="102"/>
      <c r="JQO141" s="102"/>
      <c r="JQP141" s="102"/>
      <c r="JQQ141" s="102"/>
      <c r="JQR141" s="102"/>
      <c r="JQS141" s="102"/>
      <c r="JQT141" s="102"/>
      <c r="JQU141" s="102"/>
      <c r="JQV141" s="102"/>
      <c r="JQW141" s="102"/>
      <c r="JQX141" s="102"/>
      <c r="JQY141" s="102"/>
      <c r="JQZ141" s="102"/>
      <c r="JRA141" s="102"/>
      <c r="JRB141" s="102"/>
      <c r="JRC141" s="102"/>
      <c r="JRD141" s="102"/>
      <c r="JRE141" s="102"/>
      <c r="JRF141" s="102"/>
      <c r="JRG141" s="102"/>
      <c r="JRH141" s="102"/>
      <c r="JRI141" s="102"/>
      <c r="JRJ141" s="102"/>
      <c r="JRK141" s="102"/>
      <c r="JRL141" s="102"/>
      <c r="JRM141" s="102"/>
      <c r="JRN141" s="102"/>
      <c r="JRO141" s="102"/>
      <c r="JRP141" s="102"/>
      <c r="JRQ141" s="102"/>
      <c r="JRR141" s="102"/>
      <c r="JRS141" s="102"/>
      <c r="JRT141" s="102"/>
      <c r="JRU141" s="102"/>
      <c r="JRV141" s="102"/>
      <c r="JRW141" s="102"/>
      <c r="JRX141" s="102"/>
      <c r="JRY141" s="102"/>
      <c r="JRZ141" s="102"/>
      <c r="JSA141" s="102"/>
      <c r="JSB141" s="102"/>
      <c r="JSC141" s="102"/>
      <c r="JSD141" s="102"/>
      <c r="JSE141" s="102"/>
      <c r="JSF141" s="102"/>
      <c r="JSG141" s="102"/>
      <c r="JSH141" s="102"/>
      <c r="JSI141" s="102"/>
      <c r="JSJ141" s="102"/>
      <c r="JSK141" s="102"/>
      <c r="JSL141" s="102"/>
      <c r="JSM141" s="102"/>
      <c r="JSN141" s="102"/>
      <c r="JSO141" s="102"/>
      <c r="JSP141" s="102"/>
      <c r="JSQ141" s="102"/>
      <c r="JSR141" s="102"/>
      <c r="JSS141" s="102"/>
      <c r="JST141" s="102"/>
      <c r="JSU141" s="102"/>
      <c r="JSV141" s="102"/>
      <c r="JSW141" s="102"/>
      <c r="JSX141" s="102"/>
      <c r="JSY141" s="102"/>
      <c r="JSZ141" s="102"/>
      <c r="JTA141" s="102"/>
      <c r="JTB141" s="102"/>
      <c r="JTC141" s="102"/>
      <c r="JTD141" s="102"/>
      <c r="JTE141" s="102"/>
      <c r="JTF141" s="102"/>
      <c r="JTG141" s="102"/>
      <c r="JTH141" s="102"/>
      <c r="JTI141" s="102"/>
      <c r="JTJ141" s="102"/>
      <c r="JTK141" s="102"/>
      <c r="JTL141" s="102"/>
      <c r="JTM141" s="102"/>
      <c r="JTN141" s="102"/>
      <c r="JTO141" s="102"/>
      <c r="JTP141" s="102"/>
      <c r="JTQ141" s="102"/>
      <c r="JTR141" s="102"/>
      <c r="JTS141" s="102"/>
      <c r="JTT141" s="102"/>
      <c r="JTU141" s="102"/>
      <c r="JTV141" s="102"/>
      <c r="JTW141" s="102"/>
      <c r="JTX141" s="102"/>
      <c r="JTY141" s="102"/>
      <c r="JTZ141" s="102"/>
      <c r="JUA141" s="102"/>
      <c r="JUB141" s="102"/>
      <c r="JUC141" s="102"/>
      <c r="JUD141" s="102"/>
      <c r="JUE141" s="102"/>
      <c r="JUF141" s="102"/>
      <c r="JUG141" s="102"/>
      <c r="JUH141" s="102"/>
      <c r="JUI141" s="102"/>
      <c r="JUJ141" s="102"/>
      <c r="JUK141" s="102"/>
      <c r="JUL141" s="102"/>
      <c r="JUM141" s="102"/>
      <c r="JUN141" s="102"/>
      <c r="JUO141" s="102"/>
      <c r="JUP141" s="102"/>
      <c r="JUQ141" s="102"/>
      <c r="JUR141" s="102"/>
      <c r="JUS141" s="102"/>
      <c r="JUT141" s="102"/>
      <c r="JUU141" s="102"/>
      <c r="JUV141" s="102"/>
      <c r="JUW141" s="102"/>
      <c r="JUX141" s="102"/>
      <c r="JUY141" s="102"/>
      <c r="JUZ141" s="102"/>
      <c r="JVA141" s="102"/>
      <c r="JVB141" s="102"/>
      <c r="JVC141" s="102"/>
      <c r="JVD141" s="102"/>
      <c r="JVE141" s="102"/>
      <c r="JVF141" s="102"/>
      <c r="JVG141" s="102"/>
      <c r="JVH141" s="102"/>
      <c r="JVI141" s="102"/>
      <c r="JVJ141" s="102"/>
      <c r="JVK141" s="102"/>
      <c r="JVL141" s="102"/>
      <c r="JVM141" s="102"/>
      <c r="JVN141" s="102"/>
      <c r="JVO141" s="102"/>
      <c r="JVP141" s="102"/>
      <c r="JVQ141" s="102"/>
      <c r="JVR141" s="102"/>
      <c r="JVS141" s="102"/>
      <c r="JVT141" s="102"/>
      <c r="JVU141" s="102"/>
      <c r="JVV141" s="102"/>
      <c r="JVW141" s="102"/>
      <c r="JVX141" s="102"/>
      <c r="JVY141" s="102"/>
      <c r="JVZ141" s="102"/>
      <c r="JWA141" s="102"/>
      <c r="JWB141" s="102"/>
      <c r="JWC141" s="102"/>
      <c r="JWD141" s="102"/>
      <c r="JWE141" s="102"/>
      <c r="JWF141" s="102"/>
      <c r="JWG141" s="102"/>
      <c r="JWH141" s="102"/>
      <c r="JWI141" s="102"/>
      <c r="JWJ141" s="102"/>
      <c r="JWK141" s="102"/>
      <c r="JWL141" s="102"/>
      <c r="JWM141" s="102"/>
      <c r="JWN141" s="102"/>
      <c r="JWO141" s="102"/>
      <c r="JWP141" s="102"/>
      <c r="JWQ141" s="102"/>
      <c r="JWR141" s="102"/>
      <c r="JWS141" s="102"/>
      <c r="JWT141" s="102"/>
      <c r="JWU141" s="102"/>
      <c r="JWV141" s="102"/>
      <c r="JWW141" s="102"/>
      <c r="JWX141" s="102"/>
      <c r="JWY141" s="102"/>
      <c r="JWZ141" s="102"/>
      <c r="JXA141" s="102"/>
      <c r="JXB141" s="102"/>
      <c r="JXC141" s="102"/>
      <c r="JXD141" s="102"/>
      <c r="JXE141" s="102"/>
      <c r="JXF141" s="102"/>
      <c r="JXG141" s="102"/>
      <c r="JXH141" s="102"/>
      <c r="JXI141" s="102"/>
      <c r="JXJ141" s="102"/>
      <c r="JXK141" s="102"/>
      <c r="JXL141" s="102"/>
      <c r="JXM141" s="102"/>
      <c r="JXN141" s="102"/>
      <c r="JXO141" s="102"/>
      <c r="JXP141" s="102"/>
      <c r="JXQ141" s="102"/>
      <c r="JXR141" s="102"/>
      <c r="JXS141" s="102"/>
      <c r="JXT141" s="102"/>
      <c r="JXU141" s="102"/>
      <c r="JXV141" s="102"/>
      <c r="JXW141" s="102"/>
      <c r="JXX141" s="102"/>
      <c r="JXY141" s="102"/>
      <c r="JXZ141" s="102"/>
      <c r="JYA141" s="102"/>
      <c r="JYB141" s="102"/>
      <c r="JYC141" s="102"/>
      <c r="JYD141" s="102"/>
      <c r="JYE141" s="102"/>
      <c r="JYF141" s="102"/>
      <c r="JYG141" s="102"/>
      <c r="JYH141" s="102"/>
      <c r="JYI141" s="102"/>
      <c r="JYJ141" s="102"/>
      <c r="JYK141" s="102"/>
      <c r="JYL141" s="102"/>
      <c r="JYM141" s="102"/>
      <c r="JYN141" s="102"/>
      <c r="JYO141" s="102"/>
      <c r="JYP141" s="102"/>
      <c r="JYQ141" s="102"/>
      <c r="JYR141" s="102"/>
      <c r="JYS141" s="102"/>
      <c r="JYT141" s="102"/>
      <c r="JYU141" s="102"/>
      <c r="JYV141" s="102"/>
      <c r="JYW141" s="102"/>
      <c r="JYX141" s="102"/>
      <c r="JYY141" s="102"/>
      <c r="JYZ141" s="102"/>
      <c r="JZA141" s="102"/>
      <c r="JZB141" s="102"/>
      <c r="JZC141" s="102"/>
      <c r="JZD141" s="102"/>
      <c r="JZE141" s="102"/>
      <c r="JZF141" s="102"/>
      <c r="JZG141" s="102"/>
      <c r="JZH141" s="102"/>
      <c r="JZI141" s="102"/>
      <c r="JZJ141" s="102"/>
      <c r="JZK141" s="102"/>
      <c r="JZL141" s="102"/>
      <c r="JZM141" s="102"/>
      <c r="JZN141" s="102"/>
      <c r="JZO141" s="102"/>
      <c r="JZP141" s="102"/>
      <c r="JZQ141" s="102"/>
      <c r="JZR141" s="102"/>
      <c r="JZS141" s="102"/>
      <c r="JZT141" s="102"/>
      <c r="JZU141" s="102"/>
      <c r="JZV141" s="102"/>
      <c r="JZW141" s="102"/>
      <c r="JZX141" s="102"/>
      <c r="JZY141" s="102"/>
      <c r="JZZ141" s="102"/>
      <c r="KAA141" s="102"/>
      <c r="KAB141" s="102"/>
      <c r="KAC141" s="102"/>
      <c r="KAD141" s="102"/>
      <c r="KAE141" s="102"/>
      <c r="KAF141" s="102"/>
      <c r="KAG141" s="102"/>
      <c r="KAH141" s="102"/>
      <c r="KAI141" s="102"/>
      <c r="KAJ141" s="102"/>
      <c r="KAK141" s="102"/>
      <c r="KAL141" s="102"/>
      <c r="KAM141" s="102"/>
      <c r="KAN141" s="102"/>
      <c r="KAO141" s="102"/>
      <c r="KAP141" s="102"/>
      <c r="KAQ141" s="102"/>
      <c r="KAR141" s="102"/>
      <c r="KAS141" s="102"/>
      <c r="KAT141" s="102"/>
      <c r="KAU141" s="102"/>
      <c r="KAV141" s="102"/>
      <c r="KAW141" s="102"/>
      <c r="KAX141" s="102"/>
      <c r="KAY141" s="102"/>
      <c r="KAZ141" s="102"/>
      <c r="KBA141" s="102"/>
      <c r="KBB141" s="102"/>
      <c r="KBC141" s="102"/>
      <c r="KBD141" s="102"/>
      <c r="KBE141" s="102"/>
      <c r="KBF141" s="102"/>
      <c r="KBG141" s="102"/>
      <c r="KBH141" s="102"/>
      <c r="KBI141" s="102"/>
      <c r="KBJ141" s="102"/>
      <c r="KBK141" s="102"/>
      <c r="KBL141" s="102"/>
      <c r="KBM141" s="102"/>
      <c r="KBN141" s="102"/>
      <c r="KBO141" s="102"/>
      <c r="KBP141" s="102"/>
      <c r="KBQ141" s="102"/>
      <c r="KBR141" s="102"/>
      <c r="KBS141" s="102"/>
      <c r="KBT141" s="102"/>
      <c r="KBU141" s="102"/>
      <c r="KBV141" s="102"/>
      <c r="KBW141" s="102"/>
      <c r="KBX141" s="102"/>
      <c r="KBY141" s="102"/>
      <c r="KBZ141" s="102"/>
      <c r="KCA141" s="102"/>
      <c r="KCB141" s="102"/>
      <c r="KCC141" s="102"/>
      <c r="KCD141" s="102"/>
      <c r="KCE141" s="102"/>
      <c r="KCF141" s="102"/>
      <c r="KCG141" s="102"/>
      <c r="KCH141" s="102"/>
      <c r="KCI141" s="102"/>
      <c r="KCJ141" s="102"/>
      <c r="KCK141" s="102"/>
      <c r="KCL141" s="102"/>
      <c r="KCM141" s="102"/>
      <c r="KCN141" s="102"/>
      <c r="KCO141" s="102"/>
      <c r="KCP141" s="102"/>
      <c r="KCQ141" s="102"/>
      <c r="KCR141" s="102"/>
      <c r="KCS141" s="102"/>
      <c r="KCT141" s="102"/>
      <c r="KCU141" s="102"/>
      <c r="KCV141" s="102"/>
      <c r="KCW141" s="102"/>
      <c r="KCX141" s="102"/>
      <c r="KCY141" s="102"/>
      <c r="KCZ141" s="102"/>
      <c r="KDA141" s="102"/>
      <c r="KDB141" s="102"/>
      <c r="KDC141" s="102"/>
      <c r="KDD141" s="102"/>
      <c r="KDE141" s="102"/>
      <c r="KDF141" s="102"/>
      <c r="KDG141" s="102"/>
      <c r="KDH141" s="102"/>
      <c r="KDI141" s="102"/>
      <c r="KDJ141" s="102"/>
      <c r="KDK141" s="102"/>
      <c r="KDL141" s="102"/>
      <c r="KDM141" s="102"/>
      <c r="KDN141" s="102"/>
      <c r="KDO141" s="102"/>
      <c r="KDP141" s="102"/>
      <c r="KDQ141" s="102"/>
      <c r="KDR141" s="102"/>
      <c r="KDS141" s="102"/>
      <c r="KDT141" s="102"/>
      <c r="KDU141" s="102"/>
      <c r="KDV141" s="102"/>
      <c r="KDW141" s="102"/>
      <c r="KDX141" s="102"/>
      <c r="KDY141" s="102"/>
      <c r="KDZ141" s="102"/>
      <c r="KEA141" s="102"/>
      <c r="KEB141" s="102"/>
      <c r="KEC141" s="102"/>
      <c r="KED141" s="102"/>
      <c r="KEE141" s="102"/>
      <c r="KEF141" s="102"/>
      <c r="KEG141" s="102"/>
      <c r="KEH141" s="102"/>
      <c r="KEI141" s="102"/>
      <c r="KEJ141" s="102"/>
      <c r="KEK141" s="102"/>
      <c r="KEL141" s="102"/>
      <c r="KEM141" s="102"/>
      <c r="KEN141" s="102"/>
      <c r="KEO141" s="102"/>
      <c r="KEP141" s="102"/>
      <c r="KEQ141" s="102"/>
      <c r="KER141" s="102"/>
      <c r="KES141" s="102"/>
      <c r="KET141" s="102"/>
      <c r="KEU141" s="102"/>
      <c r="KEV141" s="102"/>
      <c r="KEW141" s="102"/>
      <c r="KEX141" s="102"/>
      <c r="KEY141" s="102"/>
      <c r="KEZ141" s="102"/>
      <c r="KFA141" s="102"/>
      <c r="KFB141" s="102"/>
      <c r="KFC141" s="102"/>
      <c r="KFD141" s="102"/>
      <c r="KFE141" s="102"/>
      <c r="KFF141" s="102"/>
      <c r="KFG141" s="102"/>
      <c r="KFH141" s="102"/>
      <c r="KFI141" s="102"/>
      <c r="KFJ141" s="102"/>
      <c r="KFK141" s="102"/>
      <c r="KFL141" s="102"/>
      <c r="KFM141" s="102"/>
      <c r="KFN141" s="102"/>
      <c r="KFO141" s="102"/>
      <c r="KFP141" s="102"/>
      <c r="KFQ141" s="102"/>
      <c r="KFR141" s="102"/>
      <c r="KFS141" s="102"/>
      <c r="KFT141" s="102"/>
      <c r="KFU141" s="102"/>
      <c r="KFV141" s="102"/>
      <c r="KFW141" s="102"/>
      <c r="KFX141" s="102"/>
      <c r="KFY141" s="102"/>
      <c r="KFZ141" s="102"/>
      <c r="KGA141" s="102"/>
      <c r="KGB141" s="102"/>
      <c r="KGC141" s="102"/>
      <c r="KGD141" s="102"/>
      <c r="KGE141" s="102"/>
      <c r="KGF141" s="102"/>
      <c r="KGG141" s="102"/>
      <c r="KGH141" s="102"/>
      <c r="KGI141" s="102"/>
      <c r="KGJ141" s="102"/>
      <c r="KGK141" s="102"/>
      <c r="KGL141" s="102"/>
      <c r="KGM141" s="102"/>
      <c r="KGN141" s="102"/>
      <c r="KGO141" s="102"/>
      <c r="KGP141" s="102"/>
      <c r="KGQ141" s="102"/>
      <c r="KGR141" s="102"/>
      <c r="KGS141" s="102"/>
      <c r="KGT141" s="102"/>
      <c r="KGU141" s="102"/>
      <c r="KGV141" s="102"/>
      <c r="KGW141" s="102"/>
      <c r="KGX141" s="102"/>
      <c r="KGY141" s="102"/>
      <c r="KGZ141" s="102"/>
      <c r="KHA141" s="102"/>
      <c r="KHB141" s="102"/>
      <c r="KHC141" s="102"/>
      <c r="KHD141" s="102"/>
      <c r="KHE141" s="102"/>
      <c r="KHF141" s="102"/>
      <c r="KHG141" s="102"/>
      <c r="KHH141" s="102"/>
      <c r="KHI141" s="102"/>
      <c r="KHJ141" s="102"/>
      <c r="KHK141" s="102"/>
      <c r="KHL141" s="102"/>
      <c r="KHM141" s="102"/>
      <c r="KHN141" s="102"/>
      <c r="KHO141" s="102"/>
      <c r="KHP141" s="102"/>
      <c r="KHQ141" s="102"/>
      <c r="KHR141" s="102"/>
      <c r="KHS141" s="102"/>
      <c r="KHT141" s="102"/>
      <c r="KHU141" s="102"/>
      <c r="KHV141" s="102"/>
      <c r="KHW141" s="102"/>
      <c r="KHX141" s="102"/>
      <c r="KHY141" s="102"/>
      <c r="KHZ141" s="102"/>
      <c r="KIA141" s="102"/>
      <c r="KIB141" s="102"/>
      <c r="KIC141" s="102"/>
      <c r="KID141" s="102"/>
      <c r="KIE141" s="102"/>
      <c r="KIF141" s="102"/>
      <c r="KIG141" s="102"/>
      <c r="KIH141" s="102"/>
      <c r="KII141" s="102"/>
      <c r="KIJ141" s="102"/>
      <c r="KIK141" s="102"/>
      <c r="KIL141" s="102"/>
      <c r="KIM141" s="102"/>
      <c r="KIN141" s="102"/>
      <c r="KIO141" s="102"/>
      <c r="KIP141" s="102"/>
      <c r="KIQ141" s="102"/>
      <c r="KIR141" s="102"/>
      <c r="KIS141" s="102"/>
      <c r="KIT141" s="102"/>
      <c r="KIU141" s="102"/>
      <c r="KIV141" s="102"/>
      <c r="KIW141" s="102"/>
      <c r="KIX141" s="102"/>
      <c r="KIY141" s="102"/>
      <c r="KIZ141" s="102"/>
      <c r="KJA141" s="102"/>
      <c r="KJB141" s="102"/>
      <c r="KJC141" s="102"/>
      <c r="KJD141" s="102"/>
      <c r="KJE141" s="102"/>
      <c r="KJF141" s="102"/>
      <c r="KJG141" s="102"/>
      <c r="KJH141" s="102"/>
      <c r="KJI141" s="102"/>
      <c r="KJJ141" s="102"/>
      <c r="KJK141" s="102"/>
      <c r="KJL141" s="102"/>
      <c r="KJM141" s="102"/>
      <c r="KJN141" s="102"/>
      <c r="KJO141" s="102"/>
      <c r="KJP141" s="102"/>
      <c r="KJQ141" s="102"/>
      <c r="KJR141" s="102"/>
      <c r="KJS141" s="102"/>
      <c r="KJT141" s="102"/>
      <c r="KJU141" s="102"/>
      <c r="KJV141" s="102"/>
      <c r="KJW141" s="102"/>
      <c r="KJX141" s="102"/>
      <c r="KJY141" s="102"/>
      <c r="KJZ141" s="102"/>
      <c r="KKA141" s="102"/>
      <c r="KKB141" s="102"/>
      <c r="KKC141" s="102"/>
      <c r="KKD141" s="102"/>
      <c r="KKE141" s="102"/>
      <c r="KKF141" s="102"/>
      <c r="KKG141" s="102"/>
      <c r="KKH141" s="102"/>
      <c r="KKI141" s="102"/>
      <c r="KKJ141" s="102"/>
      <c r="KKK141" s="102"/>
      <c r="KKL141" s="102"/>
      <c r="KKM141" s="102"/>
      <c r="KKN141" s="102"/>
      <c r="KKO141" s="102"/>
      <c r="KKP141" s="102"/>
      <c r="KKQ141" s="102"/>
      <c r="KKR141" s="102"/>
      <c r="KKS141" s="102"/>
      <c r="KKT141" s="102"/>
      <c r="KKU141" s="102"/>
      <c r="KKV141" s="102"/>
      <c r="KKW141" s="102"/>
      <c r="KKX141" s="102"/>
      <c r="KKY141" s="102"/>
      <c r="KKZ141" s="102"/>
      <c r="KLA141" s="102"/>
      <c r="KLB141" s="102"/>
      <c r="KLC141" s="102"/>
      <c r="KLD141" s="102"/>
      <c r="KLE141" s="102"/>
      <c r="KLF141" s="102"/>
      <c r="KLG141" s="102"/>
      <c r="KLH141" s="102"/>
      <c r="KLI141" s="102"/>
      <c r="KLJ141" s="102"/>
      <c r="KLK141" s="102"/>
      <c r="KLL141" s="102"/>
      <c r="KLM141" s="102"/>
      <c r="KLN141" s="102"/>
      <c r="KLO141" s="102"/>
      <c r="KLP141" s="102"/>
      <c r="KLQ141" s="102"/>
      <c r="KLR141" s="102"/>
      <c r="KLS141" s="102"/>
      <c r="KLT141" s="102"/>
      <c r="KLU141" s="102"/>
      <c r="KLV141" s="102"/>
      <c r="KLW141" s="102"/>
      <c r="KLX141" s="102"/>
      <c r="KLY141" s="102"/>
      <c r="KLZ141" s="102"/>
      <c r="KMA141" s="102"/>
      <c r="KMB141" s="102"/>
      <c r="KMC141" s="102"/>
      <c r="KMD141" s="102"/>
      <c r="KME141" s="102"/>
      <c r="KMF141" s="102"/>
      <c r="KMG141" s="102"/>
      <c r="KMH141" s="102"/>
      <c r="KMI141" s="102"/>
      <c r="KMJ141" s="102"/>
      <c r="KMK141" s="102"/>
      <c r="KML141" s="102"/>
      <c r="KMM141" s="102"/>
      <c r="KMN141" s="102"/>
      <c r="KMO141" s="102"/>
      <c r="KMP141" s="102"/>
      <c r="KMQ141" s="102"/>
      <c r="KMR141" s="102"/>
      <c r="KMS141" s="102"/>
      <c r="KMT141" s="102"/>
      <c r="KMU141" s="102"/>
      <c r="KMV141" s="102"/>
      <c r="KMW141" s="102"/>
      <c r="KMX141" s="102"/>
      <c r="KMY141" s="102"/>
      <c r="KMZ141" s="102"/>
      <c r="KNA141" s="102"/>
      <c r="KNB141" s="102"/>
      <c r="KNC141" s="102"/>
      <c r="KND141" s="102"/>
      <c r="KNE141" s="102"/>
      <c r="KNF141" s="102"/>
      <c r="KNG141" s="102"/>
      <c r="KNH141" s="102"/>
      <c r="KNI141" s="102"/>
      <c r="KNJ141" s="102"/>
      <c r="KNK141" s="102"/>
      <c r="KNL141" s="102"/>
      <c r="KNM141" s="102"/>
      <c r="KNN141" s="102"/>
      <c r="KNO141" s="102"/>
      <c r="KNP141" s="102"/>
      <c r="KNQ141" s="102"/>
      <c r="KNR141" s="102"/>
      <c r="KNS141" s="102"/>
      <c r="KNT141" s="102"/>
      <c r="KNU141" s="102"/>
      <c r="KNV141" s="102"/>
      <c r="KNW141" s="102"/>
      <c r="KNX141" s="102"/>
      <c r="KNY141" s="102"/>
      <c r="KNZ141" s="102"/>
      <c r="KOA141" s="102"/>
      <c r="KOB141" s="102"/>
      <c r="KOC141" s="102"/>
      <c r="KOD141" s="102"/>
      <c r="KOE141" s="102"/>
      <c r="KOF141" s="102"/>
      <c r="KOG141" s="102"/>
      <c r="KOH141" s="102"/>
      <c r="KOI141" s="102"/>
      <c r="KOJ141" s="102"/>
      <c r="KOK141" s="102"/>
      <c r="KOL141" s="102"/>
      <c r="KOM141" s="102"/>
      <c r="KON141" s="102"/>
      <c r="KOO141" s="102"/>
      <c r="KOP141" s="102"/>
      <c r="KOQ141" s="102"/>
      <c r="KOR141" s="102"/>
      <c r="KOS141" s="102"/>
      <c r="KOT141" s="102"/>
      <c r="KOU141" s="102"/>
      <c r="KOV141" s="102"/>
      <c r="KOW141" s="102"/>
      <c r="KOX141" s="102"/>
      <c r="KOY141" s="102"/>
      <c r="KOZ141" s="102"/>
      <c r="KPA141" s="102"/>
      <c r="KPB141" s="102"/>
      <c r="KPC141" s="102"/>
      <c r="KPD141" s="102"/>
      <c r="KPE141" s="102"/>
      <c r="KPF141" s="102"/>
      <c r="KPG141" s="102"/>
      <c r="KPH141" s="102"/>
      <c r="KPI141" s="102"/>
      <c r="KPJ141" s="102"/>
      <c r="KPK141" s="102"/>
      <c r="KPL141" s="102"/>
      <c r="KPM141" s="102"/>
      <c r="KPN141" s="102"/>
      <c r="KPO141" s="102"/>
      <c r="KPP141" s="102"/>
      <c r="KPQ141" s="102"/>
      <c r="KPR141" s="102"/>
      <c r="KPS141" s="102"/>
      <c r="KPT141" s="102"/>
      <c r="KPU141" s="102"/>
      <c r="KPV141" s="102"/>
      <c r="KPW141" s="102"/>
      <c r="KPX141" s="102"/>
      <c r="KPY141" s="102"/>
      <c r="KPZ141" s="102"/>
      <c r="KQA141" s="102"/>
      <c r="KQB141" s="102"/>
      <c r="KQC141" s="102"/>
      <c r="KQD141" s="102"/>
      <c r="KQE141" s="102"/>
      <c r="KQF141" s="102"/>
      <c r="KQG141" s="102"/>
      <c r="KQH141" s="102"/>
      <c r="KQI141" s="102"/>
      <c r="KQJ141" s="102"/>
      <c r="KQK141" s="102"/>
      <c r="KQL141" s="102"/>
      <c r="KQM141" s="102"/>
      <c r="KQN141" s="102"/>
      <c r="KQO141" s="102"/>
      <c r="KQP141" s="102"/>
      <c r="KQQ141" s="102"/>
      <c r="KQR141" s="102"/>
      <c r="KQS141" s="102"/>
      <c r="KQT141" s="102"/>
      <c r="KQU141" s="102"/>
      <c r="KQV141" s="102"/>
      <c r="KQW141" s="102"/>
      <c r="KQX141" s="102"/>
      <c r="KQY141" s="102"/>
      <c r="KQZ141" s="102"/>
      <c r="KRA141" s="102"/>
      <c r="KRB141" s="102"/>
      <c r="KRC141" s="102"/>
      <c r="KRD141" s="102"/>
      <c r="KRE141" s="102"/>
      <c r="KRF141" s="102"/>
      <c r="KRG141" s="102"/>
      <c r="KRH141" s="102"/>
      <c r="KRI141" s="102"/>
      <c r="KRJ141" s="102"/>
      <c r="KRK141" s="102"/>
      <c r="KRL141" s="102"/>
      <c r="KRM141" s="102"/>
      <c r="KRN141" s="102"/>
      <c r="KRO141" s="102"/>
      <c r="KRP141" s="102"/>
      <c r="KRQ141" s="102"/>
      <c r="KRR141" s="102"/>
      <c r="KRS141" s="102"/>
      <c r="KRT141" s="102"/>
      <c r="KRU141" s="102"/>
      <c r="KRV141" s="102"/>
      <c r="KRW141" s="102"/>
      <c r="KRX141" s="102"/>
      <c r="KRY141" s="102"/>
      <c r="KRZ141" s="102"/>
      <c r="KSA141" s="102"/>
      <c r="KSB141" s="102"/>
      <c r="KSC141" s="102"/>
      <c r="KSD141" s="102"/>
      <c r="KSE141" s="102"/>
      <c r="KSF141" s="102"/>
      <c r="KSG141" s="102"/>
      <c r="KSH141" s="102"/>
      <c r="KSI141" s="102"/>
      <c r="KSJ141" s="102"/>
      <c r="KSK141" s="102"/>
      <c r="KSL141" s="102"/>
      <c r="KSM141" s="102"/>
      <c r="KSN141" s="102"/>
      <c r="KSO141" s="102"/>
      <c r="KSP141" s="102"/>
      <c r="KSQ141" s="102"/>
      <c r="KSR141" s="102"/>
      <c r="KSS141" s="102"/>
      <c r="KST141" s="102"/>
      <c r="KSU141" s="102"/>
      <c r="KSV141" s="102"/>
      <c r="KSW141" s="102"/>
      <c r="KSX141" s="102"/>
      <c r="KSY141" s="102"/>
      <c r="KSZ141" s="102"/>
      <c r="KTA141" s="102"/>
      <c r="KTB141" s="102"/>
      <c r="KTC141" s="102"/>
      <c r="KTD141" s="102"/>
      <c r="KTE141" s="102"/>
      <c r="KTF141" s="102"/>
      <c r="KTG141" s="102"/>
      <c r="KTH141" s="102"/>
      <c r="KTI141" s="102"/>
      <c r="KTJ141" s="102"/>
      <c r="KTK141" s="102"/>
      <c r="KTL141" s="102"/>
      <c r="KTM141" s="102"/>
      <c r="KTN141" s="102"/>
      <c r="KTO141" s="102"/>
      <c r="KTP141" s="102"/>
      <c r="KTQ141" s="102"/>
      <c r="KTR141" s="102"/>
      <c r="KTS141" s="102"/>
      <c r="KTT141" s="102"/>
      <c r="KTU141" s="102"/>
      <c r="KTV141" s="102"/>
      <c r="KTW141" s="102"/>
      <c r="KTX141" s="102"/>
      <c r="KTY141" s="102"/>
      <c r="KTZ141" s="102"/>
      <c r="KUA141" s="102"/>
      <c r="KUB141" s="102"/>
      <c r="KUC141" s="102"/>
      <c r="KUD141" s="102"/>
      <c r="KUE141" s="102"/>
      <c r="KUF141" s="102"/>
      <c r="KUG141" s="102"/>
      <c r="KUH141" s="102"/>
      <c r="KUI141" s="102"/>
      <c r="KUJ141" s="102"/>
      <c r="KUK141" s="102"/>
      <c r="KUL141" s="102"/>
      <c r="KUM141" s="102"/>
      <c r="KUN141" s="102"/>
      <c r="KUO141" s="102"/>
      <c r="KUP141" s="102"/>
      <c r="KUQ141" s="102"/>
      <c r="KUR141" s="102"/>
      <c r="KUS141" s="102"/>
      <c r="KUT141" s="102"/>
      <c r="KUU141" s="102"/>
      <c r="KUV141" s="102"/>
      <c r="KUW141" s="102"/>
      <c r="KUX141" s="102"/>
      <c r="KUY141" s="102"/>
      <c r="KUZ141" s="102"/>
      <c r="KVA141" s="102"/>
      <c r="KVB141" s="102"/>
      <c r="KVC141" s="102"/>
      <c r="KVD141" s="102"/>
      <c r="KVE141" s="102"/>
      <c r="KVF141" s="102"/>
      <c r="KVG141" s="102"/>
      <c r="KVH141" s="102"/>
      <c r="KVI141" s="102"/>
      <c r="KVJ141" s="102"/>
      <c r="KVK141" s="102"/>
      <c r="KVL141" s="102"/>
      <c r="KVM141" s="102"/>
      <c r="KVN141" s="102"/>
      <c r="KVO141" s="102"/>
      <c r="KVP141" s="102"/>
      <c r="KVQ141" s="102"/>
      <c r="KVR141" s="102"/>
      <c r="KVS141" s="102"/>
      <c r="KVT141" s="102"/>
      <c r="KVU141" s="102"/>
      <c r="KVV141" s="102"/>
      <c r="KVW141" s="102"/>
      <c r="KVX141" s="102"/>
      <c r="KVY141" s="102"/>
      <c r="KVZ141" s="102"/>
      <c r="KWA141" s="102"/>
      <c r="KWB141" s="102"/>
      <c r="KWC141" s="102"/>
      <c r="KWD141" s="102"/>
      <c r="KWE141" s="102"/>
      <c r="KWF141" s="102"/>
      <c r="KWG141" s="102"/>
      <c r="KWH141" s="102"/>
      <c r="KWI141" s="102"/>
      <c r="KWJ141" s="102"/>
      <c r="KWK141" s="102"/>
      <c r="KWL141" s="102"/>
      <c r="KWM141" s="102"/>
      <c r="KWN141" s="102"/>
      <c r="KWO141" s="102"/>
      <c r="KWP141" s="102"/>
      <c r="KWQ141" s="102"/>
      <c r="KWR141" s="102"/>
      <c r="KWS141" s="102"/>
      <c r="KWT141" s="102"/>
      <c r="KWU141" s="102"/>
      <c r="KWV141" s="102"/>
      <c r="KWW141" s="102"/>
      <c r="KWX141" s="102"/>
      <c r="KWY141" s="102"/>
      <c r="KWZ141" s="102"/>
      <c r="KXA141" s="102"/>
      <c r="KXB141" s="102"/>
      <c r="KXC141" s="102"/>
      <c r="KXD141" s="102"/>
      <c r="KXE141" s="102"/>
      <c r="KXF141" s="102"/>
      <c r="KXG141" s="102"/>
      <c r="KXH141" s="102"/>
      <c r="KXI141" s="102"/>
      <c r="KXJ141" s="102"/>
      <c r="KXK141" s="102"/>
      <c r="KXL141" s="102"/>
      <c r="KXM141" s="102"/>
      <c r="KXN141" s="102"/>
      <c r="KXO141" s="102"/>
      <c r="KXP141" s="102"/>
      <c r="KXQ141" s="102"/>
      <c r="KXR141" s="102"/>
      <c r="KXS141" s="102"/>
      <c r="KXT141" s="102"/>
      <c r="KXU141" s="102"/>
      <c r="KXV141" s="102"/>
      <c r="KXW141" s="102"/>
      <c r="KXX141" s="102"/>
      <c r="KXY141" s="102"/>
      <c r="KXZ141" s="102"/>
      <c r="KYA141" s="102"/>
      <c r="KYB141" s="102"/>
      <c r="KYC141" s="102"/>
      <c r="KYD141" s="102"/>
      <c r="KYE141" s="102"/>
      <c r="KYF141" s="102"/>
      <c r="KYG141" s="102"/>
      <c r="KYH141" s="102"/>
      <c r="KYI141" s="102"/>
      <c r="KYJ141" s="102"/>
      <c r="KYK141" s="102"/>
      <c r="KYL141" s="102"/>
      <c r="KYM141" s="102"/>
      <c r="KYN141" s="102"/>
      <c r="KYO141" s="102"/>
      <c r="KYP141" s="102"/>
      <c r="KYQ141" s="102"/>
      <c r="KYR141" s="102"/>
      <c r="KYS141" s="102"/>
      <c r="KYT141" s="102"/>
      <c r="KYU141" s="102"/>
      <c r="KYV141" s="102"/>
      <c r="KYW141" s="102"/>
      <c r="KYX141" s="102"/>
      <c r="KYY141" s="102"/>
      <c r="KYZ141" s="102"/>
      <c r="KZA141" s="102"/>
      <c r="KZB141" s="102"/>
      <c r="KZC141" s="102"/>
      <c r="KZD141" s="102"/>
      <c r="KZE141" s="102"/>
      <c r="KZF141" s="102"/>
      <c r="KZG141" s="102"/>
      <c r="KZH141" s="102"/>
      <c r="KZI141" s="102"/>
      <c r="KZJ141" s="102"/>
      <c r="KZK141" s="102"/>
      <c r="KZL141" s="102"/>
      <c r="KZM141" s="102"/>
      <c r="KZN141" s="102"/>
      <c r="KZO141" s="102"/>
      <c r="KZP141" s="102"/>
      <c r="KZQ141" s="102"/>
      <c r="KZR141" s="102"/>
      <c r="KZS141" s="102"/>
      <c r="KZT141" s="102"/>
      <c r="KZU141" s="102"/>
      <c r="KZV141" s="102"/>
      <c r="KZW141" s="102"/>
      <c r="KZX141" s="102"/>
      <c r="KZY141" s="102"/>
      <c r="KZZ141" s="102"/>
      <c r="LAA141" s="102"/>
      <c r="LAB141" s="102"/>
      <c r="LAC141" s="102"/>
      <c r="LAD141" s="102"/>
      <c r="LAE141" s="102"/>
      <c r="LAF141" s="102"/>
      <c r="LAG141" s="102"/>
      <c r="LAH141" s="102"/>
      <c r="LAI141" s="102"/>
      <c r="LAJ141" s="102"/>
      <c r="LAK141" s="102"/>
      <c r="LAL141" s="102"/>
      <c r="LAM141" s="102"/>
      <c r="LAN141" s="102"/>
      <c r="LAO141" s="102"/>
      <c r="LAP141" s="102"/>
      <c r="LAQ141" s="102"/>
      <c r="LAR141" s="102"/>
      <c r="LAS141" s="102"/>
      <c r="LAT141" s="102"/>
      <c r="LAU141" s="102"/>
      <c r="LAV141" s="102"/>
      <c r="LAW141" s="102"/>
      <c r="LAX141" s="102"/>
      <c r="LAY141" s="102"/>
      <c r="LAZ141" s="102"/>
      <c r="LBA141" s="102"/>
      <c r="LBB141" s="102"/>
      <c r="LBC141" s="102"/>
      <c r="LBD141" s="102"/>
      <c r="LBE141" s="102"/>
      <c r="LBF141" s="102"/>
      <c r="LBG141" s="102"/>
      <c r="LBH141" s="102"/>
      <c r="LBI141" s="102"/>
      <c r="LBJ141" s="102"/>
      <c r="LBK141" s="102"/>
      <c r="LBL141" s="102"/>
      <c r="LBM141" s="102"/>
      <c r="LBN141" s="102"/>
      <c r="LBO141" s="102"/>
      <c r="LBP141" s="102"/>
      <c r="LBQ141" s="102"/>
      <c r="LBR141" s="102"/>
      <c r="LBS141" s="102"/>
      <c r="LBT141" s="102"/>
      <c r="LBU141" s="102"/>
      <c r="LBV141" s="102"/>
      <c r="LBW141" s="102"/>
      <c r="LBX141" s="102"/>
      <c r="LBY141" s="102"/>
      <c r="LBZ141" s="102"/>
      <c r="LCA141" s="102"/>
      <c r="LCB141" s="102"/>
      <c r="LCC141" s="102"/>
      <c r="LCD141" s="102"/>
      <c r="LCE141" s="102"/>
      <c r="LCF141" s="102"/>
      <c r="LCG141" s="102"/>
      <c r="LCH141" s="102"/>
      <c r="LCI141" s="102"/>
      <c r="LCJ141" s="102"/>
      <c r="LCK141" s="102"/>
      <c r="LCL141" s="102"/>
      <c r="LCM141" s="102"/>
      <c r="LCN141" s="102"/>
      <c r="LCO141" s="102"/>
      <c r="LCP141" s="102"/>
      <c r="LCQ141" s="102"/>
      <c r="LCR141" s="102"/>
      <c r="LCS141" s="102"/>
      <c r="LCT141" s="102"/>
      <c r="LCU141" s="102"/>
      <c r="LCV141" s="102"/>
      <c r="LCW141" s="102"/>
      <c r="LCX141" s="102"/>
      <c r="LCY141" s="102"/>
      <c r="LCZ141" s="102"/>
      <c r="LDA141" s="102"/>
      <c r="LDB141" s="102"/>
      <c r="LDC141" s="102"/>
      <c r="LDD141" s="102"/>
      <c r="LDE141" s="102"/>
      <c r="LDF141" s="102"/>
      <c r="LDG141" s="102"/>
      <c r="LDH141" s="102"/>
      <c r="LDI141" s="102"/>
      <c r="LDJ141" s="102"/>
      <c r="LDK141" s="102"/>
      <c r="LDL141" s="102"/>
      <c r="LDM141" s="102"/>
      <c r="LDN141" s="102"/>
      <c r="LDO141" s="102"/>
      <c r="LDP141" s="102"/>
      <c r="LDQ141" s="102"/>
      <c r="LDR141" s="102"/>
      <c r="LDS141" s="102"/>
      <c r="LDT141" s="102"/>
      <c r="LDU141" s="102"/>
      <c r="LDV141" s="102"/>
      <c r="LDW141" s="102"/>
      <c r="LDX141" s="102"/>
      <c r="LDY141" s="102"/>
      <c r="LDZ141" s="102"/>
      <c r="LEA141" s="102"/>
      <c r="LEB141" s="102"/>
      <c r="LEC141" s="102"/>
      <c r="LED141" s="102"/>
      <c r="LEE141" s="102"/>
      <c r="LEF141" s="102"/>
      <c r="LEG141" s="102"/>
      <c r="LEH141" s="102"/>
      <c r="LEI141" s="102"/>
      <c r="LEJ141" s="102"/>
      <c r="LEK141" s="102"/>
      <c r="LEL141" s="102"/>
      <c r="LEM141" s="102"/>
      <c r="LEN141" s="102"/>
      <c r="LEO141" s="102"/>
      <c r="LEP141" s="102"/>
      <c r="LEQ141" s="102"/>
      <c r="LER141" s="102"/>
      <c r="LES141" s="102"/>
      <c r="LET141" s="102"/>
      <c r="LEU141" s="102"/>
      <c r="LEV141" s="102"/>
      <c r="LEW141" s="102"/>
      <c r="LEX141" s="102"/>
      <c r="LEY141" s="102"/>
      <c r="LEZ141" s="102"/>
      <c r="LFA141" s="102"/>
      <c r="LFB141" s="102"/>
      <c r="LFC141" s="102"/>
      <c r="LFD141" s="102"/>
      <c r="LFE141" s="102"/>
      <c r="LFF141" s="102"/>
      <c r="LFG141" s="102"/>
      <c r="LFH141" s="102"/>
      <c r="LFI141" s="102"/>
      <c r="LFJ141" s="102"/>
      <c r="LFK141" s="102"/>
      <c r="LFL141" s="102"/>
      <c r="LFM141" s="102"/>
      <c r="LFN141" s="102"/>
      <c r="LFO141" s="102"/>
      <c r="LFP141" s="102"/>
      <c r="LFQ141" s="102"/>
      <c r="LFR141" s="102"/>
      <c r="LFS141" s="102"/>
      <c r="LFT141" s="102"/>
      <c r="LFU141" s="102"/>
      <c r="LFV141" s="102"/>
      <c r="LFW141" s="102"/>
      <c r="LFX141" s="102"/>
      <c r="LFY141" s="102"/>
      <c r="LFZ141" s="102"/>
      <c r="LGA141" s="102"/>
      <c r="LGB141" s="102"/>
      <c r="LGC141" s="102"/>
      <c r="LGD141" s="102"/>
      <c r="LGE141" s="102"/>
      <c r="LGF141" s="102"/>
      <c r="LGG141" s="102"/>
      <c r="LGH141" s="102"/>
      <c r="LGI141" s="102"/>
      <c r="LGJ141" s="102"/>
      <c r="LGK141" s="102"/>
      <c r="LGL141" s="102"/>
      <c r="LGM141" s="102"/>
      <c r="LGN141" s="102"/>
      <c r="LGO141" s="102"/>
      <c r="LGP141" s="102"/>
      <c r="LGQ141" s="102"/>
      <c r="LGR141" s="102"/>
      <c r="LGS141" s="102"/>
      <c r="LGT141" s="102"/>
      <c r="LGU141" s="102"/>
      <c r="LGV141" s="102"/>
      <c r="LGW141" s="102"/>
      <c r="LGX141" s="102"/>
      <c r="LGY141" s="102"/>
      <c r="LGZ141" s="102"/>
      <c r="LHA141" s="102"/>
      <c r="LHB141" s="102"/>
      <c r="LHC141" s="102"/>
      <c r="LHD141" s="102"/>
      <c r="LHE141" s="102"/>
      <c r="LHF141" s="102"/>
      <c r="LHG141" s="102"/>
      <c r="LHH141" s="102"/>
      <c r="LHI141" s="102"/>
      <c r="LHJ141" s="102"/>
      <c r="LHK141" s="102"/>
      <c r="LHL141" s="102"/>
      <c r="LHM141" s="102"/>
      <c r="LHN141" s="102"/>
      <c r="LHO141" s="102"/>
      <c r="LHP141" s="102"/>
      <c r="LHQ141" s="102"/>
      <c r="LHR141" s="102"/>
      <c r="LHS141" s="102"/>
      <c r="LHT141" s="102"/>
      <c r="LHU141" s="102"/>
      <c r="LHV141" s="102"/>
      <c r="LHW141" s="102"/>
      <c r="LHX141" s="102"/>
      <c r="LHY141" s="102"/>
      <c r="LHZ141" s="102"/>
      <c r="LIA141" s="102"/>
      <c r="LIB141" s="102"/>
      <c r="LIC141" s="102"/>
      <c r="LID141" s="102"/>
      <c r="LIE141" s="102"/>
      <c r="LIF141" s="102"/>
      <c r="LIG141" s="102"/>
      <c r="LIH141" s="102"/>
      <c r="LII141" s="102"/>
      <c r="LIJ141" s="102"/>
      <c r="LIK141" s="102"/>
      <c r="LIL141" s="102"/>
      <c r="LIM141" s="102"/>
      <c r="LIN141" s="102"/>
      <c r="LIO141" s="102"/>
      <c r="LIP141" s="102"/>
      <c r="LIQ141" s="102"/>
      <c r="LIR141" s="102"/>
      <c r="LIS141" s="102"/>
      <c r="LIT141" s="102"/>
      <c r="LIU141" s="102"/>
      <c r="LIV141" s="102"/>
      <c r="LIW141" s="102"/>
      <c r="LIX141" s="102"/>
      <c r="LIY141" s="102"/>
      <c r="LIZ141" s="102"/>
      <c r="LJA141" s="102"/>
      <c r="LJB141" s="102"/>
      <c r="LJC141" s="102"/>
      <c r="LJD141" s="102"/>
      <c r="LJE141" s="102"/>
      <c r="LJF141" s="102"/>
      <c r="LJG141" s="102"/>
      <c r="LJH141" s="102"/>
      <c r="LJI141" s="102"/>
      <c r="LJJ141" s="102"/>
      <c r="LJK141" s="102"/>
      <c r="LJL141" s="102"/>
      <c r="LJM141" s="102"/>
      <c r="LJN141" s="102"/>
      <c r="LJO141" s="102"/>
      <c r="LJP141" s="102"/>
      <c r="LJQ141" s="102"/>
      <c r="LJR141" s="102"/>
      <c r="LJS141" s="102"/>
      <c r="LJT141" s="102"/>
      <c r="LJU141" s="102"/>
      <c r="LJV141" s="102"/>
      <c r="LJW141" s="102"/>
      <c r="LJX141" s="102"/>
      <c r="LJY141" s="102"/>
      <c r="LJZ141" s="102"/>
      <c r="LKA141" s="102"/>
      <c r="LKB141" s="102"/>
      <c r="LKC141" s="102"/>
      <c r="LKD141" s="102"/>
      <c r="LKE141" s="102"/>
      <c r="LKF141" s="102"/>
      <c r="LKG141" s="102"/>
      <c r="LKH141" s="102"/>
      <c r="LKI141" s="102"/>
      <c r="LKJ141" s="102"/>
      <c r="LKK141" s="102"/>
      <c r="LKL141" s="102"/>
      <c r="LKM141" s="102"/>
      <c r="LKN141" s="102"/>
      <c r="LKO141" s="102"/>
      <c r="LKP141" s="102"/>
      <c r="LKQ141" s="102"/>
      <c r="LKR141" s="102"/>
      <c r="LKS141" s="102"/>
      <c r="LKT141" s="102"/>
      <c r="LKU141" s="102"/>
      <c r="LKV141" s="102"/>
      <c r="LKW141" s="102"/>
      <c r="LKX141" s="102"/>
      <c r="LKY141" s="102"/>
      <c r="LKZ141" s="102"/>
      <c r="LLA141" s="102"/>
      <c r="LLB141" s="102"/>
      <c r="LLC141" s="102"/>
      <c r="LLD141" s="102"/>
      <c r="LLE141" s="102"/>
      <c r="LLF141" s="102"/>
      <c r="LLG141" s="102"/>
      <c r="LLH141" s="102"/>
      <c r="LLI141" s="102"/>
      <c r="LLJ141" s="102"/>
      <c r="LLK141" s="102"/>
      <c r="LLL141" s="102"/>
      <c r="LLM141" s="102"/>
      <c r="LLN141" s="102"/>
      <c r="LLO141" s="102"/>
      <c r="LLP141" s="102"/>
      <c r="LLQ141" s="102"/>
      <c r="LLR141" s="102"/>
      <c r="LLS141" s="102"/>
      <c r="LLT141" s="102"/>
      <c r="LLU141" s="102"/>
      <c r="LLV141" s="102"/>
      <c r="LLW141" s="102"/>
      <c r="LLX141" s="102"/>
      <c r="LLY141" s="102"/>
      <c r="LLZ141" s="102"/>
      <c r="LMA141" s="102"/>
      <c r="LMB141" s="102"/>
      <c r="LMC141" s="102"/>
      <c r="LMD141" s="102"/>
      <c r="LME141" s="102"/>
      <c r="LMF141" s="102"/>
      <c r="LMG141" s="102"/>
      <c r="LMH141" s="102"/>
      <c r="LMI141" s="102"/>
      <c r="LMJ141" s="102"/>
      <c r="LMK141" s="102"/>
      <c r="LML141" s="102"/>
      <c r="LMM141" s="102"/>
      <c r="LMN141" s="102"/>
      <c r="LMO141" s="102"/>
      <c r="LMP141" s="102"/>
      <c r="LMQ141" s="102"/>
      <c r="LMR141" s="102"/>
      <c r="LMS141" s="102"/>
      <c r="LMT141" s="102"/>
      <c r="LMU141" s="102"/>
      <c r="LMV141" s="102"/>
      <c r="LMW141" s="102"/>
      <c r="LMX141" s="102"/>
      <c r="LMY141" s="102"/>
      <c r="LMZ141" s="102"/>
      <c r="LNA141" s="102"/>
      <c r="LNB141" s="102"/>
      <c r="LNC141" s="102"/>
      <c r="LND141" s="102"/>
      <c r="LNE141" s="102"/>
      <c r="LNF141" s="102"/>
      <c r="LNG141" s="102"/>
      <c r="LNH141" s="102"/>
      <c r="LNI141" s="102"/>
      <c r="LNJ141" s="102"/>
      <c r="LNK141" s="102"/>
      <c r="LNL141" s="102"/>
      <c r="LNM141" s="102"/>
      <c r="LNN141" s="102"/>
      <c r="LNO141" s="102"/>
      <c r="LNP141" s="102"/>
      <c r="LNQ141" s="102"/>
      <c r="LNR141" s="102"/>
      <c r="LNS141" s="102"/>
      <c r="LNT141" s="102"/>
      <c r="LNU141" s="102"/>
      <c r="LNV141" s="102"/>
      <c r="LNW141" s="102"/>
      <c r="LNX141" s="102"/>
      <c r="LNY141" s="102"/>
      <c r="LNZ141" s="102"/>
      <c r="LOA141" s="102"/>
      <c r="LOB141" s="102"/>
      <c r="LOC141" s="102"/>
      <c r="LOD141" s="102"/>
      <c r="LOE141" s="102"/>
      <c r="LOF141" s="102"/>
      <c r="LOG141" s="102"/>
      <c r="LOH141" s="102"/>
      <c r="LOI141" s="102"/>
      <c r="LOJ141" s="102"/>
      <c r="LOK141" s="102"/>
      <c r="LOL141" s="102"/>
      <c r="LOM141" s="102"/>
      <c r="LON141" s="102"/>
      <c r="LOO141" s="102"/>
      <c r="LOP141" s="102"/>
      <c r="LOQ141" s="102"/>
      <c r="LOR141" s="102"/>
      <c r="LOS141" s="102"/>
      <c r="LOT141" s="102"/>
      <c r="LOU141" s="102"/>
      <c r="LOV141" s="102"/>
      <c r="LOW141" s="102"/>
      <c r="LOX141" s="102"/>
      <c r="LOY141" s="102"/>
      <c r="LOZ141" s="102"/>
      <c r="LPA141" s="102"/>
      <c r="LPB141" s="102"/>
      <c r="LPC141" s="102"/>
      <c r="LPD141" s="102"/>
      <c r="LPE141" s="102"/>
      <c r="LPF141" s="102"/>
      <c r="LPG141" s="102"/>
      <c r="LPH141" s="102"/>
      <c r="LPI141" s="102"/>
      <c r="LPJ141" s="102"/>
      <c r="LPK141" s="102"/>
      <c r="LPL141" s="102"/>
      <c r="LPM141" s="102"/>
      <c r="LPN141" s="102"/>
      <c r="LPO141" s="102"/>
      <c r="LPP141" s="102"/>
      <c r="LPQ141" s="102"/>
      <c r="LPR141" s="102"/>
      <c r="LPS141" s="102"/>
      <c r="LPT141" s="102"/>
      <c r="LPU141" s="102"/>
      <c r="LPV141" s="102"/>
      <c r="LPW141" s="102"/>
      <c r="LPX141" s="102"/>
      <c r="LPY141" s="102"/>
      <c r="LPZ141" s="102"/>
      <c r="LQA141" s="102"/>
      <c r="LQB141" s="102"/>
      <c r="LQC141" s="102"/>
      <c r="LQD141" s="102"/>
      <c r="LQE141" s="102"/>
      <c r="LQF141" s="102"/>
      <c r="LQG141" s="102"/>
      <c r="LQH141" s="102"/>
      <c r="LQI141" s="102"/>
      <c r="LQJ141" s="102"/>
      <c r="LQK141" s="102"/>
      <c r="LQL141" s="102"/>
      <c r="LQM141" s="102"/>
      <c r="LQN141" s="102"/>
      <c r="LQO141" s="102"/>
      <c r="LQP141" s="102"/>
      <c r="LQQ141" s="102"/>
      <c r="LQR141" s="102"/>
      <c r="LQS141" s="102"/>
      <c r="LQT141" s="102"/>
      <c r="LQU141" s="102"/>
      <c r="LQV141" s="102"/>
      <c r="LQW141" s="102"/>
      <c r="LQX141" s="102"/>
      <c r="LQY141" s="102"/>
      <c r="LQZ141" s="102"/>
      <c r="LRA141" s="102"/>
      <c r="LRB141" s="102"/>
      <c r="LRC141" s="102"/>
      <c r="LRD141" s="102"/>
      <c r="LRE141" s="102"/>
      <c r="LRF141" s="102"/>
      <c r="LRG141" s="102"/>
      <c r="LRH141" s="102"/>
      <c r="LRI141" s="102"/>
      <c r="LRJ141" s="102"/>
      <c r="LRK141" s="102"/>
      <c r="LRL141" s="102"/>
      <c r="LRM141" s="102"/>
      <c r="LRN141" s="102"/>
      <c r="LRO141" s="102"/>
      <c r="LRP141" s="102"/>
      <c r="LRQ141" s="102"/>
      <c r="LRR141" s="102"/>
      <c r="LRS141" s="102"/>
      <c r="LRT141" s="102"/>
      <c r="LRU141" s="102"/>
      <c r="LRV141" s="102"/>
      <c r="LRW141" s="102"/>
      <c r="LRX141" s="102"/>
      <c r="LRY141" s="102"/>
      <c r="LRZ141" s="102"/>
      <c r="LSA141" s="102"/>
      <c r="LSB141" s="102"/>
      <c r="LSC141" s="102"/>
      <c r="LSD141" s="102"/>
      <c r="LSE141" s="102"/>
      <c r="LSF141" s="102"/>
      <c r="LSG141" s="102"/>
      <c r="LSH141" s="102"/>
      <c r="LSI141" s="102"/>
      <c r="LSJ141" s="102"/>
      <c r="LSK141" s="102"/>
      <c r="LSL141" s="102"/>
      <c r="LSM141" s="102"/>
      <c r="LSN141" s="102"/>
      <c r="LSO141" s="102"/>
      <c r="LSP141" s="102"/>
      <c r="LSQ141" s="102"/>
      <c r="LSR141" s="102"/>
      <c r="LSS141" s="102"/>
      <c r="LST141" s="102"/>
      <c r="LSU141" s="102"/>
      <c r="LSV141" s="102"/>
      <c r="LSW141" s="102"/>
      <c r="LSX141" s="102"/>
      <c r="LSY141" s="102"/>
      <c r="LSZ141" s="102"/>
      <c r="LTA141" s="102"/>
      <c r="LTB141" s="102"/>
      <c r="LTC141" s="102"/>
      <c r="LTD141" s="102"/>
      <c r="LTE141" s="102"/>
      <c r="LTF141" s="102"/>
      <c r="LTG141" s="102"/>
      <c r="LTH141" s="102"/>
      <c r="LTI141" s="102"/>
      <c r="LTJ141" s="102"/>
      <c r="LTK141" s="102"/>
      <c r="LTL141" s="102"/>
      <c r="LTM141" s="102"/>
      <c r="LTN141" s="102"/>
      <c r="LTO141" s="102"/>
      <c r="LTP141" s="102"/>
      <c r="LTQ141" s="102"/>
      <c r="LTR141" s="102"/>
      <c r="LTS141" s="102"/>
      <c r="LTT141" s="102"/>
      <c r="LTU141" s="102"/>
      <c r="LTV141" s="102"/>
      <c r="LTW141" s="102"/>
      <c r="LTX141" s="102"/>
      <c r="LTY141" s="102"/>
      <c r="LTZ141" s="102"/>
      <c r="LUA141" s="102"/>
      <c r="LUB141" s="102"/>
      <c r="LUC141" s="102"/>
      <c r="LUD141" s="102"/>
      <c r="LUE141" s="102"/>
      <c r="LUF141" s="102"/>
      <c r="LUG141" s="102"/>
      <c r="LUH141" s="102"/>
      <c r="LUI141" s="102"/>
      <c r="LUJ141" s="102"/>
      <c r="LUK141" s="102"/>
      <c r="LUL141" s="102"/>
      <c r="LUM141" s="102"/>
      <c r="LUN141" s="102"/>
      <c r="LUO141" s="102"/>
      <c r="LUP141" s="102"/>
      <c r="LUQ141" s="102"/>
      <c r="LUR141" s="102"/>
      <c r="LUS141" s="102"/>
      <c r="LUT141" s="102"/>
      <c r="LUU141" s="102"/>
      <c r="LUV141" s="102"/>
      <c r="LUW141" s="102"/>
      <c r="LUX141" s="102"/>
      <c r="LUY141" s="102"/>
      <c r="LUZ141" s="102"/>
      <c r="LVA141" s="102"/>
      <c r="LVB141" s="102"/>
      <c r="LVC141" s="102"/>
      <c r="LVD141" s="102"/>
      <c r="LVE141" s="102"/>
      <c r="LVF141" s="102"/>
      <c r="LVG141" s="102"/>
      <c r="LVH141" s="102"/>
      <c r="LVI141" s="102"/>
      <c r="LVJ141" s="102"/>
      <c r="LVK141" s="102"/>
      <c r="LVL141" s="102"/>
      <c r="LVM141" s="102"/>
      <c r="LVN141" s="102"/>
      <c r="LVO141" s="102"/>
      <c r="LVP141" s="102"/>
      <c r="LVQ141" s="102"/>
      <c r="LVR141" s="102"/>
      <c r="LVS141" s="102"/>
      <c r="LVT141" s="102"/>
      <c r="LVU141" s="102"/>
      <c r="LVV141" s="102"/>
      <c r="LVW141" s="102"/>
      <c r="LVX141" s="102"/>
      <c r="LVY141" s="102"/>
      <c r="LVZ141" s="102"/>
      <c r="LWA141" s="102"/>
      <c r="LWB141" s="102"/>
      <c r="LWC141" s="102"/>
      <c r="LWD141" s="102"/>
      <c r="LWE141" s="102"/>
      <c r="LWF141" s="102"/>
      <c r="LWG141" s="102"/>
      <c r="LWH141" s="102"/>
      <c r="LWI141" s="102"/>
      <c r="LWJ141" s="102"/>
      <c r="LWK141" s="102"/>
      <c r="LWL141" s="102"/>
      <c r="LWM141" s="102"/>
      <c r="LWN141" s="102"/>
      <c r="LWO141" s="102"/>
      <c r="LWP141" s="102"/>
      <c r="LWQ141" s="102"/>
      <c r="LWR141" s="102"/>
      <c r="LWS141" s="102"/>
      <c r="LWT141" s="102"/>
      <c r="LWU141" s="102"/>
      <c r="LWV141" s="102"/>
      <c r="LWW141" s="102"/>
      <c r="LWX141" s="102"/>
      <c r="LWY141" s="102"/>
      <c r="LWZ141" s="102"/>
      <c r="LXA141" s="102"/>
      <c r="LXB141" s="102"/>
      <c r="LXC141" s="102"/>
      <c r="LXD141" s="102"/>
      <c r="LXE141" s="102"/>
      <c r="LXF141" s="102"/>
      <c r="LXG141" s="102"/>
      <c r="LXH141" s="102"/>
      <c r="LXI141" s="102"/>
      <c r="LXJ141" s="102"/>
      <c r="LXK141" s="102"/>
      <c r="LXL141" s="102"/>
      <c r="LXM141" s="102"/>
      <c r="LXN141" s="102"/>
      <c r="LXO141" s="102"/>
      <c r="LXP141" s="102"/>
      <c r="LXQ141" s="102"/>
      <c r="LXR141" s="102"/>
      <c r="LXS141" s="102"/>
      <c r="LXT141" s="102"/>
      <c r="LXU141" s="102"/>
      <c r="LXV141" s="102"/>
      <c r="LXW141" s="102"/>
      <c r="LXX141" s="102"/>
      <c r="LXY141" s="102"/>
      <c r="LXZ141" s="102"/>
      <c r="LYA141" s="102"/>
      <c r="LYB141" s="102"/>
      <c r="LYC141" s="102"/>
      <c r="LYD141" s="102"/>
      <c r="LYE141" s="102"/>
      <c r="LYF141" s="102"/>
      <c r="LYG141" s="102"/>
      <c r="LYH141" s="102"/>
      <c r="LYI141" s="102"/>
      <c r="LYJ141" s="102"/>
      <c r="LYK141" s="102"/>
      <c r="LYL141" s="102"/>
      <c r="LYM141" s="102"/>
      <c r="LYN141" s="102"/>
      <c r="LYO141" s="102"/>
      <c r="LYP141" s="102"/>
      <c r="LYQ141" s="102"/>
      <c r="LYR141" s="102"/>
      <c r="LYS141" s="102"/>
      <c r="LYT141" s="102"/>
      <c r="LYU141" s="102"/>
      <c r="LYV141" s="102"/>
      <c r="LYW141" s="102"/>
      <c r="LYX141" s="102"/>
      <c r="LYY141" s="102"/>
      <c r="LYZ141" s="102"/>
      <c r="LZA141" s="102"/>
      <c r="LZB141" s="102"/>
      <c r="LZC141" s="102"/>
      <c r="LZD141" s="102"/>
      <c r="LZE141" s="102"/>
      <c r="LZF141" s="102"/>
      <c r="LZG141" s="102"/>
      <c r="LZH141" s="102"/>
      <c r="LZI141" s="102"/>
      <c r="LZJ141" s="102"/>
      <c r="LZK141" s="102"/>
      <c r="LZL141" s="102"/>
      <c r="LZM141" s="102"/>
      <c r="LZN141" s="102"/>
      <c r="LZO141" s="102"/>
      <c r="LZP141" s="102"/>
      <c r="LZQ141" s="102"/>
      <c r="LZR141" s="102"/>
      <c r="LZS141" s="102"/>
      <c r="LZT141" s="102"/>
      <c r="LZU141" s="102"/>
      <c r="LZV141" s="102"/>
      <c r="LZW141" s="102"/>
      <c r="LZX141" s="102"/>
      <c r="LZY141" s="102"/>
      <c r="LZZ141" s="102"/>
      <c r="MAA141" s="102"/>
      <c r="MAB141" s="102"/>
      <c r="MAC141" s="102"/>
      <c r="MAD141" s="102"/>
      <c r="MAE141" s="102"/>
      <c r="MAF141" s="102"/>
      <c r="MAG141" s="102"/>
      <c r="MAH141" s="102"/>
      <c r="MAI141" s="102"/>
      <c r="MAJ141" s="102"/>
      <c r="MAK141" s="102"/>
      <c r="MAL141" s="102"/>
      <c r="MAM141" s="102"/>
      <c r="MAN141" s="102"/>
      <c r="MAO141" s="102"/>
      <c r="MAP141" s="102"/>
      <c r="MAQ141" s="102"/>
      <c r="MAR141" s="102"/>
      <c r="MAS141" s="102"/>
      <c r="MAT141" s="102"/>
      <c r="MAU141" s="102"/>
      <c r="MAV141" s="102"/>
      <c r="MAW141" s="102"/>
      <c r="MAX141" s="102"/>
      <c r="MAY141" s="102"/>
      <c r="MAZ141" s="102"/>
      <c r="MBA141" s="102"/>
      <c r="MBB141" s="102"/>
      <c r="MBC141" s="102"/>
      <c r="MBD141" s="102"/>
      <c r="MBE141" s="102"/>
      <c r="MBF141" s="102"/>
      <c r="MBG141" s="102"/>
      <c r="MBH141" s="102"/>
      <c r="MBI141" s="102"/>
      <c r="MBJ141" s="102"/>
      <c r="MBK141" s="102"/>
      <c r="MBL141" s="102"/>
      <c r="MBM141" s="102"/>
      <c r="MBN141" s="102"/>
      <c r="MBO141" s="102"/>
      <c r="MBP141" s="102"/>
      <c r="MBQ141" s="102"/>
      <c r="MBR141" s="102"/>
      <c r="MBS141" s="102"/>
      <c r="MBT141" s="102"/>
      <c r="MBU141" s="102"/>
      <c r="MBV141" s="102"/>
      <c r="MBW141" s="102"/>
      <c r="MBX141" s="102"/>
      <c r="MBY141" s="102"/>
      <c r="MBZ141" s="102"/>
      <c r="MCA141" s="102"/>
      <c r="MCB141" s="102"/>
      <c r="MCC141" s="102"/>
      <c r="MCD141" s="102"/>
      <c r="MCE141" s="102"/>
      <c r="MCF141" s="102"/>
      <c r="MCG141" s="102"/>
      <c r="MCH141" s="102"/>
      <c r="MCI141" s="102"/>
      <c r="MCJ141" s="102"/>
      <c r="MCK141" s="102"/>
      <c r="MCL141" s="102"/>
      <c r="MCM141" s="102"/>
      <c r="MCN141" s="102"/>
      <c r="MCO141" s="102"/>
      <c r="MCP141" s="102"/>
      <c r="MCQ141" s="102"/>
      <c r="MCR141" s="102"/>
      <c r="MCS141" s="102"/>
      <c r="MCT141" s="102"/>
      <c r="MCU141" s="102"/>
      <c r="MCV141" s="102"/>
      <c r="MCW141" s="102"/>
      <c r="MCX141" s="102"/>
      <c r="MCY141" s="102"/>
      <c r="MCZ141" s="102"/>
      <c r="MDA141" s="102"/>
      <c r="MDB141" s="102"/>
      <c r="MDC141" s="102"/>
      <c r="MDD141" s="102"/>
      <c r="MDE141" s="102"/>
      <c r="MDF141" s="102"/>
      <c r="MDG141" s="102"/>
      <c r="MDH141" s="102"/>
      <c r="MDI141" s="102"/>
      <c r="MDJ141" s="102"/>
      <c r="MDK141" s="102"/>
      <c r="MDL141" s="102"/>
      <c r="MDM141" s="102"/>
      <c r="MDN141" s="102"/>
      <c r="MDO141" s="102"/>
      <c r="MDP141" s="102"/>
      <c r="MDQ141" s="102"/>
      <c r="MDR141" s="102"/>
      <c r="MDS141" s="102"/>
      <c r="MDT141" s="102"/>
      <c r="MDU141" s="102"/>
      <c r="MDV141" s="102"/>
      <c r="MDW141" s="102"/>
      <c r="MDX141" s="102"/>
      <c r="MDY141" s="102"/>
      <c r="MDZ141" s="102"/>
      <c r="MEA141" s="102"/>
      <c r="MEB141" s="102"/>
      <c r="MEC141" s="102"/>
      <c r="MED141" s="102"/>
      <c r="MEE141" s="102"/>
      <c r="MEF141" s="102"/>
      <c r="MEG141" s="102"/>
      <c r="MEH141" s="102"/>
      <c r="MEI141" s="102"/>
      <c r="MEJ141" s="102"/>
      <c r="MEK141" s="102"/>
      <c r="MEL141" s="102"/>
      <c r="MEM141" s="102"/>
      <c r="MEN141" s="102"/>
      <c r="MEO141" s="102"/>
      <c r="MEP141" s="102"/>
      <c r="MEQ141" s="102"/>
      <c r="MER141" s="102"/>
      <c r="MES141" s="102"/>
      <c r="MET141" s="102"/>
      <c r="MEU141" s="102"/>
      <c r="MEV141" s="102"/>
      <c r="MEW141" s="102"/>
      <c r="MEX141" s="102"/>
      <c r="MEY141" s="102"/>
      <c r="MEZ141" s="102"/>
      <c r="MFA141" s="102"/>
      <c r="MFB141" s="102"/>
      <c r="MFC141" s="102"/>
      <c r="MFD141" s="102"/>
      <c r="MFE141" s="102"/>
      <c r="MFF141" s="102"/>
      <c r="MFG141" s="102"/>
      <c r="MFH141" s="102"/>
      <c r="MFI141" s="102"/>
      <c r="MFJ141" s="102"/>
      <c r="MFK141" s="102"/>
      <c r="MFL141" s="102"/>
      <c r="MFM141" s="102"/>
      <c r="MFN141" s="102"/>
      <c r="MFO141" s="102"/>
      <c r="MFP141" s="102"/>
      <c r="MFQ141" s="102"/>
      <c r="MFR141" s="102"/>
      <c r="MFS141" s="102"/>
      <c r="MFT141" s="102"/>
      <c r="MFU141" s="102"/>
      <c r="MFV141" s="102"/>
      <c r="MFW141" s="102"/>
      <c r="MFX141" s="102"/>
      <c r="MFY141" s="102"/>
      <c r="MFZ141" s="102"/>
      <c r="MGA141" s="102"/>
      <c r="MGB141" s="102"/>
      <c r="MGC141" s="102"/>
      <c r="MGD141" s="102"/>
      <c r="MGE141" s="102"/>
      <c r="MGF141" s="102"/>
      <c r="MGG141" s="102"/>
      <c r="MGH141" s="102"/>
      <c r="MGI141" s="102"/>
      <c r="MGJ141" s="102"/>
      <c r="MGK141" s="102"/>
      <c r="MGL141" s="102"/>
      <c r="MGM141" s="102"/>
      <c r="MGN141" s="102"/>
      <c r="MGO141" s="102"/>
      <c r="MGP141" s="102"/>
      <c r="MGQ141" s="102"/>
      <c r="MGR141" s="102"/>
      <c r="MGS141" s="102"/>
      <c r="MGT141" s="102"/>
      <c r="MGU141" s="102"/>
      <c r="MGV141" s="102"/>
      <c r="MGW141" s="102"/>
      <c r="MGX141" s="102"/>
      <c r="MGY141" s="102"/>
      <c r="MGZ141" s="102"/>
      <c r="MHA141" s="102"/>
      <c r="MHB141" s="102"/>
      <c r="MHC141" s="102"/>
      <c r="MHD141" s="102"/>
      <c r="MHE141" s="102"/>
      <c r="MHF141" s="102"/>
      <c r="MHG141" s="102"/>
      <c r="MHH141" s="102"/>
      <c r="MHI141" s="102"/>
      <c r="MHJ141" s="102"/>
      <c r="MHK141" s="102"/>
      <c r="MHL141" s="102"/>
      <c r="MHM141" s="102"/>
      <c r="MHN141" s="102"/>
      <c r="MHO141" s="102"/>
      <c r="MHP141" s="102"/>
      <c r="MHQ141" s="102"/>
      <c r="MHR141" s="102"/>
      <c r="MHS141" s="102"/>
      <c r="MHT141" s="102"/>
      <c r="MHU141" s="102"/>
      <c r="MHV141" s="102"/>
      <c r="MHW141" s="102"/>
      <c r="MHX141" s="102"/>
      <c r="MHY141" s="102"/>
      <c r="MHZ141" s="102"/>
      <c r="MIA141" s="102"/>
      <c r="MIB141" s="102"/>
      <c r="MIC141" s="102"/>
      <c r="MID141" s="102"/>
      <c r="MIE141" s="102"/>
      <c r="MIF141" s="102"/>
      <c r="MIG141" s="102"/>
      <c r="MIH141" s="102"/>
      <c r="MII141" s="102"/>
      <c r="MIJ141" s="102"/>
      <c r="MIK141" s="102"/>
      <c r="MIL141" s="102"/>
      <c r="MIM141" s="102"/>
      <c r="MIN141" s="102"/>
      <c r="MIO141" s="102"/>
      <c r="MIP141" s="102"/>
      <c r="MIQ141" s="102"/>
      <c r="MIR141" s="102"/>
      <c r="MIS141" s="102"/>
      <c r="MIT141" s="102"/>
      <c r="MIU141" s="102"/>
      <c r="MIV141" s="102"/>
      <c r="MIW141" s="102"/>
      <c r="MIX141" s="102"/>
      <c r="MIY141" s="102"/>
      <c r="MIZ141" s="102"/>
      <c r="MJA141" s="102"/>
      <c r="MJB141" s="102"/>
      <c r="MJC141" s="102"/>
      <c r="MJD141" s="102"/>
      <c r="MJE141" s="102"/>
      <c r="MJF141" s="102"/>
      <c r="MJG141" s="102"/>
      <c r="MJH141" s="102"/>
      <c r="MJI141" s="102"/>
      <c r="MJJ141" s="102"/>
      <c r="MJK141" s="102"/>
      <c r="MJL141" s="102"/>
      <c r="MJM141" s="102"/>
      <c r="MJN141" s="102"/>
      <c r="MJO141" s="102"/>
      <c r="MJP141" s="102"/>
      <c r="MJQ141" s="102"/>
      <c r="MJR141" s="102"/>
      <c r="MJS141" s="102"/>
      <c r="MJT141" s="102"/>
      <c r="MJU141" s="102"/>
      <c r="MJV141" s="102"/>
      <c r="MJW141" s="102"/>
      <c r="MJX141" s="102"/>
      <c r="MJY141" s="102"/>
      <c r="MJZ141" s="102"/>
      <c r="MKA141" s="102"/>
      <c r="MKB141" s="102"/>
      <c r="MKC141" s="102"/>
      <c r="MKD141" s="102"/>
      <c r="MKE141" s="102"/>
      <c r="MKF141" s="102"/>
      <c r="MKG141" s="102"/>
      <c r="MKH141" s="102"/>
      <c r="MKI141" s="102"/>
      <c r="MKJ141" s="102"/>
      <c r="MKK141" s="102"/>
      <c r="MKL141" s="102"/>
      <c r="MKM141" s="102"/>
      <c r="MKN141" s="102"/>
      <c r="MKO141" s="102"/>
      <c r="MKP141" s="102"/>
      <c r="MKQ141" s="102"/>
      <c r="MKR141" s="102"/>
      <c r="MKS141" s="102"/>
      <c r="MKT141" s="102"/>
      <c r="MKU141" s="102"/>
      <c r="MKV141" s="102"/>
      <c r="MKW141" s="102"/>
      <c r="MKX141" s="102"/>
      <c r="MKY141" s="102"/>
      <c r="MKZ141" s="102"/>
      <c r="MLA141" s="102"/>
      <c r="MLB141" s="102"/>
      <c r="MLC141" s="102"/>
      <c r="MLD141" s="102"/>
      <c r="MLE141" s="102"/>
      <c r="MLF141" s="102"/>
      <c r="MLG141" s="102"/>
      <c r="MLH141" s="102"/>
      <c r="MLI141" s="102"/>
      <c r="MLJ141" s="102"/>
      <c r="MLK141" s="102"/>
      <c r="MLL141" s="102"/>
      <c r="MLM141" s="102"/>
      <c r="MLN141" s="102"/>
      <c r="MLO141" s="102"/>
      <c r="MLP141" s="102"/>
      <c r="MLQ141" s="102"/>
      <c r="MLR141" s="102"/>
      <c r="MLS141" s="102"/>
      <c r="MLT141" s="102"/>
      <c r="MLU141" s="102"/>
      <c r="MLV141" s="102"/>
      <c r="MLW141" s="102"/>
      <c r="MLX141" s="102"/>
      <c r="MLY141" s="102"/>
      <c r="MLZ141" s="102"/>
      <c r="MMA141" s="102"/>
      <c r="MMB141" s="102"/>
      <c r="MMC141" s="102"/>
      <c r="MMD141" s="102"/>
      <c r="MME141" s="102"/>
      <c r="MMF141" s="102"/>
      <c r="MMG141" s="102"/>
      <c r="MMH141" s="102"/>
      <c r="MMI141" s="102"/>
      <c r="MMJ141" s="102"/>
      <c r="MMK141" s="102"/>
      <c r="MML141" s="102"/>
      <c r="MMM141" s="102"/>
      <c r="MMN141" s="102"/>
      <c r="MMO141" s="102"/>
      <c r="MMP141" s="102"/>
      <c r="MMQ141" s="102"/>
      <c r="MMR141" s="102"/>
      <c r="MMS141" s="102"/>
      <c r="MMT141" s="102"/>
      <c r="MMU141" s="102"/>
      <c r="MMV141" s="102"/>
      <c r="MMW141" s="102"/>
      <c r="MMX141" s="102"/>
      <c r="MMY141" s="102"/>
      <c r="MMZ141" s="102"/>
      <c r="MNA141" s="102"/>
      <c r="MNB141" s="102"/>
      <c r="MNC141" s="102"/>
      <c r="MND141" s="102"/>
      <c r="MNE141" s="102"/>
      <c r="MNF141" s="102"/>
      <c r="MNG141" s="102"/>
      <c r="MNH141" s="102"/>
      <c r="MNI141" s="102"/>
      <c r="MNJ141" s="102"/>
      <c r="MNK141" s="102"/>
      <c r="MNL141" s="102"/>
      <c r="MNM141" s="102"/>
      <c r="MNN141" s="102"/>
      <c r="MNO141" s="102"/>
      <c r="MNP141" s="102"/>
      <c r="MNQ141" s="102"/>
      <c r="MNR141" s="102"/>
      <c r="MNS141" s="102"/>
      <c r="MNT141" s="102"/>
      <c r="MNU141" s="102"/>
      <c r="MNV141" s="102"/>
      <c r="MNW141" s="102"/>
      <c r="MNX141" s="102"/>
      <c r="MNY141" s="102"/>
      <c r="MNZ141" s="102"/>
      <c r="MOA141" s="102"/>
      <c r="MOB141" s="102"/>
      <c r="MOC141" s="102"/>
      <c r="MOD141" s="102"/>
      <c r="MOE141" s="102"/>
      <c r="MOF141" s="102"/>
      <c r="MOG141" s="102"/>
      <c r="MOH141" s="102"/>
      <c r="MOI141" s="102"/>
      <c r="MOJ141" s="102"/>
      <c r="MOK141" s="102"/>
      <c r="MOL141" s="102"/>
      <c r="MOM141" s="102"/>
      <c r="MON141" s="102"/>
      <c r="MOO141" s="102"/>
      <c r="MOP141" s="102"/>
      <c r="MOQ141" s="102"/>
      <c r="MOR141" s="102"/>
      <c r="MOS141" s="102"/>
      <c r="MOT141" s="102"/>
      <c r="MOU141" s="102"/>
      <c r="MOV141" s="102"/>
      <c r="MOW141" s="102"/>
      <c r="MOX141" s="102"/>
      <c r="MOY141" s="102"/>
      <c r="MOZ141" s="102"/>
      <c r="MPA141" s="102"/>
      <c r="MPB141" s="102"/>
      <c r="MPC141" s="102"/>
      <c r="MPD141" s="102"/>
      <c r="MPE141" s="102"/>
      <c r="MPF141" s="102"/>
      <c r="MPG141" s="102"/>
      <c r="MPH141" s="102"/>
      <c r="MPI141" s="102"/>
      <c r="MPJ141" s="102"/>
      <c r="MPK141" s="102"/>
      <c r="MPL141" s="102"/>
      <c r="MPM141" s="102"/>
      <c r="MPN141" s="102"/>
      <c r="MPO141" s="102"/>
      <c r="MPP141" s="102"/>
      <c r="MPQ141" s="102"/>
      <c r="MPR141" s="102"/>
      <c r="MPS141" s="102"/>
      <c r="MPT141" s="102"/>
      <c r="MPU141" s="102"/>
      <c r="MPV141" s="102"/>
      <c r="MPW141" s="102"/>
      <c r="MPX141" s="102"/>
      <c r="MPY141" s="102"/>
      <c r="MPZ141" s="102"/>
      <c r="MQA141" s="102"/>
      <c r="MQB141" s="102"/>
      <c r="MQC141" s="102"/>
      <c r="MQD141" s="102"/>
      <c r="MQE141" s="102"/>
      <c r="MQF141" s="102"/>
      <c r="MQG141" s="102"/>
      <c r="MQH141" s="102"/>
      <c r="MQI141" s="102"/>
      <c r="MQJ141" s="102"/>
      <c r="MQK141" s="102"/>
      <c r="MQL141" s="102"/>
      <c r="MQM141" s="102"/>
      <c r="MQN141" s="102"/>
      <c r="MQO141" s="102"/>
      <c r="MQP141" s="102"/>
      <c r="MQQ141" s="102"/>
      <c r="MQR141" s="102"/>
      <c r="MQS141" s="102"/>
      <c r="MQT141" s="102"/>
      <c r="MQU141" s="102"/>
      <c r="MQV141" s="102"/>
      <c r="MQW141" s="102"/>
      <c r="MQX141" s="102"/>
      <c r="MQY141" s="102"/>
      <c r="MQZ141" s="102"/>
      <c r="MRA141" s="102"/>
      <c r="MRB141" s="102"/>
      <c r="MRC141" s="102"/>
      <c r="MRD141" s="102"/>
      <c r="MRE141" s="102"/>
      <c r="MRF141" s="102"/>
      <c r="MRG141" s="102"/>
      <c r="MRH141" s="102"/>
      <c r="MRI141" s="102"/>
      <c r="MRJ141" s="102"/>
      <c r="MRK141" s="102"/>
      <c r="MRL141" s="102"/>
      <c r="MRM141" s="102"/>
      <c r="MRN141" s="102"/>
      <c r="MRO141" s="102"/>
      <c r="MRP141" s="102"/>
      <c r="MRQ141" s="102"/>
      <c r="MRR141" s="102"/>
      <c r="MRS141" s="102"/>
      <c r="MRT141" s="102"/>
      <c r="MRU141" s="102"/>
      <c r="MRV141" s="102"/>
      <c r="MRW141" s="102"/>
      <c r="MRX141" s="102"/>
      <c r="MRY141" s="102"/>
      <c r="MRZ141" s="102"/>
      <c r="MSA141" s="102"/>
      <c r="MSB141" s="102"/>
      <c r="MSC141" s="102"/>
      <c r="MSD141" s="102"/>
      <c r="MSE141" s="102"/>
      <c r="MSF141" s="102"/>
      <c r="MSG141" s="102"/>
      <c r="MSH141" s="102"/>
      <c r="MSI141" s="102"/>
      <c r="MSJ141" s="102"/>
      <c r="MSK141" s="102"/>
      <c r="MSL141" s="102"/>
      <c r="MSM141" s="102"/>
      <c r="MSN141" s="102"/>
      <c r="MSO141" s="102"/>
      <c r="MSP141" s="102"/>
      <c r="MSQ141" s="102"/>
      <c r="MSR141" s="102"/>
      <c r="MSS141" s="102"/>
      <c r="MST141" s="102"/>
      <c r="MSU141" s="102"/>
      <c r="MSV141" s="102"/>
      <c r="MSW141" s="102"/>
      <c r="MSX141" s="102"/>
      <c r="MSY141" s="102"/>
      <c r="MSZ141" s="102"/>
      <c r="MTA141" s="102"/>
      <c r="MTB141" s="102"/>
      <c r="MTC141" s="102"/>
      <c r="MTD141" s="102"/>
      <c r="MTE141" s="102"/>
      <c r="MTF141" s="102"/>
      <c r="MTG141" s="102"/>
      <c r="MTH141" s="102"/>
      <c r="MTI141" s="102"/>
      <c r="MTJ141" s="102"/>
      <c r="MTK141" s="102"/>
      <c r="MTL141" s="102"/>
      <c r="MTM141" s="102"/>
      <c r="MTN141" s="102"/>
      <c r="MTO141" s="102"/>
      <c r="MTP141" s="102"/>
      <c r="MTQ141" s="102"/>
      <c r="MTR141" s="102"/>
      <c r="MTS141" s="102"/>
      <c r="MTT141" s="102"/>
      <c r="MTU141" s="102"/>
      <c r="MTV141" s="102"/>
      <c r="MTW141" s="102"/>
      <c r="MTX141" s="102"/>
      <c r="MTY141" s="102"/>
      <c r="MTZ141" s="102"/>
      <c r="MUA141" s="102"/>
      <c r="MUB141" s="102"/>
      <c r="MUC141" s="102"/>
      <c r="MUD141" s="102"/>
      <c r="MUE141" s="102"/>
      <c r="MUF141" s="102"/>
      <c r="MUG141" s="102"/>
      <c r="MUH141" s="102"/>
      <c r="MUI141" s="102"/>
      <c r="MUJ141" s="102"/>
      <c r="MUK141" s="102"/>
      <c r="MUL141" s="102"/>
      <c r="MUM141" s="102"/>
      <c r="MUN141" s="102"/>
      <c r="MUO141" s="102"/>
      <c r="MUP141" s="102"/>
      <c r="MUQ141" s="102"/>
      <c r="MUR141" s="102"/>
      <c r="MUS141" s="102"/>
      <c r="MUT141" s="102"/>
      <c r="MUU141" s="102"/>
      <c r="MUV141" s="102"/>
      <c r="MUW141" s="102"/>
      <c r="MUX141" s="102"/>
      <c r="MUY141" s="102"/>
      <c r="MUZ141" s="102"/>
      <c r="MVA141" s="102"/>
      <c r="MVB141" s="102"/>
      <c r="MVC141" s="102"/>
      <c r="MVD141" s="102"/>
      <c r="MVE141" s="102"/>
      <c r="MVF141" s="102"/>
      <c r="MVG141" s="102"/>
      <c r="MVH141" s="102"/>
      <c r="MVI141" s="102"/>
      <c r="MVJ141" s="102"/>
      <c r="MVK141" s="102"/>
      <c r="MVL141" s="102"/>
      <c r="MVM141" s="102"/>
      <c r="MVN141" s="102"/>
      <c r="MVO141" s="102"/>
      <c r="MVP141" s="102"/>
      <c r="MVQ141" s="102"/>
      <c r="MVR141" s="102"/>
      <c r="MVS141" s="102"/>
      <c r="MVT141" s="102"/>
      <c r="MVU141" s="102"/>
      <c r="MVV141" s="102"/>
      <c r="MVW141" s="102"/>
      <c r="MVX141" s="102"/>
      <c r="MVY141" s="102"/>
      <c r="MVZ141" s="102"/>
      <c r="MWA141" s="102"/>
      <c r="MWB141" s="102"/>
      <c r="MWC141" s="102"/>
      <c r="MWD141" s="102"/>
      <c r="MWE141" s="102"/>
      <c r="MWF141" s="102"/>
      <c r="MWG141" s="102"/>
      <c r="MWH141" s="102"/>
      <c r="MWI141" s="102"/>
      <c r="MWJ141" s="102"/>
      <c r="MWK141" s="102"/>
      <c r="MWL141" s="102"/>
      <c r="MWM141" s="102"/>
      <c r="MWN141" s="102"/>
      <c r="MWO141" s="102"/>
      <c r="MWP141" s="102"/>
      <c r="MWQ141" s="102"/>
      <c r="MWR141" s="102"/>
      <c r="MWS141" s="102"/>
      <c r="MWT141" s="102"/>
      <c r="MWU141" s="102"/>
      <c r="MWV141" s="102"/>
      <c r="MWW141" s="102"/>
      <c r="MWX141" s="102"/>
      <c r="MWY141" s="102"/>
      <c r="MWZ141" s="102"/>
      <c r="MXA141" s="102"/>
      <c r="MXB141" s="102"/>
      <c r="MXC141" s="102"/>
      <c r="MXD141" s="102"/>
      <c r="MXE141" s="102"/>
      <c r="MXF141" s="102"/>
      <c r="MXG141" s="102"/>
      <c r="MXH141" s="102"/>
      <c r="MXI141" s="102"/>
      <c r="MXJ141" s="102"/>
      <c r="MXK141" s="102"/>
      <c r="MXL141" s="102"/>
      <c r="MXM141" s="102"/>
      <c r="MXN141" s="102"/>
      <c r="MXO141" s="102"/>
      <c r="MXP141" s="102"/>
      <c r="MXQ141" s="102"/>
      <c r="MXR141" s="102"/>
      <c r="MXS141" s="102"/>
      <c r="MXT141" s="102"/>
      <c r="MXU141" s="102"/>
      <c r="MXV141" s="102"/>
      <c r="MXW141" s="102"/>
      <c r="MXX141" s="102"/>
      <c r="MXY141" s="102"/>
      <c r="MXZ141" s="102"/>
      <c r="MYA141" s="102"/>
      <c r="MYB141" s="102"/>
      <c r="MYC141" s="102"/>
      <c r="MYD141" s="102"/>
      <c r="MYE141" s="102"/>
      <c r="MYF141" s="102"/>
      <c r="MYG141" s="102"/>
      <c r="MYH141" s="102"/>
      <c r="MYI141" s="102"/>
      <c r="MYJ141" s="102"/>
      <c r="MYK141" s="102"/>
      <c r="MYL141" s="102"/>
      <c r="MYM141" s="102"/>
      <c r="MYN141" s="102"/>
      <c r="MYO141" s="102"/>
      <c r="MYP141" s="102"/>
      <c r="MYQ141" s="102"/>
      <c r="MYR141" s="102"/>
      <c r="MYS141" s="102"/>
      <c r="MYT141" s="102"/>
      <c r="MYU141" s="102"/>
      <c r="MYV141" s="102"/>
      <c r="MYW141" s="102"/>
      <c r="MYX141" s="102"/>
      <c r="MYY141" s="102"/>
      <c r="MYZ141" s="102"/>
      <c r="MZA141" s="102"/>
      <c r="MZB141" s="102"/>
      <c r="MZC141" s="102"/>
      <c r="MZD141" s="102"/>
      <c r="MZE141" s="102"/>
      <c r="MZF141" s="102"/>
      <c r="MZG141" s="102"/>
      <c r="MZH141" s="102"/>
      <c r="MZI141" s="102"/>
      <c r="MZJ141" s="102"/>
      <c r="MZK141" s="102"/>
      <c r="MZL141" s="102"/>
      <c r="MZM141" s="102"/>
      <c r="MZN141" s="102"/>
      <c r="MZO141" s="102"/>
      <c r="MZP141" s="102"/>
      <c r="MZQ141" s="102"/>
      <c r="MZR141" s="102"/>
      <c r="MZS141" s="102"/>
      <c r="MZT141" s="102"/>
      <c r="MZU141" s="102"/>
      <c r="MZV141" s="102"/>
      <c r="MZW141" s="102"/>
      <c r="MZX141" s="102"/>
      <c r="MZY141" s="102"/>
      <c r="MZZ141" s="102"/>
      <c r="NAA141" s="102"/>
      <c r="NAB141" s="102"/>
      <c r="NAC141" s="102"/>
      <c r="NAD141" s="102"/>
      <c r="NAE141" s="102"/>
      <c r="NAF141" s="102"/>
      <c r="NAG141" s="102"/>
      <c r="NAH141" s="102"/>
      <c r="NAI141" s="102"/>
      <c r="NAJ141" s="102"/>
      <c r="NAK141" s="102"/>
      <c r="NAL141" s="102"/>
      <c r="NAM141" s="102"/>
      <c r="NAN141" s="102"/>
      <c r="NAO141" s="102"/>
      <c r="NAP141" s="102"/>
      <c r="NAQ141" s="102"/>
      <c r="NAR141" s="102"/>
      <c r="NAS141" s="102"/>
      <c r="NAT141" s="102"/>
      <c r="NAU141" s="102"/>
      <c r="NAV141" s="102"/>
      <c r="NAW141" s="102"/>
      <c r="NAX141" s="102"/>
      <c r="NAY141" s="102"/>
      <c r="NAZ141" s="102"/>
      <c r="NBA141" s="102"/>
      <c r="NBB141" s="102"/>
      <c r="NBC141" s="102"/>
      <c r="NBD141" s="102"/>
      <c r="NBE141" s="102"/>
      <c r="NBF141" s="102"/>
      <c r="NBG141" s="102"/>
      <c r="NBH141" s="102"/>
      <c r="NBI141" s="102"/>
      <c r="NBJ141" s="102"/>
      <c r="NBK141" s="102"/>
      <c r="NBL141" s="102"/>
      <c r="NBM141" s="102"/>
      <c r="NBN141" s="102"/>
      <c r="NBO141" s="102"/>
      <c r="NBP141" s="102"/>
      <c r="NBQ141" s="102"/>
      <c r="NBR141" s="102"/>
      <c r="NBS141" s="102"/>
      <c r="NBT141" s="102"/>
      <c r="NBU141" s="102"/>
      <c r="NBV141" s="102"/>
      <c r="NBW141" s="102"/>
      <c r="NBX141" s="102"/>
      <c r="NBY141" s="102"/>
      <c r="NBZ141" s="102"/>
      <c r="NCA141" s="102"/>
      <c r="NCB141" s="102"/>
      <c r="NCC141" s="102"/>
      <c r="NCD141" s="102"/>
      <c r="NCE141" s="102"/>
      <c r="NCF141" s="102"/>
      <c r="NCG141" s="102"/>
      <c r="NCH141" s="102"/>
      <c r="NCI141" s="102"/>
      <c r="NCJ141" s="102"/>
      <c r="NCK141" s="102"/>
      <c r="NCL141" s="102"/>
      <c r="NCM141" s="102"/>
      <c r="NCN141" s="102"/>
      <c r="NCO141" s="102"/>
      <c r="NCP141" s="102"/>
      <c r="NCQ141" s="102"/>
      <c r="NCR141" s="102"/>
      <c r="NCS141" s="102"/>
      <c r="NCT141" s="102"/>
      <c r="NCU141" s="102"/>
      <c r="NCV141" s="102"/>
      <c r="NCW141" s="102"/>
      <c r="NCX141" s="102"/>
      <c r="NCY141" s="102"/>
      <c r="NCZ141" s="102"/>
      <c r="NDA141" s="102"/>
      <c r="NDB141" s="102"/>
      <c r="NDC141" s="102"/>
      <c r="NDD141" s="102"/>
      <c r="NDE141" s="102"/>
      <c r="NDF141" s="102"/>
      <c r="NDG141" s="102"/>
      <c r="NDH141" s="102"/>
      <c r="NDI141" s="102"/>
      <c r="NDJ141" s="102"/>
      <c r="NDK141" s="102"/>
      <c r="NDL141" s="102"/>
      <c r="NDM141" s="102"/>
      <c r="NDN141" s="102"/>
      <c r="NDO141" s="102"/>
      <c r="NDP141" s="102"/>
      <c r="NDQ141" s="102"/>
      <c r="NDR141" s="102"/>
      <c r="NDS141" s="102"/>
      <c r="NDT141" s="102"/>
      <c r="NDU141" s="102"/>
      <c r="NDV141" s="102"/>
      <c r="NDW141" s="102"/>
      <c r="NDX141" s="102"/>
      <c r="NDY141" s="102"/>
      <c r="NDZ141" s="102"/>
      <c r="NEA141" s="102"/>
      <c r="NEB141" s="102"/>
      <c r="NEC141" s="102"/>
      <c r="NED141" s="102"/>
      <c r="NEE141" s="102"/>
      <c r="NEF141" s="102"/>
      <c r="NEG141" s="102"/>
      <c r="NEH141" s="102"/>
      <c r="NEI141" s="102"/>
      <c r="NEJ141" s="102"/>
      <c r="NEK141" s="102"/>
      <c r="NEL141" s="102"/>
      <c r="NEM141" s="102"/>
      <c r="NEN141" s="102"/>
      <c r="NEO141" s="102"/>
      <c r="NEP141" s="102"/>
      <c r="NEQ141" s="102"/>
      <c r="NER141" s="102"/>
      <c r="NES141" s="102"/>
      <c r="NET141" s="102"/>
      <c r="NEU141" s="102"/>
      <c r="NEV141" s="102"/>
      <c r="NEW141" s="102"/>
      <c r="NEX141" s="102"/>
      <c r="NEY141" s="102"/>
      <c r="NEZ141" s="102"/>
      <c r="NFA141" s="102"/>
      <c r="NFB141" s="102"/>
      <c r="NFC141" s="102"/>
      <c r="NFD141" s="102"/>
      <c r="NFE141" s="102"/>
      <c r="NFF141" s="102"/>
      <c r="NFG141" s="102"/>
      <c r="NFH141" s="102"/>
      <c r="NFI141" s="102"/>
      <c r="NFJ141" s="102"/>
      <c r="NFK141" s="102"/>
      <c r="NFL141" s="102"/>
      <c r="NFM141" s="102"/>
      <c r="NFN141" s="102"/>
      <c r="NFO141" s="102"/>
      <c r="NFP141" s="102"/>
      <c r="NFQ141" s="102"/>
      <c r="NFR141" s="102"/>
      <c r="NFS141" s="102"/>
      <c r="NFT141" s="102"/>
      <c r="NFU141" s="102"/>
      <c r="NFV141" s="102"/>
      <c r="NFW141" s="102"/>
      <c r="NFX141" s="102"/>
      <c r="NFY141" s="102"/>
      <c r="NFZ141" s="102"/>
      <c r="NGA141" s="102"/>
      <c r="NGB141" s="102"/>
      <c r="NGC141" s="102"/>
      <c r="NGD141" s="102"/>
      <c r="NGE141" s="102"/>
      <c r="NGF141" s="102"/>
      <c r="NGG141" s="102"/>
      <c r="NGH141" s="102"/>
      <c r="NGI141" s="102"/>
      <c r="NGJ141" s="102"/>
      <c r="NGK141" s="102"/>
      <c r="NGL141" s="102"/>
      <c r="NGM141" s="102"/>
      <c r="NGN141" s="102"/>
      <c r="NGO141" s="102"/>
      <c r="NGP141" s="102"/>
      <c r="NGQ141" s="102"/>
      <c r="NGR141" s="102"/>
      <c r="NGS141" s="102"/>
      <c r="NGT141" s="102"/>
      <c r="NGU141" s="102"/>
      <c r="NGV141" s="102"/>
      <c r="NGW141" s="102"/>
      <c r="NGX141" s="102"/>
      <c r="NGY141" s="102"/>
      <c r="NGZ141" s="102"/>
      <c r="NHA141" s="102"/>
      <c r="NHB141" s="102"/>
      <c r="NHC141" s="102"/>
      <c r="NHD141" s="102"/>
      <c r="NHE141" s="102"/>
      <c r="NHF141" s="102"/>
      <c r="NHG141" s="102"/>
      <c r="NHH141" s="102"/>
      <c r="NHI141" s="102"/>
      <c r="NHJ141" s="102"/>
      <c r="NHK141" s="102"/>
      <c r="NHL141" s="102"/>
      <c r="NHM141" s="102"/>
      <c r="NHN141" s="102"/>
      <c r="NHO141" s="102"/>
      <c r="NHP141" s="102"/>
      <c r="NHQ141" s="102"/>
      <c r="NHR141" s="102"/>
      <c r="NHS141" s="102"/>
      <c r="NHT141" s="102"/>
      <c r="NHU141" s="102"/>
      <c r="NHV141" s="102"/>
      <c r="NHW141" s="102"/>
      <c r="NHX141" s="102"/>
      <c r="NHY141" s="102"/>
      <c r="NHZ141" s="102"/>
      <c r="NIA141" s="102"/>
      <c r="NIB141" s="102"/>
      <c r="NIC141" s="102"/>
      <c r="NID141" s="102"/>
      <c r="NIE141" s="102"/>
      <c r="NIF141" s="102"/>
      <c r="NIG141" s="102"/>
      <c r="NIH141" s="102"/>
      <c r="NII141" s="102"/>
      <c r="NIJ141" s="102"/>
      <c r="NIK141" s="102"/>
      <c r="NIL141" s="102"/>
      <c r="NIM141" s="102"/>
      <c r="NIN141" s="102"/>
      <c r="NIO141" s="102"/>
      <c r="NIP141" s="102"/>
      <c r="NIQ141" s="102"/>
      <c r="NIR141" s="102"/>
      <c r="NIS141" s="102"/>
      <c r="NIT141" s="102"/>
      <c r="NIU141" s="102"/>
      <c r="NIV141" s="102"/>
      <c r="NIW141" s="102"/>
      <c r="NIX141" s="102"/>
      <c r="NIY141" s="102"/>
      <c r="NIZ141" s="102"/>
      <c r="NJA141" s="102"/>
      <c r="NJB141" s="102"/>
      <c r="NJC141" s="102"/>
      <c r="NJD141" s="102"/>
      <c r="NJE141" s="102"/>
      <c r="NJF141" s="102"/>
      <c r="NJG141" s="102"/>
      <c r="NJH141" s="102"/>
      <c r="NJI141" s="102"/>
      <c r="NJJ141" s="102"/>
      <c r="NJK141" s="102"/>
      <c r="NJL141" s="102"/>
      <c r="NJM141" s="102"/>
      <c r="NJN141" s="102"/>
      <c r="NJO141" s="102"/>
      <c r="NJP141" s="102"/>
      <c r="NJQ141" s="102"/>
      <c r="NJR141" s="102"/>
      <c r="NJS141" s="102"/>
      <c r="NJT141" s="102"/>
      <c r="NJU141" s="102"/>
      <c r="NJV141" s="102"/>
      <c r="NJW141" s="102"/>
      <c r="NJX141" s="102"/>
      <c r="NJY141" s="102"/>
      <c r="NJZ141" s="102"/>
      <c r="NKA141" s="102"/>
      <c r="NKB141" s="102"/>
      <c r="NKC141" s="102"/>
      <c r="NKD141" s="102"/>
      <c r="NKE141" s="102"/>
      <c r="NKF141" s="102"/>
      <c r="NKG141" s="102"/>
      <c r="NKH141" s="102"/>
      <c r="NKI141" s="102"/>
      <c r="NKJ141" s="102"/>
      <c r="NKK141" s="102"/>
      <c r="NKL141" s="102"/>
      <c r="NKM141" s="102"/>
      <c r="NKN141" s="102"/>
      <c r="NKO141" s="102"/>
      <c r="NKP141" s="102"/>
      <c r="NKQ141" s="102"/>
      <c r="NKR141" s="102"/>
      <c r="NKS141" s="102"/>
      <c r="NKT141" s="102"/>
      <c r="NKU141" s="102"/>
      <c r="NKV141" s="102"/>
      <c r="NKW141" s="102"/>
      <c r="NKX141" s="102"/>
      <c r="NKY141" s="102"/>
      <c r="NKZ141" s="102"/>
      <c r="NLA141" s="102"/>
      <c r="NLB141" s="102"/>
      <c r="NLC141" s="102"/>
      <c r="NLD141" s="102"/>
      <c r="NLE141" s="102"/>
      <c r="NLF141" s="102"/>
      <c r="NLG141" s="102"/>
      <c r="NLH141" s="102"/>
      <c r="NLI141" s="102"/>
      <c r="NLJ141" s="102"/>
      <c r="NLK141" s="102"/>
      <c r="NLL141" s="102"/>
      <c r="NLM141" s="102"/>
      <c r="NLN141" s="102"/>
      <c r="NLO141" s="102"/>
      <c r="NLP141" s="102"/>
      <c r="NLQ141" s="102"/>
      <c r="NLR141" s="102"/>
      <c r="NLS141" s="102"/>
      <c r="NLT141" s="102"/>
      <c r="NLU141" s="102"/>
      <c r="NLV141" s="102"/>
      <c r="NLW141" s="102"/>
      <c r="NLX141" s="102"/>
      <c r="NLY141" s="102"/>
      <c r="NLZ141" s="102"/>
      <c r="NMA141" s="102"/>
      <c r="NMB141" s="102"/>
      <c r="NMC141" s="102"/>
      <c r="NMD141" s="102"/>
      <c r="NME141" s="102"/>
      <c r="NMF141" s="102"/>
      <c r="NMG141" s="102"/>
      <c r="NMH141" s="102"/>
      <c r="NMI141" s="102"/>
      <c r="NMJ141" s="102"/>
      <c r="NMK141" s="102"/>
      <c r="NML141" s="102"/>
      <c r="NMM141" s="102"/>
      <c r="NMN141" s="102"/>
      <c r="NMO141" s="102"/>
      <c r="NMP141" s="102"/>
      <c r="NMQ141" s="102"/>
      <c r="NMR141" s="102"/>
      <c r="NMS141" s="102"/>
      <c r="NMT141" s="102"/>
      <c r="NMU141" s="102"/>
      <c r="NMV141" s="102"/>
      <c r="NMW141" s="102"/>
      <c r="NMX141" s="102"/>
      <c r="NMY141" s="102"/>
      <c r="NMZ141" s="102"/>
      <c r="NNA141" s="102"/>
      <c r="NNB141" s="102"/>
      <c r="NNC141" s="102"/>
      <c r="NND141" s="102"/>
      <c r="NNE141" s="102"/>
      <c r="NNF141" s="102"/>
      <c r="NNG141" s="102"/>
      <c r="NNH141" s="102"/>
      <c r="NNI141" s="102"/>
      <c r="NNJ141" s="102"/>
      <c r="NNK141" s="102"/>
      <c r="NNL141" s="102"/>
      <c r="NNM141" s="102"/>
      <c r="NNN141" s="102"/>
      <c r="NNO141" s="102"/>
      <c r="NNP141" s="102"/>
      <c r="NNQ141" s="102"/>
      <c r="NNR141" s="102"/>
      <c r="NNS141" s="102"/>
      <c r="NNT141" s="102"/>
      <c r="NNU141" s="102"/>
      <c r="NNV141" s="102"/>
      <c r="NNW141" s="102"/>
      <c r="NNX141" s="102"/>
      <c r="NNY141" s="102"/>
      <c r="NNZ141" s="102"/>
      <c r="NOA141" s="102"/>
      <c r="NOB141" s="102"/>
      <c r="NOC141" s="102"/>
      <c r="NOD141" s="102"/>
      <c r="NOE141" s="102"/>
      <c r="NOF141" s="102"/>
      <c r="NOG141" s="102"/>
      <c r="NOH141" s="102"/>
      <c r="NOI141" s="102"/>
      <c r="NOJ141" s="102"/>
      <c r="NOK141" s="102"/>
      <c r="NOL141" s="102"/>
      <c r="NOM141" s="102"/>
      <c r="NON141" s="102"/>
      <c r="NOO141" s="102"/>
      <c r="NOP141" s="102"/>
      <c r="NOQ141" s="102"/>
      <c r="NOR141" s="102"/>
      <c r="NOS141" s="102"/>
      <c r="NOT141" s="102"/>
      <c r="NOU141" s="102"/>
      <c r="NOV141" s="102"/>
      <c r="NOW141" s="102"/>
      <c r="NOX141" s="102"/>
      <c r="NOY141" s="102"/>
      <c r="NOZ141" s="102"/>
      <c r="NPA141" s="102"/>
      <c r="NPB141" s="102"/>
      <c r="NPC141" s="102"/>
      <c r="NPD141" s="102"/>
      <c r="NPE141" s="102"/>
      <c r="NPF141" s="102"/>
      <c r="NPG141" s="102"/>
      <c r="NPH141" s="102"/>
      <c r="NPI141" s="102"/>
      <c r="NPJ141" s="102"/>
      <c r="NPK141" s="102"/>
      <c r="NPL141" s="102"/>
      <c r="NPM141" s="102"/>
      <c r="NPN141" s="102"/>
      <c r="NPO141" s="102"/>
      <c r="NPP141" s="102"/>
      <c r="NPQ141" s="102"/>
      <c r="NPR141" s="102"/>
      <c r="NPS141" s="102"/>
      <c r="NPT141" s="102"/>
      <c r="NPU141" s="102"/>
      <c r="NPV141" s="102"/>
      <c r="NPW141" s="102"/>
      <c r="NPX141" s="102"/>
      <c r="NPY141" s="102"/>
      <c r="NPZ141" s="102"/>
      <c r="NQA141" s="102"/>
      <c r="NQB141" s="102"/>
      <c r="NQC141" s="102"/>
      <c r="NQD141" s="102"/>
      <c r="NQE141" s="102"/>
      <c r="NQF141" s="102"/>
      <c r="NQG141" s="102"/>
      <c r="NQH141" s="102"/>
      <c r="NQI141" s="102"/>
      <c r="NQJ141" s="102"/>
      <c r="NQK141" s="102"/>
      <c r="NQL141" s="102"/>
      <c r="NQM141" s="102"/>
      <c r="NQN141" s="102"/>
      <c r="NQO141" s="102"/>
      <c r="NQP141" s="102"/>
      <c r="NQQ141" s="102"/>
      <c r="NQR141" s="102"/>
      <c r="NQS141" s="102"/>
      <c r="NQT141" s="102"/>
      <c r="NQU141" s="102"/>
      <c r="NQV141" s="102"/>
      <c r="NQW141" s="102"/>
      <c r="NQX141" s="102"/>
      <c r="NQY141" s="102"/>
      <c r="NQZ141" s="102"/>
      <c r="NRA141" s="102"/>
      <c r="NRB141" s="102"/>
      <c r="NRC141" s="102"/>
      <c r="NRD141" s="102"/>
      <c r="NRE141" s="102"/>
      <c r="NRF141" s="102"/>
      <c r="NRG141" s="102"/>
      <c r="NRH141" s="102"/>
      <c r="NRI141" s="102"/>
      <c r="NRJ141" s="102"/>
      <c r="NRK141" s="102"/>
      <c r="NRL141" s="102"/>
      <c r="NRM141" s="102"/>
      <c r="NRN141" s="102"/>
      <c r="NRO141" s="102"/>
      <c r="NRP141" s="102"/>
      <c r="NRQ141" s="102"/>
      <c r="NRR141" s="102"/>
      <c r="NRS141" s="102"/>
      <c r="NRT141" s="102"/>
      <c r="NRU141" s="102"/>
      <c r="NRV141" s="102"/>
      <c r="NRW141" s="102"/>
      <c r="NRX141" s="102"/>
      <c r="NRY141" s="102"/>
      <c r="NRZ141" s="102"/>
      <c r="NSA141" s="102"/>
      <c r="NSB141" s="102"/>
      <c r="NSC141" s="102"/>
      <c r="NSD141" s="102"/>
      <c r="NSE141" s="102"/>
      <c r="NSF141" s="102"/>
      <c r="NSG141" s="102"/>
      <c r="NSH141" s="102"/>
      <c r="NSI141" s="102"/>
      <c r="NSJ141" s="102"/>
      <c r="NSK141" s="102"/>
      <c r="NSL141" s="102"/>
      <c r="NSM141" s="102"/>
      <c r="NSN141" s="102"/>
      <c r="NSO141" s="102"/>
      <c r="NSP141" s="102"/>
      <c r="NSQ141" s="102"/>
      <c r="NSR141" s="102"/>
      <c r="NSS141" s="102"/>
      <c r="NST141" s="102"/>
      <c r="NSU141" s="102"/>
      <c r="NSV141" s="102"/>
      <c r="NSW141" s="102"/>
      <c r="NSX141" s="102"/>
      <c r="NSY141" s="102"/>
      <c r="NSZ141" s="102"/>
      <c r="NTA141" s="102"/>
      <c r="NTB141" s="102"/>
      <c r="NTC141" s="102"/>
      <c r="NTD141" s="102"/>
      <c r="NTE141" s="102"/>
      <c r="NTF141" s="102"/>
      <c r="NTG141" s="102"/>
      <c r="NTH141" s="102"/>
      <c r="NTI141" s="102"/>
      <c r="NTJ141" s="102"/>
      <c r="NTK141" s="102"/>
      <c r="NTL141" s="102"/>
      <c r="NTM141" s="102"/>
      <c r="NTN141" s="102"/>
      <c r="NTO141" s="102"/>
      <c r="NTP141" s="102"/>
      <c r="NTQ141" s="102"/>
      <c r="NTR141" s="102"/>
      <c r="NTS141" s="102"/>
      <c r="NTT141" s="102"/>
      <c r="NTU141" s="102"/>
      <c r="NTV141" s="102"/>
      <c r="NTW141" s="102"/>
      <c r="NTX141" s="102"/>
      <c r="NTY141" s="102"/>
      <c r="NTZ141" s="102"/>
      <c r="NUA141" s="102"/>
      <c r="NUB141" s="102"/>
      <c r="NUC141" s="102"/>
      <c r="NUD141" s="102"/>
      <c r="NUE141" s="102"/>
      <c r="NUF141" s="102"/>
      <c r="NUG141" s="102"/>
      <c r="NUH141" s="102"/>
      <c r="NUI141" s="102"/>
      <c r="NUJ141" s="102"/>
      <c r="NUK141" s="102"/>
      <c r="NUL141" s="102"/>
      <c r="NUM141" s="102"/>
      <c r="NUN141" s="102"/>
      <c r="NUO141" s="102"/>
      <c r="NUP141" s="102"/>
      <c r="NUQ141" s="102"/>
      <c r="NUR141" s="102"/>
      <c r="NUS141" s="102"/>
      <c r="NUT141" s="102"/>
      <c r="NUU141" s="102"/>
      <c r="NUV141" s="102"/>
      <c r="NUW141" s="102"/>
      <c r="NUX141" s="102"/>
      <c r="NUY141" s="102"/>
      <c r="NUZ141" s="102"/>
      <c r="NVA141" s="102"/>
      <c r="NVB141" s="102"/>
      <c r="NVC141" s="102"/>
      <c r="NVD141" s="102"/>
      <c r="NVE141" s="102"/>
      <c r="NVF141" s="102"/>
      <c r="NVG141" s="102"/>
      <c r="NVH141" s="102"/>
      <c r="NVI141" s="102"/>
      <c r="NVJ141" s="102"/>
      <c r="NVK141" s="102"/>
      <c r="NVL141" s="102"/>
      <c r="NVM141" s="102"/>
      <c r="NVN141" s="102"/>
      <c r="NVO141" s="102"/>
      <c r="NVP141" s="102"/>
      <c r="NVQ141" s="102"/>
      <c r="NVR141" s="102"/>
      <c r="NVS141" s="102"/>
      <c r="NVT141" s="102"/>
      <c r="NVU141" s="102"/>
      <c r="NVV141" s="102"/>
      <c r="NVW141" s="102"/>
      <c r="NVX141" s="102"/>
      <c r="NVY141" s="102"/>
      <c r="NVZ141" s="102"/>
      <c r="NWA141" s="102"/>
      <c r="NWB141" s="102"/>
      <c r="NWC141" s="102"/>
      <c r="NWD141" s="102"/>
      <c r="NWE141" s="102"/>
      <c r="NWF141" s="102"/>
      <c r="NWG141" s="102"/>
      <c r="NWH141" s="102"/>
      <c r="NWI141" s="102"/>
      <c r="NWJ141" s="102"/>
      <c r="NWK141" s="102"/>
      <c r="NWL141" s="102"/>
      <c r="NWM141" s="102"/>
      <c r="NWN141" s="102"/>
      <c r="NWO141" s="102"/>
      <c r="NWP141" s="102"/>
      <c r="NWQ141" s="102"/>
      <c r="NWR141" s="102"/>
      <c r="NWS141" s="102"/>
      <c r="NWT141" s="102"/>
      <c r="NWU141" s="102"/>
      <c r="NWV141" s="102"/>
      <c r="NWW141" s="102"/>
      <c r="NWX141" s="102"/>
      <c r="NWY141" s="102"/>
      <c r="NWZ141" s="102"/>
      <c r="NXA141" s="102"/>
      <c r="NXB141" s="102"/>
      <c r="NXC141" s="102"/>
      <c r="NXD141" s="102"/>
      <c r="NXE141" s="102"/>
      <c r="NXF141" s="102"/>
      <c r="NXG141" s="102"/>
      <c r="NXH141" s="102"/>
      <c r="NXI141" s="102"/>
      <c r="NXJ141" s="102"/>
      <c r="NXK141" s="102"/>
      <c r="NXL141" s="102"/>
      <c r="NXM141" s="102"/>
      <c r="NXN141" s="102"/>
      <c r="NXO141" s="102"/>
      <c r="NXP141" s="102"/>
      <c r="NXQ141" s="102"/>
      <c r="NXR141" s="102"/>
      <c r="NXS141" s="102"/>
      <c r="NXT141" s="102"/>
      <c r="NXU141" s="102"/>
      <c r="NXV141" s="102"/>
      <c r="NXW141" s="102"/>
      <c r="NXX141" s="102"/>
      <c r="NXY141" s="102"/>
      <c r="NXZ141" s="102"/>
      <c r="NYA141" s="102"/>
      <c r="NYB141" s="102"/>
      <c r="NYC141" s="102"/>
      <c r="NYD141" s="102"/>
      <c r="NYE141" s="102"/>
      <c r="NYF141" s="102"/>
      <c r="NYG141" s="102"/>
      <c r="NYH141" s="102"/>
      <c r="NYI141" s="102"/>
      <c r="NYJ141" s="102"/>
      <c r="NYK141" s="102"/>
      <c r="NYL141" s="102"/>
      <c r="NYM141" s="102"/>
      <c r="NYN141" s="102"/>
      <c r="NYO141" s="102"/>
      <c r="NYP141" s="102"/>
      <c r="NYQ141" s="102"/>
      <c r="NYR141" s="102"/>
      <c r="NYS141" s="102"/>
      <c r="NYT141" s="102"/>
      <c r="NYU141" s="102"/>
      <c r="NYV141" s="102"/>
      <c r="NYW141" s="102"/>
      <c r="NYX141" s="102"/>
      <c r="NYY141" s="102"/>
      <c r="NYZ141" s="102"/>
      <c r="NZA141" s="102"/>
      <c r="NZB141" s="102"/>
      <c r="NZC141" s="102"/>
      <c r="NZD141" s="102"/>
      <c r="NZE141" s="102"/>
      <c r="NZF141" s="102"/>
      <c r="NZG141" s="102"/>
      <c r="NZH141" s="102"/>
      <c r="NZI141" s="102"/>
      <c r="NZJ141" s="102"/>
      <c r="NZK141" s="102"/>
      <c r="NZL141" s="102"/>
      <c r="NZM141" s="102"/>
      <c r="NZN141" s="102"/>
      <c r="NZO141" s="102"/>
      <c r="NZP141" s="102"/>
      <c r="NZQ141" s="102"/>
      <c r="NZR141" s="102"/>
      <c r="NZS141" s="102"/>
      <c r="NZT141" s="102"/>
      <c r="NZU141" s="102"/>
      <c r="NZV141" s="102"/>
      <c r="NZW141" s="102"/>
      <c r="NZX141" s="102"/>
      <c r="NZY141" s="102"/>
      <c r="NZZ141" s="102"/>
      <c r="OAA141" s="102"/>
      <c r="OAB141" s="102"/>
      <c r="OAC141" s="102"/>
      <c r="OAD141" s="102"/>
      <c r="OAE141" s="102"/>
      <c r="OAF141" s="102"/>
      <c r="OAG141" s="102"/>
      <c r="OAH141" s="102"/>
      <c r="OAI141" s="102"/>
      <c r="OAJ141" s="102"/>
      <c r="OAK141" s="102"/>
      <c r="OAL141" s="102"/>
      <c r="OAM141" s="102"/>
      <c r="OAN141" s="102"/>
      <c r="OAO141" s="102"/>
      <c r="OAP141" s="102"/>
      <c r="OAQ141" s="102"/>
      <c r="OAR141" s="102"/>
      <c r="OAS141" s="102"/>
      <c r="OAT141" s="102"/>
      <c r="OAU141" s="102"/>
      <c r="OAV141" s="102"/>
      <c r="OAW141" s="102"/>
      <c r="OAX141" s="102"/>
      <c r="OAY141" s="102"/>
      <c r="OAZ141" s="102"/>
      <c r="OBA141" s="102"/>
      <c r="OBB141" s="102"/>
      <c r="OBC141" s="102"/>
      <c r="OBD141" s="102"/>
      <c r="OBE141" s="102"/>
      <c r="OBF141" s="102"/>
      <c r="OBG141" s="102"/>
      <c r="OBH141" s="102"/>
      <c r="OBI141" s="102"/>
      <c r="OBJ141" s="102"/>
      <c r="OBK141" s="102"/>
      <c r="OBL141" s="102"/>
      <c r="OBM141" s="102"/>
      <c r="OBN141" s="102"/>
      <c r="OBO141" s="102"/>
      <c r="OBP141" s="102"/>
      <c r="OBQ141" s="102"/>
      <c r="OBR141" s="102"/>
      <c r="OBS141" s="102"/>
      <c r="OBT141" s="102"/>
      <c r="OBU141" s="102"/>
      <c r="OBV141" s="102"/>
      <c r="OBW141" s="102"/>
      <c r="OBX141" s="102"/>
      <c r="OBY141" s="102"/>
      <c r="OBZ141" s="102"/>
      <c r="OCA141" s="102"/>
      <c r="OCB141" s="102"/>
      <c r="OCC141" s="102"/>
      <c r="OCD141" s="102"/>
      <c r="OCE141" s="102"/>
      <c r="OCF141" s="102"/>
      <c r="OCG141" s="102"/>
      <c r="OCH141" s="102"/>
      <c r="OCI141" s="102"/>
      <c r="OCJ141" s="102"/>
      <c r="OCK141" s="102"/>
      <c r="OCL141" s="102"/>
      <c r="OCM141" s="102"/>
      <c r="OCN141" s="102"/>
      <c r="OCO141" s="102"/>
      <c r="OCP141" s="102"/>
      <c r="OCQ141" s="102"/>
      <c r="OCR141" s="102"/>
      <c r="OCS141" s="102"/>
      <c r="OCT141" s="102"/>
      <c r="OCU141" s="102"/>
      <c r="OCV141" s="102"/>
      <c r="OCW141" s="102"/>
      <c r="OCX141" s="102"/>
      <c r="OCY141" s="102"/>
      <c r="OCZ141" s="102"/>
      <c r="ODA141" s="102"/>
      <c r="ODB141" s="102"/>
      <c r="ODC141" s="102"/>
      <c r="ODD141" s="102"/>
      <c r="ODE141" s="102"/>
      <c r="ODF141" s="102"/>
      <c r="ODG141" s="102"/>
      <c r="ODH141" s="102"/>
      <c r="ODI141" s="102"/>
      <c r="ODJ141" s="102"/>
      <c r="ODK141" s="102"/>
      <c r="ODL141" s="102"/>
      <c r="ODM141" s="102"/>
      <c r="ODN141" s="102"/>
      <c r="ODO141" s="102"/>
      <c r="ODP141" s="102"/>
      <c r="ODQ141" s="102"/>
      <c r="ODR141" s="102"/>
      <c r="ODS141" s="102"/>
      <c r="ODT141" s="102"/>
      <c r="ODU141" s="102"/>
      <c r="ODV141" s="102"/>
      <c r="ODW141" s="102"/>
      <c r="ODX141" s="102"/>
      <c r="ODY141" s="102"/>
      <c r="ODZ141" s="102"/>
      <c r="OEA141" s="102"/>
      <c r="OEB141" s="102"/>
      <c r="OEC141" s="102"/>
      <c r="OED141" s="102"/>
      <c r="OEE141" s="102"/>
      <c r="OEF141" s="102"/>
      <c r="OEG141" s="102"/>
      <c r="OEH141" s="102"/>
      <c r="OEI141" s="102"/>
      <c r="OEJ141" s="102"/>
      <c r="OEK141" s="102"/>
      <c r="OEL141" s="102"/>
      <c r="OEM141" s="102"/>
      <c r="OEN141" s="102"/>
      <c r="OEO141" s="102"/>
      <c r="OEP141" s="102"/>
      <c r="OEQ141" s="102"/>
      <c r="OER141" s="102"/>
      <c r="OES141" s="102"/>
      <c r="OET141" s="102"/>
      <c r="OEU141" s="102"/>
      <c r="OEV141" s="102"/>
      <c r="OEW141" s="102"/>
      <c r="OEX141" s="102"/>
      <c r="OEY141" s="102"/>
      <c r="OEZ141" s="102"/>
      <c r="OFA141" s="102"/>
      <c r="OFB141" s="102"/>
      <c r="OFC141" s="102"/>
      <c r="OFD141" s="102"/>
      <c r="OFE141" s="102"/>
      <c r="OFF141" s="102"/>
      <c r="OFG141" s="102"/>
      <c r="OFH141" s="102"/>
      <c r="OFI141" s="102"/>
      <c r="OFJ141" s="102"/>
      <c r="OFK141" s="102"/>
      <c r="OFL141" s="102"/>
      <c r="OFM141" s="102"/>
      <c r="OFN141" s="102"/>
      <c r="OFO141" s="102"/>
      <c r="OFP141" s="102"/>
      <c r="OFQ141" s="102"/>
      <c r="OFR141" s="102"/>
      <c r="OFS141" s="102"/>
      <c r="OFT141" s="102"/>
      <c r="OFU141" s="102"/>
      <c r="OFV141" s="102"/>
      <c r="OFW141" s="102"/>
      <c r="OFX141" s="102"/>
      <c r="OFY141" s="102"/>
      <c r="OFZ141" s="102"/>
      <c r="OGA141" s="102"/>
      <c r="OGB141" s="102"/>
      <c r="OGC141" s="102"/>
      <c r="OGD141" s="102"/>
      <c r="OGE141" s="102"/>
      <c r="OGF141" s="102"/>
      <c r="OGG141" s="102"/>
      <c r="OGH141" s="102"/>
      <c r="OGI141" s="102"/>
      <c r="OGJ141" s="102"/>
      <c r="OGK141" s="102"/>
      <c r="OGL141" s="102"/>
      <c r="OGM141" s="102"/>
      <c r="OGN141" s="102"/>
      <c r="OGO141" s="102"/>
      <c r="OGP141" s="102"/>
      <c r="OGQ141" s="102"/>
      <c r="OGR141" s="102"/>
      <c r="OGS141" s="102"/>
      <c r="OGT141" s="102"/>
      <c r="OGU141" s="102"/>
      <c r="OGV141" s="102"/>
      <c r="OGW141" s="102"/>
      <c r="OGX141" s="102"/>
      <c r="OGY141" s="102"/>
      <c r="OGZ141" s="102"/>
      <c r="OHA141" s="102"/>
      <c r="OHB141" s="102"/>
      <c r="OHC141" s="102"/>
      <c r="OHD141" s="102"/>
      <c r="OHE141" s="102"/>
      <c r="OHF141" s="102"/>
      <c r="OHG141" s="102"/>
      <c r="OHH141" s="102"/>
      <c r="OHI141" s="102"/>
      <c r="OHJ141" s="102"/>
      <c r="OHK141" s="102"/>
      <c r="OHL141" s="102"/>
      <c r="OHM141" s="102"/>
      <c r="OHN141" s="102"/>
      <c r="OHO141" s="102"/>
      <c r="OHP141" s="102"/>
      <c r="OHQ141" s="102"/>
      <c r="OHR141" s="102"/>
      <c r="OHS141" s="102"/>
      <c r="OHT141" s="102"/>
      <c r="OHU141" s="102"/>
      <c r="OHV141" s="102"/>
      <c r="OHW141" s="102"/>
      <c r="OHX141" s="102"/>
      <c r="OHY141" s="102"/>
      <c r="OHZ141" s="102"/>
      <c r="OIA141" s="102"/>
      <c r="OIB141" s="102"/>
      <c r="OIC141" s="102"/>
      <c r="OID141" s="102"/>
      <c r="OIE141" s="102"/>
      <c r="OIF141" s="102"/>
      <c r="OIG141" s="102"/>
      <c r="OIH141" s="102"/>
      <c r="OII141" s="102"/>
      <c r="OIJ141" s="102"/>
      <c r="OIK141" s="102"/>
      <c r="OIL141" s="102"/>
      <c r="OIM141" s="102"/>
      <c r="OIN141" s="102"/>
      <c r="OIO141" s="102"/>
      <c r="OIP141" s="102"/>
      <c r="OIQ141" s="102"/>
      <c r="OIR141" s="102"/>
      <c r="OIS141" s="102"/>
      <c r="OIT141" s="102"/>
      <c r="OIU141" s="102"/>
      <c r="OIV141" s="102"/>
      <c r="OIW141" s="102"/>
      <c r="OIX141" s="102"/>
      <c r="OIY141" s="102"/>
      <c r="OIZ141" s="102"/>
      <c r="OJA141" s="102"/>
      <c r="OJB141" s="102"/>
      <c r="OJC141" s="102"/>
      <c r="OJD141" s="102"/>
      <c r="OJE141" s="102"/>
      <c r="OJF141" s="102"/>
      <c r="OJG141" s="102"/>
      <c r="OJH141" s="102"/>
      <c r="OJI141" s="102"/>
      <c r="OJJ141" s="102"/>
      <c r="OJK141" s="102"/>
      <c r="OJL141" s="102"/>
      <c r="OJM141" s="102"/>
      <c r="OJN141" s="102"/>
      <c r="OJO141" s="102"/>
      <c r="OJP141" s="102"/>
      <c r="OJQ141" s="102"/>
      <c r="OJR141" s="102"/>
      <c r="OJS141" s="102"/>
      <c r="OJT141" s="102"/>
      <c r="OJU141" s="102"/>
      <c r="OJV141" s="102"/>
      <c r="OJW141" s="102"/>
      <c r="OJX141" s="102"/>
      <c r="OJY141" s="102"/>
      <c r="OJZ141" s="102"/>
      <c r="OKA141" s="102"/>
      <c r="OKB141" s="102"/>
      <c r="OKC141" s="102"/>
      <c r="OKD141" s="102"/>
      <c r="OKE141" s="102"/>
      <c r="OKF141" s="102"/>
      <c r="OKG141" s="102"/>
      <c r="OKH141" s="102"/>
      <c r="OKI141" s="102"/>
      <c r="OKJ141" s="102"/>
      <c r="OKK141" s="102"/>
      <c r="OKL141" s="102"/>
      <c r="OKM141" s="102"/>
      <c r="OKN141" s="102"/>
      <c r="OKO141" s="102"/>
      <c r="OKP141" s="102"/>
      <c r="OKQ141" s="102"/>
      <c r="OKR141" s="102"/>
      <c r="OKS141" s="102"/>
      <c r="OKT141" s="102"/>
      <c r="OKU141" s="102"/>
      <c r="OKV141" s="102"/>
      <c r="OKW141" s="102"/>
      <c r="OKX141" s="102"/>
      <c r="OKY141" s="102"/>
      <c r="OKZ141" s="102"/>
      <c r="OLA141" s="102"/>
      <c r="OLB141" s="102"/>
      <c r="OLC141" s="102"/>
      <c r="OLD141" s="102"/>
      <c r="OLE141" s="102"/>
      <c r="OLF141" s="102"/>
      <c r="OLG141" s="102"/>
      <c r="OLH141" s="102"/>
      <c r="OLI141" s="102"/>
      <c r="OLJ141" s="102"/>
      <c r="OLK141" s="102"/>
      <c r="OLL141" s="102"/>
      <c r="OLM141" s="102"/>
      <c r="OLN141" s="102"/>
      <c r="OLO141" s="102"/>
      <c r="OLP141" s="102"/>
      <c r="OLQ141" s="102"/>
      <c r="OLR141" s="102"/>
      <c r="OLS141" s="102"/>
      <c r="OLT141" s="102"/>
      <c r="OLU141" s="102"/>
      <c r="OLV141" s="102"/>
      <c r="OLW141" s="102"/>
      <c r="OLX141" s="102"/>
      <c r="OLY141" s="102"/>
      <c r="OLZ141" s="102"/>
      <c r="OMA141" s="102"/>
      <c r="OMB141" s="102"/>
      <c r="OMC141" s="102"/>
      <c r="OMD141" s="102"/>
      <c r="OME141" s="102"/>
      <c r="OMF141" s="102"/>
      <c r="OMG141" s="102"/>
      <c r="OMH141" s="102"/>
      <c r="OMI141" s="102"/>
      <c r="OMJ141" s="102"/>
      <c r="OMK141" s="102"/>
      <c r="OML141" s="102"/>
      <c r="OMM141" s="102"/>
      <c r="OMN141" s="102"/>
      <c r="OMO141" s="102"/>
      <c r="OMP141" s="102"/>
      <c r="OMQ141" s="102"/>
      <c r="OMR141" s="102"/>
      <c r="OMS141" s="102"/>
      <c r="OMT141" s="102"/>
      <c r="OMU141" s="102"/>
      <c r="OMV141" s="102"/>
      <c r="OMW141" s="102"/>
      <c r="OMX141" s="102"/>
      <c r="OMY141" s="102"/>
      <c r="OMZ141" s="102"/>
      <c r="ONA141" s="102"/>
      <c r="ONB141" s="102"/>
      <c r="ONC141" s="102"/>
      <c r="OND141" s="102"/>
      <c r="ONE141" s="102"/>
      <c r="ONF141" s="102"/>
      <c r="ONG141" s="102"/>
      <c r="ONH141" s="102"/>
      <c r="ONI141" s="102"/>
      <c r="ONJ141" s="102"/>
      <c r="ONK141" s="102"/>
      <c r="ONL141" s="102"/>
      <c r="ONM141" s="102"/>
      <c r="ONN141" s="102"/>
      <c r="ONO141" s="102"/>
      <c r="ONP141" s="102"/>
      <c r="ONQ141" s="102"/>
      <c r="ONR141" s="102"/>
      <c r="ONS141" s="102"/>
      <c r="ONT141" s="102"/>
      <c r="ONU141" s="102"/>
      <c r="ONV141" s="102"/>
      <c r="ONW141" s="102"/>
      <c r="ONX141" s="102"/>
      <c r="ONY141" s="102"/>
      <c r="ONZ141" s="102"/>
      <c r="OOA141" s="102"/>
      <c r="OOB141" s="102"/>
      <c r="OOC141" s="102"/>
      <c r="OOD141" s="102"/>
      <c r="OOE141" s="102"/>
      <c r="OOF141" s="102"/>
      <c r="OOG141" s="102"/>
      <c r="OOH141" s="102"/>
      <c r="OOI141" s="102"/>
      <c r="OOJ141" s="102"/>
      <c r="OOK141" s="102"/>
      <c r="OOL141" s="102"/>
      <c r="OOM141" s="102"/>
      <c r="OON141" s="102"/>
      <c r="OOO141" s="102"/>
      <c r="OOP141" s="102"/>
      <c r="OOQ141" s="102"/>
      <c r="OOR141" s="102"/>
      <c r="OOS141" s="102"/>
      <c r="OOT141" s="102"/>
      <c r="OOU141" s="102"/>
      <c r="OOV141" s="102"/>
      <c r="OOW141" s="102"/>
      <c r="OOX141" s="102"/>
      <c r="OOY141" s="102"/>
      <c r="OOZ141" s="102"/>
      <c r="OPA141" s="102"/>
      <c r="OPB141" s="102"/>
      <c r="OPC141" s="102"/>
      <c r="OPD141" s="102"/>
      <c r="OPE141" s="102"/>
      <c r="OPF141" s="102"/>
      <c r="OPG141" s="102"/>
      <c r="OPH141" s="102"/>
      <c r="OPI141" s="102"/>
      <c r="OPJ141" s="102"/>
      <c r="OPK141" s="102"/>
      <c r="OPL141" s="102"/>
      <c r="OPM141" s="102"/>
      <c r="OPN141" s="102"/>
      <c r="OPO141" s="102"/>
      <c r="OPP141" s="102"/>
      <c r="OPQ141" s="102"/>
      <c r="OPR141" s="102"/>
      <c r="OPS141" s="102"/>
      <c r="OPT141" s="102"/>
      <c r="OPU141" s="102"/>
      <c r="OPV141" s="102"/>
      <c r="OPW141" s="102"/>
      <c r="OPX141" s="102"/>
      <c r="OPY141" s="102"/>
      <c r="OPZ141" s="102"/>
      <c r="OQA141" s="102"/>
      <c r="OQB141" s="102"/>
      <c r="OQC141" s="102"/>
      <c r="OQD141" s="102"/>
      <c r="OQE141" s="102"/>
      <c r="OQF141" s="102"/>
      <c r="OQG141" s="102"/>
      <c r="OQH141" s="102"/>
      <c r="OQI141" s="102"/>
      <c r="OQJ141" s="102"/>
      <c r="OQK141" s="102"/>
      <c r="OQL141" s="102"/>
      <c r="OQM141" s="102"/>
      <c r="OQN141" s="102"/>
      <c r="OQO141" s="102"/>
      <c r="OQP141" s="102"/>
      <c r="OQQ141" s="102"/>
      <c r="OQR141" s="102"/>
      <c r="OQS141" s="102"/>
      <c r="OQT141" s="102"/>
      <c r="OQU141" s="102"/>
      <c r="OQV141" s="102"/>
      <c r="OQW141" s="102"/>
      <c r="OQX141" s="102"/>
      <c r="OQY141" s="102"/>
      <c r="OQZ141" s="102"/>
      <c r="ORA141" s="102"/>
      <c r="ORB141" s="102"/>
      <c r="ORC141" s="102"/>
      <c r="ORD141" s="102"/>
      <c r="ORE141" s="102"/>
      <c r="ORF141" s="102"/>
      <c r="ORG141" s="102"/>
      <c r="ORH141" s="102"/>
      <c r="ORI141" s="102"/>
      <c r="ORJ141" s="102"/>
      <c r="ORK141" s="102"/>
      <c r="ORL141" s="102"/>
      <c r="ORM141" s="102"/>
      <c r="ORN141" s="102"/>
      <c r="ORO141" s="102"/>
      <c r="ORP141" s="102"/>
      <c r="ORQ141" s="102"/>
      <c r="ORR141" s="102"/>
      <c r="ORS141" s="102"/>
      <c r="ORT141" s="102"/>
      <c r="ORU141" s="102"/>
      <c r="ORV141" s="102"/>
      <c r="ORW141" s="102"/>
      <c r="ORX141" s="102"/>
      <c r="ORY141" s="102"/>
      <c r="ORZ141" s="102"/>
      <c r="OSA141" s="102"/>
      <c r="OSB141" s="102"/>
      <c r="OSC141" s="102"/>
      <c r="OSD141" s="102"/>
      <c r="OSE141" s="102"/>
      <c r="OSF141" s="102"/>
      <c r="OSG141" s="102"/>
      <c r="OSH141" s="102"/>
      <c r="OSI141" s="102"/>
      <c r="OSJ141" s="102"/>
      <c r="OSK141" s="102"/>
      <c r="OSL141" s="102"/>
      <c r="OSM141" s="102"/>
      <c r="OSN141" s="102"/>
      <c r="OSO141" s="102"/>
      <c r="OSP141" s="102"/>
      <c r="OSQ141" s="102"/>
      <c r="OSR141" s="102"/>
      <c r="OSS141" s="102"/>
      <c r="OST141" s="102"/>
      <c r="OSU141" s="102"/>
      <c r="OSV141" s="102"/>
      <c r="OSW141" s="102"/>
      <c r="OSX141" s="102"/>
      <c r="OSY141" s="102"/>
      <c r="OSZ141" s="102"/>
      <c r="OTA141" s="102"/>
      <c r="OTB141" s="102"/>
      <c r="OTC141" s="102"/>
      <c r="OTD141" s="102"/>
      <c r="OTE141" s="102"/>
      <c r="OTF141" s="102"/>
      <c r="OTG141" s="102"/>
      <c r="OTH141" s="102"/>
      <c r="OTI141" s="102"/>
      <c r="OTJ141" s="102"/>
      <c r="OTK141" s="102"/>
      <c r="OTL141" s="102"/>
      <c r="OTM141" s="102"/>
      <c r="OTN141" s="102"/>
      <c r="OTO141" s="102"/>
      <c r="OTP141" s="102"/>
      <c r="OTQ141" s="102"/>
      <c r="OTR141" s="102"/>
      <c r="OTS141" s="102"/>
      <c r="OTT141" s="102"/>
      <c r="OTU141" s="102"/>
      <c r="OTV141" s="102"/>
      <c r="OTW141" s="102"/>
      <c r="OTX141" s="102"/>
      <c r="OTY141" s="102"/>
      <c r="OTZ141" s="102"/>
      <c r="OUA141" s="102"/>
      <c r="OUB141" s="102"/>
      <c r="OUC141" s="102"/>
      <c r="OUD141" s="102"/>
      <c r="OUE141" s="102"/>
      <c r="OUF141" s="102"/>
      <c r="OUG141" s="102"/>
      <c r="OUH141" s="102"/>
      <c r="OUI141" s="102"/>
      <c r="OUJ141" s="102"/>
      <c r="OUK141" s="102"/>
      <c r="OUL141" s="102"/>
      <c r="OUM141" s="102"/>
      <c r="OUN141" s="102"/>
      <c r="OUO141" s="102"/>
      <c r="OUP141" s="102"/>
      <c r="OUQ141" s="102"/>
      <c r="OUR141" s="102"/>
      <c r="OUS141" s="102"/>
      <c r="OUT141" s="102"/>
      <c r="OUU141" s="102"/>
      <c r="OUV141" s="102"/>
      <c r="OUW141" s="102"/>
      <c r="OUX141" s="102"/>
      <c r="OUY141" s="102"/>
      <c r="OUZ141" s="102"/>
      <c r="OVA141" s="102"/>
      <c r="OVB141" s="102"/>
      <c r="OVC141" s="102"/>
      <c r="OVD141" s="102"/>
      <c r="OVE141" s="102"/>
      <c r="OVF141" s="102"/>
      <c r="OVG141" s="102"/>
      <c r="OVH141" s="102"/>
      <c r="OVI141" s="102"/>
      <c r="OVJ141" s="102"/>
      <c r="OVK141" s="102"/>
      <c r="OVL141" s="102"/>
      <c r="OVM141" s="102"/>
      <c r="OVN141" s="102"/>
      <c r="OVO141" s="102"/>
      <c r="OVP141" s="102"/>
      <c r="OVQ141" s="102"/>
      <c r="OVR141" s="102"/>
      <c r="OVS141" s="102"/>
      <c r="OVT141" s="102"/>
      <c r="OVU141" s="102"/>
      <c r="OVV141" s="102"/>
      <c r="OVW141" s="102"/>
      <c r="OVX141" s="102"/>
      <c r="OVY141" s="102"/>
      <c r="OVZ141" s="102"/>
      <c r="OWA141" s="102"/>
      <c r="OWB141" s="102"/>
      <c r="OWC141" s="102"/>
      <c r="OWD141" s="102"/>
      <c r="OWE141" s="102"/>
      <c r="OWF141" s="102"/>
      <c r="OWG141" s="102"/>
      <c r="OWH141" s="102"/>
      <c r="OWI141" s="102"/>
      <c r="OWJ141" s="102"/>
      <c r="OWK141" s="102"/>
      <c r="OWL141" s="102"/>
      <c r="OWM141" s="102"/>
      <c r="OWN141" s="102"/>
      <c r="OWO141" s="102"/>
      <c r="OWP141" s="102"/>
      <c r="OWQ141" s="102"/>
      <c r="OWR141" s="102"/>
      <c r="OWS141" s="102"/>
      <c r="OWT141" s="102"/>
      <c r="OWU141" s="102"/>
      <c r="OWV141" s="102"/>
      <c r="OWW141" s="102"/>
      <c r="OWX141" s="102"/>
      <c r="OWY141" s="102"/>
      <c r="OWZ141" s="102"/>
      <c r="OXA141" s="102"/>
      <c r="OXB141" s="102"/>
      <c r="OXC141" s="102"/>
      <c r="OXD141" s="102"/>
      <c r="OXE141" s="102"/>
      <c r="OXF141" s="102"/>
      <c r="OXG141" s="102"/>
      <c r="OXH141" s="102"/>
      <c r="OXI141" s="102"/>
      <c r="OXJ141" s="102"/>
      <c r="OXK141" s="102"/>
      <c r="OXL141" s="102"/>
      <c r="OXM141" s="102"/>
      <c r="OXN141" s="102"/>
      <c r="OXO141" s="102"/>
      <c r="OXP141" s="102"/>
      <c r="OXQ141" s="102"/>
      <c r="OXR141" s="102"/>
      <c r="OXS141" s="102"/>
      <c r="OXT141" s="102"/>
      <c r="OXU141" s="102"/>
      <c r="OXV141" s="102"/>
      <c r="OXW141" s="102"/>
      <c r="OXX141" s="102"/>
      <c r="OXY141" s="102"/>
      <c r="OXZ141" s="102"/>
      <c r="OYA141" s="102"/>
      <c r="OYB141" s="102"/>
      <c r="OYC141" s="102"/>
      <c r="OYD141" s="102"/>
      <c r="OYE141" s="102"/>
      <c r="OYF141" s="102"/>
      <c r="OYG141" s="102"/>
      <c r="OYH141" s="102"/>
      <c r="OYI141" s="102"/>
      <c r="OYJ141" s="102"/>
      <c r="OYK141" s="102"/>
      <c r="OYL141" s="102"/>
      <c r="OYM141" s="102"/>
      <c r="OYN141" s="102"/>
      <c r="OYO141" s="102"/>
      <c r="OYP141" s="102"/>
      <c r="OYQ141" s="102"/>
      <c r="OYR141" s="102"/>
      <c r="OYS141" s="102"/>
      <c r="OYT141" s="102"/>
      <c r="OYU141" s="102"/>
      <c r="OYV141" s="102"/>
      <c r="OYW141" s="102"/>
      <c r="OYX141" s="102"/>
      <c r="OYY141" s="102"/>
      <c r="OYZ141" s="102"/>
      <c r="OZA141" s="102"/>
      <c r="OZB141" s="102"/>
      <c r="OZC141" s="102"/>
      <c r="OZD141" s="102"/>
      <c r="OZE141" s="102"/>
      <c r="OZF141" s="102"/>
      <c r="OZG141" s="102"/>
      <c r="OZH141" s="102"/>
      <c r="OZI141" s="102"/>
      <c r="OZJ141" s="102"/>
      <c r="OZK141" s="102"/>
      <c r="OZL141" s="102"/>
      <c r="OZM141" s="102"/>
      <c r="OZN141" s="102"/>
      <c r="OZO141" s="102"/>
      <c r="OZP141" s="102"/>
      <c r="OZQ141" s="102"/>
      <c r="OZR141" s="102"/>
      <c r="OZS141" s="102"/>
      <c r="OZT141" s="102"/>
      <c r="OZU141" s="102"/>
      <c r="OZV141" s="102"/>
      <c r="OZW141" s="102"/>
      <c r="OZX141" s="102"/>
      <c r="OZY141" s="102"/>
      <c r="OZZ141" s="102"/>
      <c r="PAA141" s="102"/>
      <c r="PAB141" s="102"/>
      <c r="PAC141" s="102"/>
      <c r="PAD141" s="102"/>
      <c r="PAE141" s="102"/>
      <c r="PAF141" s="102"/>
      <c r="PAG141" s="102"/>
      <c r="PAH141" s="102"/>
      <c r="PAI141" s="102"/>
      <c r="PAJ141" s="102"/>
      <c r="PAK141" s="102"/>
      <c r="PAL141" s="102"/>
      <c r="PAM141" s="102"/>
      <c r="PAN141" s="102"/>
      <c r="PAO141" s="102"/>
      <c r="PAP141" s="102"/>
      <c r="PAQ141" s="102"/>
      <c r="PAR141" s="102"/>
      <c r="PAS141" s="102"/>
      <c r="PAT141" s="102"/>
      <c r="PAU141" s="102"/>
      <c r="PAV141" s="102"/>
      <c r="PAW141" s="102"/>
      <c r="PAX141" s="102"/>
      <c r="PAY141" s="102"/>
      <c r="PAZ141" s="102"/>
      <c r="PBA141" s="102"/>
      <c r="PBB141" s="102"/>
      <c r="PBC141" s="102"/>
      <c r="PBD141" s="102"/>
      <c r="PBE141" s="102"/>
      <c r="PBF141" s="102"/>
      <c r="PBG141" s="102"/>
      <c r="PBH141" s="102"/>
      <c r="PBI141" s="102"/>
      <c r="PBJ141" s="102"/>
      <c r="PBK141" s="102"/>
      <c r="PBL141" s="102"/>
      <c r="PBM141" s="102"/>
      <c r="PBN141" s="102"/>
      <c r="PBO141" s="102"/>
      <c r="PBP141" s="102"/>
      <c r="PBQ141" s="102"/>
      <c r="PBR141" s="102"/>
      <c r="PBS141" s="102"/>
      <c r="PBT141" s="102"/>
      <c r="PBU141" s="102"/>
      <c r="PBV141" s="102"/>
      <c r="PBW141" s="102"/>
      <c r="PBX141" s="102"/>
      <c r="PBY141" s="102"/>
      <c r="PBZ141" s="102"/>
      <c r="PCA141" s="102"/>
      <c r="PCB141" s="102"/>
      <c r="PCC141" s="102"/>
      <c r="PCD141" s="102"/>
      <c r="PCE141" s="102"/>
      <c r="PCF141" s="102"/>
      <c r="PCG141" s="102"/>
      <c r="PCH141" s="102"/>
      <c r="PCI141" s="102"/>
      <c r="PCJ141" s="102"/>
      <c r="PCK141" s="102"/>
      <c r="PCL141" s="102"/>
      <c r="PCM141" s="102"/>
      <c r="PCN141" s="102"/>
      <c r="PCO141" s="102"/>
      <c r="PCP141" s="102"/>
      <c r="PCQ141" s="102"/>
      <c r="PCR141" s="102"/>
      <c r="PCS141" s="102"/>
      <c r="PCT141" s="102"/>
      <c r="PCU141" s="102"/>
      <c r="PCV141" s="102"/>
      <c r="PCW141" s="102"/>
      <c r="PCX141" s="102"/>
      <c r="PCY141" s="102"/>
      <c r="PCZ141" s="102"/>
      <c r="PDA141" s="102"/>
      <c r="PDB141" s="102"/>
      <c r="PDC141" s="102"/>
      <c r="PDD141" s="102"/>
      <c r="PDE141" s="102"/>
      <c r="PDF141" s="102"/>
      <c r="PDG141" s="102"/>
      <c r="PDH141" s="102"/>
      <c r="PDI141" s="102"/>
      <c r="PDJ141" s="102"/>
      <c r="PDK141" s="102"/>
      <c r="PDL141" s="102"/>
      <c r="PDM141" s="102"/>
      <c r="PDN141" s="102"/>
      <c r="PDO141" s="102"/>
      <c r="PDP141" s="102"/>
      <c r="PDQ141" s="102"/>
      <c r="PDR141" s="102"/>
      <c r="PDS141" s="102"/>
      <c r="PDT141" s="102"/>
      <c r="PDU141" s="102"/>
      <c r="PDV141" s="102"/>
      <c r="PDW141" s="102"/>
      <c r="PDX141" s="102"/>
      <c r="PDY141" s="102"/>
      <c r="PDZ141" s="102"/>
      <c r="PEA141" s="102"/>
      <c r="PEB141" s="102"/>
      <c r="PEC141" s="102"/>
      <c r="PED141" s="102"/>
      <c r="PEE141" s="102"/>
      <c r="PEF141" s="102"/>
      <c r="PEG141" s="102"/>
      <c r="PEH141" s="102"/>
      <c r="PEI141" s="102"/>
      <c r="PEJ141" s="102"/>
      <c r="PEK141" s="102"/>
      <c r="PEL141" s="102"/>
      <c r="PEM141" s="102"/>
      <c r="PEN141" s="102"/>
      <c r="PEO141" s="102"/>
      <c r="PEP141" s="102"/>
      <c r="PEQ141" s="102"/>
      <c r="PER141" s="102"/>
      <c r="PES141" s="102"/>
      <c r="PET141" s="102"/>
      <c r="PEU141" s="102"/>
      <c r="PEV141" s="102"/>
      <c r="PEW141" s="102"/>
      <c r="PEX141" s="102"/>
      <c r="PEY141" s="102"/>
      <c r="PEZ141" s="102"/>
      <c r="PFA141" s="102"/>
      <c r="PFB141" s="102"/>
      <c r="PFC141" s="102"/>
      <c r="PFD141" s="102"/>
      <c r="PFE141" s="102"/>
      <c r="PFF141" s="102"/>
      <c r="PFG141" s="102"/>
      <c r="PFH141" s="102"/>
      <c r="PFI141" s="102"/>
      <c r="PFJ141" s="102"/>
      <c r="PFK141" s="102"/>
      <c r="PFL141" s="102"/>
      <c r="PFM141" s="102"/>
      <c r="PFN141" s="102"/>
      <c r="PFO141" s="102"/>
      <c r="PFP141" s="102"/>
      <c r="PFQ141" s="102"/>
      <c r="PFR141" s="102"/>
      <c r="PFS141" s="102"/>
      <c r="PFT141" s="102"/>
      <c r="PFU141" s="102"/>
      <c r="PFV141" s="102"/>
      <c r="PFW141" s="102"/>
      <c r="PFX141" s="102"/>
      <c r="PFY141" s="102"/>
      <c r="PFZ141" s="102"/>
      <c r="PGA141" s="102"/>
      <c r="PGB141" s="102"/>
      <c r="PGC141" s="102"/>
      <c r="PGD141" s="102"/>
      <c r="PGE141" s="102"/>
      <c r="PGF141" s="102"/>
      <c r="PGG141" s="102"/>
      <c r="PGH141" s="102"/>
      <c r="PGI141" s="102"/>
      <c r="PGJ141" s="102"/>
      <c r="PGK141" s="102"/>
      <c r="PGL141" s="102"/>
      <c r="PGM141" s="102"/>
      <c r="PGN141" s="102"/>
      <c r="PGO141" s="102"/>
      <c r="PGP141" s="102"/>
      <c r="PGQ141" s="102"/>
      <c r="PGR141" s="102"/>
      <c r="PGS141" s="102"/>
      <c r="PGT141" s="102"/>
      <c r="PGU141" s="102"/>
      <c r="PGV141" s="102"/>
      <c r="PGW141" s="102"/>
      <c r="PGX141" s="102"/>
      <c r="PGY141" s="102"/>
      <c r="PGZ141" s="102"/>
      <c r="PHA141" s="102"/>
      <c r="PHB141" s="102"/>
      <c r="PHC141" s="102"/>
      <c r="PHD141" s="102"/>
      <c r="PHE141" s="102"/>
      <c r="PHF141" s="102"/>
      <c r="PHG141" s="102"/>
      <c r="PHH141" s="102"/>
      <c r="PHI141" s="102"/>
      <c r="PHJ141" s="102"/>
      <c r="PHK141" s="102"/>
      <c r="PHL141" s="102"/>
      <c r="PHM141" s="102"/>
      <c r="PHN141" s="102"/>
      <c r="PHO141" s="102"/>
      <c r="PHP141" s="102"/>
      <c r="PHQ141" s="102"/>
      <c r="PHR141" s="102"/>
      <c r="PHS141" s="102"/>
      <c r="PHT141" s="102"/>
      <c r="PHU141" s="102"/>
      <c r="PHV141" s="102"/>
      <c r="PHW141" s="102"/>
      <c r="PHX141" s="102"/>
      <c r="PHY141" s="102"/>
      <c r="PHZ141" s="102"/>
      <c r="PIA141" s="102"/>
      <c r="PIB141" s="102"/>
      <c r="PIC141" s="102"/>
      <c r="PID141" s="102"/>
      <c r="PIE141" s="102"/>
      <c r="PIF141" s="102"/>
      <c r="PIG141" s="102"/>
      <c r="PIH141" s="102"/>
      <c r="PII141" s="102"/>
      <c r="PIJ141" s="102"/>
      <c r="PIK141" s="102"/>
      <c r="PIL141" s="102"/>
      <c r="PIM141" s="102"/>
      <c r="PIN141" s="102"/>
      <c r="PIO141" s="102"/>
      <c r="PIP141" s="102"/>
      <c r="PIQ141" s="102"/>
      <c r="PIR141" s="102"/>
      <c r="PIS141" s="102"/>
      <c r="PIT141" s="102"/>
      <c r="PIU141" s="102"/>
      <c r="PIV141" s="102"/>
      <c r="PIW141" s="102"/>
      <c r="PIX141" s="102"/>
      <c r="PIY141" s="102"/>
      <c r="PIZ141" s="102"/>
      <c r="PJA141" s="102"/>
      <c r="PJB141" s="102"/>
      <c r="PJC141" s="102"/>
      <c r="PJD141" s="102"/>
      <c r="PJE141" s="102"/>
      <c r="PJF141" s="102"/>
      <c r="PJG141" s="102"/>
      <c r="PJH141" s="102"/>
      <c r="PJI141" s="102"/>
      <c r="PJJ141" s="102"/>
      <c r="PJK141" s="102"/>
      <c r="PJL141" s="102"/>
      <c r="PJM141" s="102"/>
      <c r="PJN141" s="102"/>
      <c r="PJO141" s="102"/>
      <c r="PJP141" s="102"/>
      <c r="PJQ141" s="102"/>
      <c r="PJR141" s="102"/>
      <c r="PJS141" s="102"/>
      <c r="PJT141" s="102"/>
      <c r="PJU141" s="102"/>
      <c r="PJV141" s="102"/>
      <c r="PJW141" s="102"/>
      <c r="PJX141" s="102"/>
      <c r="PJY141" s="102"/>
      <c r="PJZ141" s="102"/>
      <c r="PKA141" s="102"/>
      <c r="PKB141" s="102"/>
      <c r="PKC141" s="102"/>
      <c r="PKD141" s="102"/>
      <c r="PKE141" s="102"/>
      <c r="PKF141" s="102"/>
      <c r="PKG141" s="102"/>
      <c r="PKH141" s="102"/>
      <c r="PKI141" s="102"/>
      <c r="PKJ141" s="102"/>
      <c r="PKK141" s="102"/>
      <c r="PKL141" s="102"/>
      <c r="PKM141" s="102"/>
      <c r="PKN141" s="102"/>
      <c r="PKO141" s="102"/>
      <c r="PKP141" s="102"/>
      <c r="PKQ141" s="102"/>
      <c r="PKR141" s="102"/>
      <c r="PKS141" s="102"/>
      <c r="PKT141" s="102"/>
      <c r="PKU141" s="102"/>
      <c r="PKV141" s="102"/>
      <c r="PKW141" s="102"/>
      <c r="PKX141" s="102"/>
      <c r="PKY141" s="102"/>
      <c r="PKZ141" s="102"/>
      <c r="PLA141" s="102"/>
      <c r="PLB141" s="102"/>
      <c r="PLC141" s="102"/>
      <c r="PLD141" s="102"/>
      <c r="PLE141" s="102"/>
      <c r="PLF141" s="102"/>
      <c r="PLG141" s="102"/>
      <c r="PLH141" s="102"/>
      <c r="PLI141" s="102"/>
      <c r="PLJ141" s="102"/>
      <c r="PLK141" s="102"/>
      <c r="PLL141" s="102"/>
      <c r="PLM141" s="102"/>
      <c r="PLN141" s="102"/>
      <c r="PLO141" s="102"/>
      <c r="PLP141" s="102"/>
      <c r="PLQ141" s="102"/>
      <c r="PLR141" s="102"/>
      <c r="PLS141" s="102"/>
      <c r="PLT141" s="102"/>
      <c r="PLU141" s="102"/>
      <c r="PLV141" s="102"/>
      <c r="PLW141" s="102"/>
      <c r="PLX141" s="102"/>
      <c r="PLY141" s="102"/>
      <c r="PLZ141" s="102"/>
      <c r="PMA141" s="102"/>
      <c r="PMB141" s="102"/>
      <c r="PMC141" s="102"/>
      <c r="PMD141" s="102"/>
      <c r="PME141" s="102"/>
      <c r="PMF141" s="102"/>
      <c r="PMG141" s="102"/>
      <c r="PMH141" s="102"/>
      <c r="PMI141" s="102"/>
      <c r="PMJ141" s="102"/>
      <c r="PMK141" s="102"/>
      <c r="PML141" s="102"/>
      <c r="PMM141" s="102"/>
      <c r="PMN141" s="102"/>
      <c r="PMO141" s="102"/>
      <c r="PMP141" s="102"/>
      <c r="PMQ141" s="102"/>
      <c r="PMR141" s="102"/>
      <c r="PMS141" s="102"/>
      <c r="PMT141" s="102"/>
      <c r="PMU141" s="102"/>
      <c r="PMV141" s="102"/>
      <c r="PMW141" s="102"/>
      <c r="PMX141" s="102"/>
      <c r="PMY141" s="102"/>
      <c r="PMZ141" s="102"/>
      <c r="PNA141" s="102"/>
      <c r="PNB141" s="102"/>
      <c r="PNC141" s="102"/>
      <c r="PND141" s="102"/>
      <c r="PNE141" s="102"/>
      <c r="PNF141" s="102"/>
      <c r="PNG141" s="102"/>
      <c r="PNH141" s="102"/>
      <c r="PNI141" s="102"/>
      <c r="PNJ141" s="102"/>
      <c r="PNK141" s="102"/>
      <c r="PNL141" s="102"/>
      <c r="PNM141" s="102"/>
      <c r="PNN141" s="102"/>
      <c r="PNO141" s="102"/>
      <c r="PNP141" s="102"/>
      <c r="PNQ141" s="102"/>
      <c r="PNR141" s="102"/>
      <c r="PNS141" s="102"/>
      <c r="PNT141" s="102"/>
      <c r="PNU141" s="102"/>
      <c r="PNV141" s="102"/>
      <c r="PNW141" s="102"/>
      <c r="PNX141" s="102"/>
      <c r="PNY141" s="102"/>
      <c r="PNZ141" s="102"/>
      <c r="POA141" s="102"/>
      <c r="POB141" s="102"/>
      <c r="POC141" s="102"/>
      <c r="POD141" s="102"/>
      <c r="POE141" s="102"/>
      <c r="POF141" s="102"/>
      <c r="POG141" s="102"/>
      <c r="POH141" s="102"/>
      <c r="POI141" s="102"/>
      <c r="POJ141" s="102"/>
      <c r="POK141" s="102"/>
      <c r="POL141" s="102"/>
      <c r="POM141" s="102"/>
      <c r="PON141" s="102"/>
      <c r="POO141" s="102"/>
      <c r="POP141" s="102"/>
      <c r="POQ141" s="102"/>
      <c r="POR141" s="102"/>
      <c r="POS141" s="102"/>
      <c r="POT141" s="102"/>
      <c r="POU141" s="102"/>
      <c r="POV141" s="102"/>
      <c r="POW141" s="102"/>
      <c r="POX141" s="102"/>
      <c r="POY141" s="102"/>
      <c r="POZ141" s="102"/>
      <c r="PPA141" s="102"/>
      <c r="PPB141" s="102"/>
      <c r="PPC141" s="102"/>
      <c r="PPD141" s="102"/>
      <c r="PPE141" s="102"/>
      <c r="PPF141" s="102"/>
      <c r="PPG141" s="102"/>
      <c r="PPH141" s="102"/>
      <c r="PPI141" s="102"/>
      <c r="PPJ141" s="102"/>
      <c r="PPK141" s="102"/>
      <c r="PPL141" s="102"/>
      <c r="PPM141" s="102"/>
      <c r="PPN141" s="102"/>
      <c r="PPO141" s="102"/>
      <c r="PPP141" s="102"/>
      <c r="PPQ141" s="102"/>
      <c r="PPR141" s="102"/>
      <c r="PPS141" s="102"/>
      <c r="PPT141" s="102"/>
      <c r="PPU141" s="102"/>
      <c r="PPV141" s="102"/>
      <c r="PPW141" s="102"/>
      <c r="PPX141" s="102"/>
      <c r="PPY141" s="102"/>
      <c r="PPZ141" s="102"/>
      <c r="PQA141" s="102"/>
      <c r="PQB141" s="102"/>
      <c r="PQC141" s="102"/>
      <c r="PQD141" s="102"/>
      <c r="PQE141" s="102"/>
      <c r="PQF141" s="102"/>
      <c r="PQG141" s="102"/>
      <c r="PQH141" s="102"/>
      <c r="PQI141" s="102"/>
      <c r="PQJ141" s="102"/>
      <c r="PQK141" s="102"/>
      <c r="PQL141" s="102"/>
      <c r="PQM141" s="102"/>
      <c r="PQN141" s="102"/>
      <c r="PQO141" s="102"/>
      <c r="PQP141" s="102"/>
      <c r="PQQ141" s="102"/>
      <c r="PQR141" s="102"/>
      <c r="PQS141" s="102"/>
      <c r="PQT141" s="102"/>
      <c r="PQU141" s="102"/>
      <c r="PQV141" s="102"/>
      <c r="PQW141" s="102"/>
      <c r="PQX141" s="102"/>
      <c r="PQY141" s="102"/>
      <c r="PQZ141" s="102"/>
      <c r="PRA141" s="102"/>
      <c r="PRB141" s="102"/>
      <c r="PRC141" s="102"/>
      <c r="PRD141" s="102"/>
      <c r="PRE141" s="102"/>
      <c r="PRF141" s="102"/>
      <c r="PRG141" s="102"/>
      <c r="PRH141" s="102"/>
      <c r="PRI141" s="102"/>
      <c r="PRJ141" s="102"/>
      <c r="PRK141" s="102"/>
      <c r="PRL141" s="102"/>
      <c r="PRM141" s="102"/>
      <c r="PRN141" s="102"/>
      <c r="PRO141" s="102"/>
      <c r="PRP141" s="102"/>
      <c r="PRQ141" s="102"/>
      <c r="PRR141" s="102"/>
      <c r="PRS141" s="102"/>
      <c r="PRT141" s="102"/>
      <c r="PRU141" s="102"/>
      <c r="PRV141" s="102"/>
      <c r="PRW141" s="102"/>
      <c r="PRX141" s="102"/>
      <c r="PRY141" s="102"/>
      <c r="PRZ141" s="102"/>
      <c r="PSA141" s="102"/>
      <c r="PSB141" s="102"/>
      <c r="PSC141" s="102"/>
      <c r="PSD141" s="102"/>
      <c r="PSE141" s="102"/>
      <c r="PSF141" s="102"/>
      <c r="PSG141" s="102"/>
      <c r="PSH141" s="102"/>
      <c r="PSI141" s="102"/>
      <c r="PSJ141" s="102"/>
      <c r="PSK141" s="102"/>
      <c r="PSL141" s="102"/>
      <c r="PSM141" s="102"/>
      <c r="PSN141" s="102"/>
      <c r="PSO141" s="102"/>
      <c r="PSP141" s="102"/>
      <c r="PSQ141" s="102"/>
      <c r="PSR141" s="102"/>
      <c r="PSS141" s="102"/>
      <c r="PST141" s="102"/>
      <c r="PSU141" s="102"/>
      <c r="PSV141" s="102"/>
      <c r="PSW141" s="102"/>
      <c r="PSX141" s="102"/>
      <c r="PSY141" s="102"/>
      <c r="PSZ141" s="102"/>
      <c r="PTA141" s="102"/>
      <c r="PTB141" s="102"/>
      <c r="PTC141" s="102"/>
      <c r="PTD141" s="102"/>
      <c r="PTE141" s="102"/>
      <c r="PTF141" s="102"/>
      <c r="PTG141" s="102"/>
      <c r="PTH141" s="102"/>
      <c r="PTI141" s="102"/>
      <c r="PTJ141" s="102"/>
      <c r="PTK141" s="102"/>
      <c r="PTL141" s="102"/>
      <c r="PTM141" s="102"/>
      <c r="PTN141" s="102"/>
      <c r="PTO141" s="102"/>
      <c r="PTP141" s="102"/>
      <c r="PTQ141" s="102"/>
      <c r="PTR141" s="102"/>
      <c r="PTS141" s="102"/>
      <c r="PTT141" s="102"/>
      <c r="PTU141" s="102"/>
      <c r="PTV141" s="102"/>
      <c r="PTW141" s="102"/>
      <c r="PTX141" s="102"/>
      <c r="PTY141" s="102"/>
      <c r="PTZ141" s="102"/>
      <c r="PUA141" s="102"/>
      <c r="PUB141" s="102"/>
      <c r="PUC141" s="102"/>
      <c r="PUD141" s="102"/>
      <c r="PUE141" s="102"/>
      <c r="PUF141" s="102"/>
      <c r="PUG141" s="102"/>
      <c r="PUH141" s="102"/>
      <c r="PUI141" s="102"/>
      <c r="PUJ141" s="102"/>
      <c r="PUK141" s="102"/>
      <c r="PUL141" s="102"/>
      <c r="PUM141" s="102"/>
      <c r="PUN141" s="102"/>
      <c r="PUO141" s="102"/>
      <c r="PUP141" s="102"/>
      <c r="PUQ141" s="102"/>
      <c r="PUR141" s="102"/>
      <c r="PUS141" s="102"/>
      <c r="PUT141" s="102"/>
      <c r="PUU141" s="102"/>
      <c r="PUV141" s="102"/>
      <c r="PUW141" s="102"/>
      <c r="PUX141" s="102"/>
      <c r="PUY141" s="102"/>
      <c r="PUZ141" s="102"/>
      <c r="PVA141" s="102"/>
      <c r="PVB141" s="102"/>
      <c r="PVC141" s="102"/>
      <c r="PVD141" s="102"/>
      <c r="PVE141" s="102"/>
      <c r="PVF141" s="102"/>
      <c r="PVG141" s="102"/>
      <c r="PVH141" s="102"/>
      <c r="PVI141" s="102"/>
      <c r="PVJ141" s="102"/>
      <c r="PVK141" s="102"/>
      <c r="PVL141" s="102"/>
      <c r="PVM141" s="102"/>
      <c r="PVN141" s="102"/>
      <c r="PVO141" s="102"/>
      <c r="PVP141" s="102"/>
      <c r="PVQ141" s="102"/>
      <c r="PVR141" s="102"/>
      <c r="PVS141" s="102"/>
      <c r="PVT141" s="102"/>
      <c r="PVU141" s="102"/>
      <c r="PVV141" s="102"/>
      <c r="PVW141" s="102"/>
      <c r="PVX141" s="102"/>
      <c r="PVY141" s="102"/>
      <c r="PVZ141" s="102"/>
      <c r="PWA141" s="102"/>
      <c r="PWB141" s="102"/>
      <c r="PWC141" s="102"/>
      <c r="PWD141" s="102"/>
      <c r="PWE141" s="102"/>
      <c r="PWF141" s="102"/>
      <c r="PWG141" s="102"/>
      <c r="PWH141" s="102"/>
      <c r="PWI141" s="102"/>
      <c r="PWJ141" s="102"/>
      <c r="PWK141" s="102"/>
      <c r="PWL141" s="102"/>
      <c r="PWM141" s="102"/>
      <c r="PWN141" s="102"/>
      <c r="PWO141" s="102"/>
      <c r="PWP141" s="102"/>
      <c r="PWQ141" s="102"/>
      <c r="PWR141" s="102"/>
      <c r="PWS141" s="102"/>
      <c r="PWT141" s="102"/>
      <c r="PWU141" s="102"/>
      <c r="PWV141" s="102"/>
      <c r="PWW141" s="102"/>
      <c r="PWX141" s="102"/>
      <c r="PWY141" s="102"/>
      <c r="PWZ141" s="102"/>
      <c r="PXA141" s="102"/>
      <c r="PXB141" s="102"/>
      <c r="PXC141" s="102"/>
      <c r="PXD141" s="102"/>
      <c r="PXE141" s="102"/>
      <c r="PXF141" s="102"/>
      <c r="PXG141" s="102"/>
      <c r="PXH141" s="102"/>
      <c r="PXI141" s="102"/>
      <c r="PXJ141" s="102"/>
      <c r="PXK141" s="102"/>
      <c r="PXL141" s="102"/>
      <c r="PXM141" s="102"/>
      <c r="PXN141" s="102"/>
      <c r="PXO141" s="102"/>
      <c r="PXP141" s="102"/>
      <c r="PXQ141" s="102"/>
      <c r="PXR141" s="102"/>
      <c r="PXS141" s="102"/>
      <c r="PXT141" s="102"/>
      <c r="PXU141" s="102"/>
      <c r="PXV141" s="102"/>
      <c r="PXW141" s="102"/>
      <c r="PXX141" s="102"/>
      <c r="PXY141" s="102"/>
      <c r="PXZ141" s="102"/>
      <c r="PYA141" s="102"/>
      <c r="PYB141" s="102"/>
      <c r="PYC141" s="102"/>
      <c r="PYD141" s="102"/>
      <c r="PYE141" s="102"/>
      <c r="PYF141" s="102"/>
      <c r="PYG141" s="102"/>
      <c r="PYH141" s="102"/>
      <c r="PYI141" s="102"/>
      <c r="PYJ141" s="102"/>
      <c r="PYK141" s="102"/>
      <c r="PYL141" s="102"/>
      <c r="PYM141" s="102"/>
      <c r="PYN141" s="102"/>
      <c r="PYO141" s="102"/>
      <c r="PYP141" s="102"/>
      <c r="PYQ141" s="102"/>
      <c r="PYR141" s="102"/>
      <c r="PYS141" s="102"/>
      <c r="PYT141" s="102"/>
      <c r="PYU141" s="102"/>
      <c r="PYV141" s="102"/>
      <c r="PYW141" s="102"/>
      <c r="PYX141" s="102"/>
      <c r="PYY141" s="102"/>
      <c r="PYZ141" s="102"/>
      <c r="PZA141" s="102"/>
      <c r="PZB141" s="102"/>
      <c r="PZC141" s="102"/>
      <c r="PZD141" s="102"/>
      <c r="PZE141" s="102"/>
      <c r="PZF141" s="102"/>
      <c r="PZG141" s="102"/>
      <c r="PZH141" s="102"/>
      <c r="PZI141" s="102"/>
      <c r="PZJ141" s="102"/>
      <c r="PZK141" s="102"/>
      <c r="PZL141" s="102"/>
      <c r="PZM141" s="102"/>
      <c r="PZN141" s="102"/>
      <c r="PZO141" s="102"/>
      <c r="PZP141" s="102"/>
      <c r="PZQ141" s="102"/>
      <c r="PZR141" s="102"/>
      <c r="PZS141" s="102"/>
      <c r="PZT141" s="102"/>
      <c r="PZU141" s="102"/>
      <c r="PZV141" s="102"/>
      <c r="PZW141" s="102"/>
      <c r="PZX141" s="102"/>
      <c r="PZY141" s="102"/>
      <c r="PZZ141" s="102"/>
      <c r="QAA141" s="102"/>
      <c r="QAB141" s="102"/>
      <c r="QAC141" s="102"/>
      <c r="QAD141" s="102"/>
      <c r="QAE141" s="102"/>
      <c r="QAF141" s="102"/>
      <c r="QAG141" s="102"/>
      <c r="QAH141" s="102"/>
      <c r="QAI141" s="102"/>
      <c r="QAJ141" s="102"/>
      <c r="QAK141" s="102"/>
      <c r="QAL141" s="102"/>
      <c r="QAM141" s="102"/>
      <c r="QAN141" s="102"/>
      <c r="QAO141" s="102"/>
      <c r="QAP141" s="102"/>
      <c r="QAQ141" s="102"/>
      <c r="QAR141" s="102"/>
      <c r="QAS141" s="102"/>
      <c r="QAT141" s="102"/>
      <c r="QAU141" s="102"/>
      <c r="QAV141" s="102"/>
      <c r="QAW141" s="102"/>
      <c r="QAX141" s="102"/>
      <c r="QAY141" s="102"/>
      <c r="QAZ141" s="102"/>
      <c r="QBA141" s="102"/>
      <c r="QBB141" s="102"/>
      <c r="QBC141" s="102"/>
      <c r="QBD141" s="102"/>
      <c r="QBE141" s="102"/>
      <c r="QBF141" s="102"/>
      <c r="QBG141" s="102"/>
      <c r="QBH141" s="102"/>
      <c r="QBI141" s="102"/>
      <c r="QBJ141" s="102"/>
      <c r="QBK141" s="102"/>
      <c r="QBL141" s="102"/>
      <c r="QBM141" s="102"/>
      <c r="QBN141" s="102"/>
      <c r="QBO141" s="102"/>
      <c r="QBP141" s="102"/>
      <c r="QBQ141" s="102"/>
      <c r="QBR141" s="102"/>
      <c r="QBS141" s="102"/>
      <c r="QBT141" s="102"/>
      <c r="QBU141" s="102"/>
      <c r="QBV141" s="102"/>
      <c r="QBW141" s="102"/>
      <c r="QBX141" s="102"/>
      <c r="QBY141" s="102"/>
      <c r="QBZ141" s="102"/>
      <c r="QCA141" s="102"/>
      <c r="QCB141" s="102"/>
      <c r="QCC141" s="102"/>
      <c r="QCD141" s="102"/>
      <c r="QCE141" s="102"/>
      <c r="QCF141" s="102"/>
      <c r="QCG141" s="102"/>
      <c r="QCH141" s="102"/>
      <c r="QCI141" s="102"/>
      <c r="QCJ141" s="102"/>
      <c r="QCK141" s="102"/>
      <c r="QCL141" s="102"/>
      <c r="QCM141" s="102"/>
      <c r="QCN141" s="102"/>
      <c r="QCO141" s="102"/>
      <c r="QCP141" s="102"/>
      <c r="QCQ141" s="102"/>
      <c r="QCR141" s="102"/>
      <c r="QCS141" s="102"/>
      <c r="QCT141" s="102"/>
      <c r="QCU141" s="102"/>
      <c r="QCV141" s="102"/>
      <c r="QCW141" s="102"/>
      <c r="QCX141" s="102"/>
      <c r="QCY141" s="102"/>
      <c r="QCZ141" s="102"/>
      <c r="QDA141" s="102"/>
      <c r="QDB141" s="102"/>
      <c r="QDC141" s="102"/>
      <c r="QDD141" s="102"/>
      <c r="QDE141" s="102"/>
      <c r="QDF141" s="102"/>
      <c r="QDG141" s="102"/>
      <c r="QDH141" s="102"/>
      <c r="QDI141" s="102"/>
      <c r="QDJ141" s="102"/>
      <c r="QDK141" s="102"/>
      <c r="QDL141" s="102"/>
      <c r="QDM141" s="102"/>
      <c r="QDN141" s="102"/>
      <c r="QDO141" s="102"/>
      <c r="QDP141" s="102"/>
      <c r="QDQ141" s="102"/>
      <c r="QDR141" s="102"/>
      <c r="QDS141" s="102"/>
      <c r="QDT141" s="102"/>
      <c r="QDU141" s="102"/>
      <c r="QDV141" s="102"/>
      <c r="QDW141" s="102"/>
      <c r="QDX141" s="102"/>
      <c r="QDY141" s="102"/>
      <c r="QDZ141" s="102"/>
      <c r="QEA141" s="102"/>
      <c r="QEB141" s="102"/>
      <c r="QEC141" s="102"/>
      <c r="QED141" s="102"/>
      <c r="QEE141" s="102"/>
      <c r="QEF141" s="102"/>
      <c r="QEG141" s="102"/>
      <c r="QEH141" s="102"/>
      <c r="QEI141" s="102"/>
      <c r="QEJ141" s="102"/>
      <c r="QEK141" s="102"/>
      <c r="QEL141" s="102"/>
      <c r="QEM141" s="102"/>
      <c r="QEN141" s="102"/>
      <c r="QEO141" s="102"/>
      <c r="QEP141" s="102"/>
      <c r="QEQ141" s="102"/>
      <c r="QER141" s="102"/>
      <c r="QES141" s="102"/>
      <c r="QET141" s="102"/>
      <c r="QEU141" s="102"/>
      <c r="QEV141" s="102"/>
      <c r="QEW141" s="102"/>
      <c r="QEX141" s="102"/>
      <c r="QEY141" s="102"/>
      <c r="QEZ141" s="102"/>
      <c r="QFA141" s="102"/>
      <c r="QFB141" s="102"/>
      <c r="QFC141" s="102"/>
      <c r="QFD141" s="102"/>
      <c r="QFE141" s="102"/>
      <c r="QFF141" s="102"/>
      <c r="QFG141" s="102"/>
      <c r="QFH141" s="102"/>
      <c r="QFI141" s="102"/>
      <c r="QFJ141" s="102"/>
      <c r="QFK141" s="102"/>
      <c r="QFL141" s="102"/>
      <c r="QFM141" s="102"/>
      <c r="QFN141" s="102"/>
      <c r="QFO141" s="102"/>
      <c r="QFP141" s="102"/>
      <c r="QFQ141" s="102"/>
      <c r="QFR141" s="102"/>
      <c r="QFS141" s="102"/>
      <c r="QFT141" s="102"/>
      <c r="QFU141" s="102"/>
      <c r="QFV141" s="102"/>
      <c r="QFW141" s="102"/>
      <c r="QFX141" s="102"/>
      <c r="QFY141" s="102"/>
      <c r="QFZ141" s="102"/>
      <c r="QGA141" s="102"/>
      <c r="QGB141" s="102"/>
      <c r="QGC141" s="102"/>
      <c r="QGD141" s="102"/>
      <c r="QGE141" s="102"/>
      <c r="QGF141" s="102"/>
      <c r="QGG141" s="102"/>
      <c r="QGH141" s="102"/>
      <c r="QGI141" s="102"/>
      <c r="QGJ141" s="102"/>
      <c r="QGK141" s="102"/>
      <c r="QGL141" s="102"/>
      <c r="QGM141" s="102"/>
      <c r="QGN141" s="102"/>
      <c r="QGO141" s="102"/>
      <c r="QGP141" s="102"/>
      <c r="QGQ141" s="102"/>
      <c r="QGR141" s="102"/>
      <c r="QGS141" s="102"/>
      <c r="QGT141" s="102"/>
      <c r="QGU141" s="102"/>
      <c r="QGV141" s="102"/>
      <c r="QGW141" s="102"/>
      <c r="QGX141" s="102"/>
      <c r="QGY141" s="102"/>
      <c r="QGZ141" s="102"/>
      <c r="QHA141" s="102"/>
      <c r="QHB141" s="102"/>
      <c r="QHC141" s="102"/>
      <c r="QHD141" s="102"/>
      <c r="QHE141" s="102"/>
      <c r="QHF141" s="102"/>
      <c r="QHG141" s="102"/>
      <c r="QHH141" s="102"/>
      <c r="QHI141" s="102"/>
      <c r="QHJ141" s="102"/>
      <c r="QHK141" s="102"/>
      <c r="QHL141" s="102"/>
      <c r="QHM141" s="102"/>
      <c r="QHN141" s="102"/>
      <c r="QHO141" s="102"/>
      <c r="QHP141" s="102"/>
      <c r="QHQ141" s="102"/>
      <c r="QHR141" s="102"/>
      <c r="QHS141" s="102"/>
      <c r="QHT141" s="102"/>
      <c r="QHU141" s="102"/>
      <c r="QHV141" s="102"/>
      <c r="QHW141" s="102"/>
      <c r="QHX141" s="102"/>
      <c r="QHY141" s="102"/>
      <c r="QHZ141" s="102"/>
      <c r="QIA141" s="102"/>
      <c r="QIB141" s="102"/>
      <c r="QIC141" s="102"/>
      <c r="QID141" s="102"/>
      <c r="QIE141" s="102"/>
      <c r="QIF141" s="102"/>
      <c r="QIG141" s="102"/>
      <c r="QIH141" s="102"/>
      <c r="QII141" s="102"/>
      <c r="QIJ141" s="102"/>
      <c r="QIK141" s="102"/>
      <c r="QIL141" s="102"/>
      <c r="QIM141" s="102"/>
      <c r="QIN141" s="102"/>
      <c r="QIO141" s="102"/>
      <c r="QIP141" s="102"/>
      <c r="QIQ141" s="102"/>
      <c r="QIR141" s="102"/>
      <c r="QIS141" s="102"/>
      <c r="QIT141" s="102"/>
      <c r="QIU141" s="102"/>
      <c r="QIV141" s="102"/>
      <c r="QIW141" s="102"/>
      <c r="QIX141" s="102"/>
      <c r="QIY141" s="102"/>
      <c r="QIZ141" s="102"/>
      <c r="QJA141" s="102"/>
      <c r="QJB141" s="102"/>
      <c r="QJC141" s="102"/>
      <c r="QJD141" s="102"/>
      <c r="QJE141" s="102"/>
      <c r="QJF141" s="102"/>
      <c r="QJG141" s="102"/>
      <c r="QJH141" s="102"/>
      <c r="QJI141" s="102"/>
      <c r="QJJ141" s="102"/>
      <c r="QJK141" s="102"/>
      <c r="QJL141" s="102"/>
      <c r="QJM141" s="102"/>
      <c r="QJN141" s="102"/>
      <c r="QJO141" s="102"/>
      <c r="QJP141" s="102"/>
      <c r="QJQ141" s="102"/>
      <c r="QJR141" s="102"/>
      <c r="QJS141" s="102"/>
      <c r="QJT141" s="102"/>
      <c r="QJU141" s="102"/>
      <c r="QJV141" s="102"/>
      <c r="QJW141" s="102"/>
      <c r="QJX141" s="102"/>
      <c r="QJY141" s="102"/>
      <c r="QJZ141" s="102"/>
      <c r="QKA141" s="102"/>
      <c r="QKB141" s="102"/>
      <c r="QKC141" s="102"/>
      <c r="QKD141" s="102"/>
      <c r="QKE141" s="102"/>
      <c r="QKF141" s="102"/>
      <c r="QKG141" s="102"/>
      <c r="QKH141" s="102"/>
      <c r="QKI141" s="102"/>
      <c r="QKJ141" s="102"/>
      <c r="QKK141" s="102"/>
      <c r="QKL141" s="102"/>
      <c r="QKM141" s="102"/>
      <c r="QKN141" s="102"/>
      <c r="QKO141" s="102"/>
      <c r="QKP141" s="102"/>
      <c r="QKQ141" s="102"/>
      <c r="QKR141" s="102"/>
      <c r="QKS141" s="102"/>
      <c r="QKT141" s="102"/>
      <c r="QKU141" s="102"/>
      <c r="QKV141" s="102"/>
      <c r="QKW141" s="102"/>
      <c r="QKX141" s="102"/>
      <c r="QKY141" s="102"/>
      <c r="QKZ141" s="102"/>
      <c r="QLA141" s="102"/>
      <c r="QLB141" s="102"/>
      <c r="QLC141" s="102"/>
      <c r="QLD141" s="102"/>
      <c r="QLE141" s="102"/>
      <c r="QLF141" s="102"/>
      <c r="QLG141" s="102"/>
      <c r="QLH141" s="102"/>
      <c r="QLI141" s="102"/>
      <c r="QLJ141" s="102"/>
      <c r="QLK141" s="102"/>
      <c r="QLL141" s="102"/>
      <c r="QLM141" s="102"/>
      <c r="QLN141" s="102"/>
      <c r="QLO141" s="102"/>
      <c r="QLP141" s="102"/>
      <c r="QLQ141" s="102"/>
      <c r="QLR141" s="102"/>
      <c r="QLS141" s="102"/>
      <c r="QLT141" s="102"/>
      <c r="QLU141" s="102"/>
      <c r="QLV141" s="102"/>
      <c r="QLW141" s="102"/>
      <c r="QLX141" s="102"/>
      <c r="QLY141" s="102"/>
      <c r="QLZ141" s="102"/>
      <c r="QMA141" s="102"/>
      <c r="QMB141" s="102"/>
      <c r="QMC141" s="102"/>
      <c r="QMD141" s="102"/>
      <c r="QME141" s="102"/>
      <c r="QMF141" s="102"/>
      <c r="QMG141" s="102"/>
      <c r="QMH141" s="102"/>
      <c r="QMI141" s="102"/>
      <c r="QMJ141" s="102"/>
      <c r="QMK141" s="102"/>
      <c r="QML141" s="102"/>
      <c r="QMM141" s="102"/>
      <c r="QMN141" s="102"/>
      <c r="QMO141" s="102"/>
      <c r="QMP141" s="102"/>
      <c r="QMQ141" s="102"/>
      <c r="QMR141" s="102"/>
      <c r="QMS141" s="102"/>
      <c r="QMT141" s="102"/>
      <c r="QMU141" s="102"/>
      <c r="QMV141" s="102"/>
      <c r="QMW141" s="102"/>
      <c r="QMX141" s="102"/>
      <c r="QMY141" s="102"/>
      <c r="QMZ141" s="102"/>
      <c r="QNA141" s="102"/>
      <c r="QNB141" s="102"/>
      <c r="QNC141" s="102"/>
      <c r="QND141" s="102"/>
      <c r="QNE141" s="102"/>
      <c r="QNF141" s="102"/>
      <c r="QNG141" s="102"/>
      <c r="QNH141" s="102"/>
      <c r="QNI141" s="102"/>
      <c r="QNJ141" s="102"/>
      <c r="QNK141" s="102"/>
      <c r="QNL141" s="102"/>
      <c r="QNM141" s="102"/>
      <c r="QNN141" s="102"/>
      <c r="QNO141" s="102"/>
      <c r="QNP141" s="102"/>
      <c r="QNQ141" s="102"/>
      <c r="QNR141" s="102"/>
      <c r="QNS141" s="102"/>
      <c r="QNT141" s="102"/>
      <c r="QNU141" s="102"/>
      <c r="QNV141" s="102"/>
      <c r="QNW141" s="102"/>
      <c r="QNX141" s="102"/>
      <c r="QNY141" s="102"/>
      <c r="QNZ141" s="102"/>
      <c r="QOA141" s="102"/>
      <c r="QOB141" s="102"/>
      <c r="QOC141" s="102"/>
      <c r="QOD141" s="102"/>
      <c r="QOE141" s="102"/>
      <c r="QOF141" s="102"/>
      <c r="QOG141" s="102"/>
      <c r="QOH141" s="102"/>
      <c r="QOI141" s="102"/>
      <c r="QOJ141" s="102"/>
      <c r="QOK141" s="102"/>
      <c r="QOL141" s="102"/>
      <c r="QOM141" s="102"/>
      <c r="QON141" s="102"/>
      <c r="QOO141" s="102"/>
      <c r="QOP141" s="102"/>
      <c r="QOQ141" s="102"/>
      <c r="QOR141" s="102"/>
      <c r="QOS141" s="102"/>
      <c r="QOT141" s="102"/>
      <c r="QOU141" s="102"/>
      <c r="QOV141" s="102"/>
      <c r="QOW141" s="102"/>
      <c r="QOX141" s="102"/>
      <c r="QOY141" s="102"/>
      <c r="QOZ141" s="102"/>
      <c r="QPA141" s="102"/>
      <c r="QPB141" s="102"/>
      <c r="QPC141" s="102"/>
      <c r="QPD141" s="102"/>
      <c r="QPE141" s="102"/>
      <c r="QPF141" s="102"/>
      <c r="QPG141" s="102"/>
      <c r="QPH141" s="102"/>
      <c r="QPI141" s="102"/>
      <c r="QPJ141" s="102"/>
      <c r="QPK141" s="102"/>
      <c r="QPL141" s="102"/>
      <c r="QPM141" s="102"/>
      <c r="QPN141" s="102"/>
      <c r="QPO141" s="102"/>
      <c r="QPP141" s="102"/>
      <c r="QPQ141" s="102"/>
      <c r="QPR141" s="102"/>
      <c r="QPS141" s="102"/>
      <c r="QPT141" s="102"/>
      <c r="QPU141" s="102"/>
      <c r="QPV141" s="102"/>
      <c r="QPW141" s="102"/>
      <c r="QPX141" s="102"/>
      <c r="QPY141" s="102"/>
      <c r="QPZ141" s="102"/>
      <c r="QQA141" s="102"/>
      <c r="QQB141" s="102"/>
      <c r="QQC141" s="102"/>
      <c r="QQD141" s="102"/>
      <c r="QQE141" s="102"/>
      <c r="QQF141" s="102"/>
      <c r="QQG141" s="102"/>
      <c r="QQH141" s="102"/>
      <c r="QQI141" s="102"/>
      <c r="QQJ141" s="102"/>
      <c r="QQK141" s="102"/>
      <c r="QQL141" s="102"/>
      <c r="QQM141" s="102"/>
      <c r="QQN141" s="102"/>
      <c r="QQO141" s="102"/>
      <c r="QQP141" s="102"/>
      <c r="QQQ141" s="102"/>
      <c r="QQR141" s="102"/>
      <c r="QQS141" s="102"/>
      <c r="QQT141" s="102"/>
      <c r="QQU141" s="102"/>
      <c r="QQV141" s="102"/>
      <c r="QQW141" s="102"/>
      <c r="QQX141" s="102"/>
      <c r="QQY141" s="102"/>
      <c r="QQZ141" s="102"/>
      <c r="QRA141" s="102"/>
      <c r="QRB141" s="102"/>
      <c r="QRC141" s="102"/>
      <c r="QRD141" s="102"/>
      <c r="QRE141" s="102"/>
      <c r="QRF141" s="102"/>
      <c r="QRG141" s="102"/>
      <c r="QRH141" s="102"/>
      <c r="QRI141" s="102"/>
      <c r="QRJ141" s="102"/>
      <c r="QRK141" s="102"/>
      <c r="QRL141" s="102"/>
      <c r="QRM141" s="102"/>
      <c r="QRN141" s="102"/>
      <c r="QRO141" s="102"/>
      <c r="QRP141" s="102"/>
      <c r="QRQ141" s="102"/>
      <c r="QRR141" s="102"/>
      <c r="QRS141" s="102"/>
      <c r="QRT141" s="102"/>
      <c r="QRU141" s="102"/>
      <c r="QRV141" s="102"/>
      <c r="QRW141" s="102"/>
      <c r="QRX141" s="102"/>
      <c r="QRY141" s="102"/>
      <c r="QRZ141" s="102"/>
      <c r="QSA141" s="102"/>
      <c r="QSB141" s="102"/>
      <c r="QSC141" s="102"/>
      <c r="QSD141" s="102"/>
      <c r="QSE141" s="102"/>
      <c r="QSF141" s="102"/>
      <c r="QSG141" s="102"/>
      <c r="QSH141" s="102"/>
      <c r="QSI141" s="102"/>
      <c r="QSJ141" s="102"/>
      <c r="QSK141" s="102"/>
      <c r="QSL141" s="102"/>
      <c r="QSM141" s="102"/>
      <c r="QSN141" s="102"/>
      <c r="QSO141" s="102"/>
      <c r="QSP141" s="102"/>
      <c r="QSQ141" s="102"/>
      <c r="QSR141" s="102"/>
      <c r="QSS141" s="102"/>
      <c r="QST141" s="102"/>
      <c r="QSU141" s="102"/>
      <c r="QSV141" s="102"/>
      <c r="QSW141" s="102"/>
      <c r="QSX141" s="102"/>
      <c r="QSY141" s="102"/>
      <c r="QSZ141" s="102"/>
      <c r="QTA141" s="102"/>
      <c r="QTB141" s="102"/>
      <c r="QTC141" s="102"/>
      <c r="QTD141" s="102"/>
      <c r="QTE141" s="102"/>
      <c r="QTF141" s="102"/>
      <c r="QTG141" s="102"/>
      <c r="QTH141" s="102"/>
      <c r="QTI141" s="102"/>
      <c r="QTJ141" s="102"/>
      <c r="QTK141" s="102"/>
      <c r="QTL141" s="102"/>
      <c r="QTM141" s="102"/>
      <c r="QTN141" s="102"/>
      <c r="QTO141" s="102"/>
      <c r="QTP141" s="102"/>
      <c r="QTQ141" s="102"/>
      <c r="QTR141" s="102"/>
      <c r="QTS141" s="102"/>
      <c r="QTT141" s="102"/>
      <c r="QTU141" s="102"/>
      <c r="QTV141" s="102"/>
      <c r="QTW141" s="102"/>
      <c r="QTX141" s="102"/>
      <c r="QTY141" s="102"/>
      <c r="QTZ141" s="102"/>
      <c r="QUA141" s="102"/>
      <c r="QUB141" s="102"/>
      <c r="QUC141" s="102"/>
      <c r="QUD141" s="102"/>
      <c r="QUE141" s="102"/>
      <c r="QUF141" s="102"/>
      <c r="QUG141" s="102"/>
      <c r="QUH141" s="102"/>
      <c r="QUI141" s="102"/>
      <c r="QUJ141" s="102"/>
      <c r="QUK141" s="102"/>
      <c r="QUL141" s="102"/>
      <c r="QUM141" s="102"/>
      <c r="QUN141" s="102"/>
      <c r="QUO141" s="102"/>
      <c r="QUP141" s="102"/>
      <c r="QUQ141" s="102"/>
      <c r="QUR141" s="102"/>
      <c r="QUS141" s="102"/>
      <c r="QUT141" s="102"/>
      <c r="QUU141" s="102"/>
      <c r="QUV141" s="102"/>
      <c r="QUW141" s="102"/>
      <c r="QUX141" s="102"/>
      <c r="QUY141" s="102"/>
      <c r="QUZ141" s="102"/>
      <c r="QVA141" s="102"/>
      <c r="QVB141" s="102"/>
      <c r="QVC141" s="102"/>
      <c r="QVD141" s="102"/>
      <c r="QVE141" s="102"/>
      <c r="QVF141" s="102"/>
      <c r="QVG141" s="102"/>
      <c r="QVH141" s="102"/>
      <c r="QVI141" s="102"/>
      <c r="QVJ141" s="102"/>
      <c r="QVK141" s="102"/>
      <c r="QVL141" s="102"/>
      <c r="QVM141" s="102"/>
      <c r="QVN141" s="102"/>
      <c r="QVO141" s="102"/>
      <c r="QVP141" s="102"/>
      <c r="QVQ141" s="102"/>
      <c r="QVR141" s="102"/>
      <c r="QVS141" s="102"/>
      <c r="QVT141" s="102"/>
      <c r="QVU141" s="102"/>
      <c r="QVV141" s="102"/>
      <c r="QVW141" s="102"/>
      <c r="QVX141" s="102"/>
      <c r="QVY141" s="102"/>
      <c r="QVZ141" s="102"/>
      <c r="QWA141" s="102"/>
      <c r="QWB141" s="102"/>
      <c r="QWC141" s="102"/>
      <c r="QWD141" s="102"/>
      <c r="QWE141" s="102"/>
      <c r="QWF141" s="102"/>
      <c r="QWG141" s="102"/>
      <c r="QWH141" s="102"/>
      <c r="QWI141" s="102"/>
      <c r="QWJ141" s="102"/>
      <c r="QWK141" s="102"/>
      <c r="QWL141" s="102"/>
      <c r="QWM141" s="102"/>
      <c r="QWN141" s="102"/>
      <c r="QWO141" s="102"/>
      <c r="QWP141" s="102"/>
      <c r="QWQ141" s="102"/>
      <c r="QWR141" s="102"/>
      <c r="QWS141" s="102"/>
      <c r="QWT141" s="102"/>
      <c r="QWU141" s="102"/>
      <c r="QWV141" s="102"/>
      <c r="QWW141" s="102"/>
      <c r="QWX141" s="102"/>
      <c r="QWY141" s="102"/>
      <c r="QWZ141" s="102"/>
      <c r="QXA141" s="102"/>
      <c r="QXB141" s="102"/>
      <c r="QXC141" s="102"/>
      <c r="QXD141" s="102"/>
      <c r="QXE141" s="102"/>
      <c r="QXF141" s="102"/>
      <c r="QXG141" s="102"/>
      <c r="QXH141" s="102"/>
      <c r="QXI141" s="102"/>
      <c r="QXJ141" s="102"/>
      <c r="QXK141" s="102"/>
      <c r="QXL141" s="102"/>
      <c r="QXM141" s="102"/>
      <c r="QXN141" s="102"/>
      <c r="QXO141" s="102"/>
      <c r="QXP141" s="102"/>
      <c r="QXQ141" s="102"/>
      <c r="QXR141" s="102"/>
      <c r="QXS141" s="102"/>
      <c r="QXT141" s="102"/>
      <c r="QXU141" s="102"/>
      <c r="QXV141" s="102"/>
      <c r="QXW141" s="102"/>
      <c r="QXX141" s="102"/>
      <c r="QXY141" s="102"/>
      <c r="QXZ141" s="102"/>
      <c r="QYA141" s="102"/>
      <c r="QYB141" s="102"/>
      <c r="QYC141" s="102"/>
      <c r="QYD141" s="102"/>
      <c r="QYE141" s="102"/>
      <c r="QYF141" s="102"/>
      <c r="QYG141" s="102"/>
      <c r="QYH141" s="102"/>
      <c r="QYI141" s="102"/>
      <c r="QYJ141" s="102"/>
      <c r="QYK141" s="102"/>
      <c r="QYL141" s="102"/>
      <c r="QYM141" s="102"/>
      <c r="QYN141" s="102"/>
      <c r="QYO141" s="102"/>
      <c r="QYP141" s="102"/>
      <c r="QYQ141" s="102"/>
      <c r="QYR141" s="102"/>
      <c r="QYS141" s="102"/>
      <c r="QYT141" s="102"/>
      <c r="QYU141" s="102"/>
      <c r="QYV141" s="102"/>
      <c r="QYW141" s="102"/>
      <c r="QYX141" s="102"/>
      <c r="QYY141" s="102"/>
      <c r="QYZ141" s="102"/>
      <c r="QZA141" s="102"/>
      <c r="QZB141" s="102"/>
      <c r="QZC141" s="102"/>
      <c r="QZD141" s="102"/>
      <c r="QZE141" s="102"/>
      <c r="QZF141" s="102"/>
      <c r="QZG141" s="102"/>
      <c r="QZH141" s="102"/>
      <c r="QZI141" s="102"/>
      <c r="QZJ141" s="102"/>
      <c r="QZK141" s="102"/>
      <c r="QZL141" s="102"/>
      <c r="QZM141" s="102"/>
      <c r="QZN141" s="102"/>
      <c r="QZO141" s="102"/>
      <c r="QZP141" s="102"/>
      <c r="QZQ141" s="102"/>
      <c r="QZR141" s="102"/>
      <c r="QZS141" s="102"/>
      <c r="QZT141" s="102"/>
      <c r="QZU141" s="102"/>
      <c r="QZV141" s="102"/>
      <c r="QZW141" s="102"/>
      <c r="QZX141" s="102"/>
      <c r="QZY141" s="102"/>
      <c r="QZZ141" s="102"/>
      <c r="RAA141" s="102"/>
      <c r="RAB141" s="102"/>
      <c r="RAC141" s="102"/>
      <c r="RAD141" s="102"/>
      <c r="RAE141" s="102"/>
      <c r="RAF141" s="102"/>
      <c r="RAG141" s="102"/>
      <c r="RAH141" s="102"/>
      <c r="RAI141" s="102"/>
      <c r="RAJ141" s="102"/>
      <c r="RAK141" s="102"/>
      <c r="RAL141" s="102"/>
      <c r="RAM141" s="102"/>
      <c r="RAN141" s="102"/>
      <c r="RAO141" s="102"/>
      <c r="RAP141" s="102"/>
      <c r="RAQ141" s="102"/>
      <c r="RAR141" s="102"/>
      <c r="RAS141" s="102"/>
      <c r="RAT141" s="102"/>
      <c r="RAU141" s="102"/>
      <c r="RAV141" s="102"/>
      <c r="RAW141" s="102"/>
      <c r="RAX141" s="102"/>
      <c r="RAY141" s="102"/>
      <c r="RAZ141" s="102"/>
      <c r="RBA141" s="102"/>
      <c r="RBB141" s="102"/>
      <c r="RBC141" s="102"/>
      <c r="RBD141" s="102"/>
      <c r="RBE141" s="102"/>
      <c r="RBF141" s="102"/>
      <c r="RBG141" s="102"/>
      <c r="RBH141" s="102"/>
      <c r="RBI141" s="102"/>
      <c r="RBJ141" s="102"/>
      <c r="RBK141" s="102"/>
      <c r="RBL141" s="102"/>
      <c r="RBM141" s="102"/>
      <c r="RBN141" s="102"/>
      <c r="RBO141" s="102"/>
      <c r="RBP141" s="102"/>
      <c r="RBQ141" s="102"/>
      <c r="RBR141" s="102"/>
      <c r="RBS141" s="102"/>
      <c r="RBT141" s="102"/>
      <c r="RBU141" s="102"/>
      <c r="RBV141" s="102"/>
      <c r="RBW141" s="102"/>
      <c r="RBX141" s="102"/>
      <c r="RBY141" s="102"/>
      <c r="RBZ141" s="102"/>
      <c r="RCA141" s="102"/>
      <c r="RCB141" s="102"/>
      <c r="RCC141" s="102"/>
      <c r="RCD141" s="102"/>
      <c r="RCE141" s="102"/>
      <c r="RCF141" s="102"/>
      <c r="RCG141" s="102"/>
      <c r="RCH141" s="102"/>
      <c r="RCI141" s="102"/>
      <c r="RCJ141" s="102"/>
      <c r="RCK141" s="102"/>
      <c r="RCL141" s="102"/>
      <c r="RCM141" s="102"/>
      <c r="RCN141" s="102"/>
      <c r="RCO141" s="102"/>
      <c r="RCP141" s="102"/>
      <c r="RCQ141" s="102"/>
      <c r="RCR141" s="102"/>
      <c r="RCS141" s="102"/>
      <c r="RCT141" s="102"/>
      <c r="RCU141" s="102"/>
      <c r="RCV141" s="102"/>
      <c r="RCW141" s="102"/>
      <c r="RCX141" s="102"/>
      <c r="RCY141" s="102"/>
      <c r="RCZ141" s="102"/>
      <c r="RDA141" s="102"/>
      <c r="RDB141" s="102"/>
      <c r="RDC141" s="102"/>
      <c r="RDD141" s="102"/>
      <c r="RDE141" s="102"/>
      <c r="RDF141" s="102"/>
      <c r="RDG141" s="102"/>
      <c r="RDH141" s="102"/>
      <c r="RDI141" s="102"/>
      <c r="RDJ141" s="102"/>
      <c r="RDK141" s="102"/>
      <c r="RDL141" s="102"/>
      <c r="RDM141" s="102"/>
      <c r="RDN141" s="102"/>
      <c r="RDO141" s="102"/>
      <c r="RDP141" s="102"/>
      <c r="RDQ141" s="102"/>
      <c r="RDR141" s="102"/>
      <c r="RDS141" s="102"/>
      <c r="RDT141" s="102"/>
      <c r="RDU141" s="102"/>
      <c r="RDV141" s="102"/>
      <c r="RDW141" s="102"/>
      <c r="RDX141" s="102"/>
      <c r="RDY141" s="102"/>
      <c r="RDZ141" s="102"/>
      <c r="REA141" s="102"/>
      <c r="REB141" s="102"/>
      <c r="REC141" s="102"/>
      <c r="RED141" s="102"/>
      <c r="REE141" s="102"/>
      <c r="REF141" s="102"/>
      <c r="REG141" s="102"/>
      <c r="REH141" s="102"/>
      <c r="REI141" s="102"/>
      <c r="REJ141" s="102"/>
      <c r="REK141" s="102"/>
      <c r="REL141" s="102"/>
      <c r="REM141" s="102"/>
      <c r="REN141" s="102"/>
      <c r="REO141" s="102"/>
      <c r="REP141" s="102"/>
      <c r="REQ141" s="102"/>
      <c r="RER141" s="102"/>
      <c r="RES141" s="102"/>
      <c r="RET141" s="102"/>
      <c r="REU141" s="102"/>
      <c r="REV141" s="102"/>
      <c r="REW141" s="102"/>
      <c r="REX141" s="102"/>
      <c r="REY141" s="102"/>
      <c r="REZ141" s="102"/>
      <c r="RFA141" s="102"/>
      <c r="RFB141" s="102"/>
      <c r="RFC141" s="102"/>
      <c r="RFD141" s="102"/>
      <c r="RFE141" s="102"/>
      <c r="RFF141" s="102"/>
      <c r="RFG141" s="102"/>
      <c r="RFH141" s="102"/>
      <c r="RFI141" s="102"/>
      <c r="RFJ141" s="102"/>
      <c r="RFK141" s="102"/>
      <c r="RFL141" s="102"/>
      <c r="RFM141" s="102"/>
      <c r="RFN141" s="102"/>
      <c r="RFO141" s="102"/>
      <c r="RFP141" s="102"/>
      <c r="RFQ141" s="102"/>
      <c r="RFR141" s="102"/>
      <c r="RFS141" s="102"/>
      <c r="RFT141" s="102"/>
      <c r="RFU141" s="102"/>
      <c r="RFV141" s="102"/>
      <c r="RFW141" s="102"/>
      <c r="RFX141" s="102"/>
      <c r="RFY141" s="102"/>
      <c r="RFZ141" s="102"/>
      <c r="RGA141" s="102"/>
      <c r="RGB141" s="102"/>
      <c r="RGC141" s="102"/>
      <c r="RGD141" s="102"/>
      <c r="RGE141" s="102"/>
      <c r="RGF141" s="102"/>
      <c r="RGG141" s="102"/>
      <c r="RGH141" s="102"/>
      <c r="RGI141" s="102"/>
      <c r="RGJ141" s="102"/>
      <c r="RGK141" s="102"/>
      <c r="RGL141" s="102"/>
      <c r="RGM141" s="102"/>
      <c r="RGN141" s="102"/>
      <c r="RGO141" s="102"/>
      <c r="RGP141" s="102"/>
      <c r="RGQ141" s="102"/>
      <c r="RGR141" s="102"/>
      <c r="RGS141" s="102"/>
      <c r="RGT141" s="102"/>
      <c r="RGU141" s="102"/>
      <c r="RGV141" s="102"/>
      <c r="RGW141" s="102"/>
      <c r="RGX141" s="102"/>
      <c r="RGY141" s="102"/>
      <c r="RGZ141" s="102"/>
      <c r="RHA141" s="102"/>
      <c r="RHB141" s="102"/>
      <c r="RHC141" s="102"/>
      <c r="RHD141" s="102"/>
      <c r="RHE141" s="102"/>
      <c r="RHF141" s="102"/>
      <c r="RHG141" s="102"/>
      <c r="RHH141" s="102"/>
      <c r="RHI141" s="102"/>
      <c r="RHJ141" s="102"/>
      <c r="RHK141" s="102"/>
      <c r="RHL141" s="102"/>
      <c r="RHM141" s="102"/>
      <c r="RHN141" s="102"/>
      <c r="RHO141" s="102"/>
      <c r="RHP141" s="102"/>
      <c r="RHQ141" s="102"/>
      <c r="RHR141" s="102"/>
      <c r="RHS141" s="102"/>
      <c r="RHT141" s="102"/>
      <c r="RHU141" s="102"/>
      <c r="RHV141" s="102"/>
      <c r="RHW141" s="102"/>
      <c r="RHX141" s="102"/>
      <c r="RHY141" s="102"/>
      <c r="RHZ141" s="102"/>
      <c r="RIA141" s="102"/>
      <c r="RIB141" s="102"/>
      <c r="RIC141" s="102"/>
      <c r="RID141" s="102"/>
      <c r="RIE141" s="102"/>
      <c r="RIF141" s="102"/>
      <c r="RIG141" s="102"/>
      <c r="RIH141" s="102"/>
      <c r="RII141" s="102"/>
      <c r="RIJ141" s="102"/>
      <c r="RIK141" s="102"/>
      <c r="RIL141" s="102"/>
      <c r="RIM141" s="102"/>
      <c r="RIN141" s="102"/>
      <c r="RIO141" s="102"/>
      <c r="RIP141" s="102"/>
      <c r="RIQ141" s="102"/>
      <c r="RIR141" s="102"/>
      <c r="RIS141" s="102"/>
      <c r="RIT141" s="102"/>
      <c r="RIU141" s="102"/>
      <c r="RIV141" s="102"/>
      <c r="RIW141" s="102"/>
      <c r="RIX141" s="102"/>
      <c r="RIY141" s="102"/>
      <c r="RIZ141" s="102"/>
      <c r="RJA141" s="102"/>
      <c r="RJB141" s="102"/>
      <c r="RJC141" s="102"/>
      <c r="RJD141" s="102"/>
      <c r="RJE141" s="102"/>
      <c r="RJF141" s="102"/>
      <c r="RJG141" s="102"/>
      <c r="RJH141" s="102"/>
      <c r="RJI141" s="102"/>
      <c r="RJJ141" s="102"/>
      <c r="RJK141" s="102"/>
      <c r="RJL141" s="102"/>
      <c r="RJM141" s="102"/>
      <c r="RJN141" s="102"/>
      <c r="RJO141" s="102"/>
      <c r="RJP141" s="102"/>
      <c r="RJQ141" s="102"/>
      <c r="RJR141" s="102"/>
      <c r="RJS141" s="102"/>
      <c r="RJT141" s="102"/>
      <c r="RJU141" s="102"/>
      <c r="RJV141" s="102"/>
      <c r="RJW141" s="102"/>
      <c r="RJX141" s="102"/>
      <c r="RJY141" s="102"/>
      <c r="RJZ141" s="102"/>
      <c r="RKA141" s="102"/>
      <c r="RKB141" s="102"/>
      <c r="RKC141" s="102"/>
      <c r="RKD141" s="102"/>
      <c r="RKE141" s="102"/>
      <c r="RKF141" s="102"/>
      <c r="RKG141" s="102"/>
      <c r="RKH141" s="102"/>
      <c r="RKI141" s="102"/>
      <c r="RKJ141" s="102"/>
      <c r="RKK141" s="102"/>
      <c r="RKL141" s="102"/>
      <c r="RKM141" s="102"/>
      <c r="RKN141" s="102"/>
      <c r="RKO141" s="102"/>
      <c r="RKP141" s="102"/>
      <c r="RKQ141" s="102"/>
      <c r="RKR141" s="102"/>
      <c r="RKS141" s="102"/>
      <c r="RKT141" s="102"/>
      <c r="RKU141" s="102"/>
      <c r="RKV141" s="102"/>
      <c r="RKW141" s="102"/>
      <c r="RKX141" s="102"/>
      <c r="RKY141" s="102"/>
      <c r="RKZ141" s="102"/>
      <c r="RLA141" s="102"/>
      <c r="RLB141" s="102"/>
      <c r="RLC141" s="102"/>
      <c r="RLD141" s="102"/>
      <c r="RLE141" s="102"/>
      <c r="RLF141" s="102"/>
      <c r="RLG141" s="102"/>
      <c r="RLH141" s="102"/>
      <c r="RLI141" s="102"/>
      <c r="RLJ141" s="102"/>
      <c r="RLK141" s="102"/>
      <c r="RLL141" s="102"/>
      <c r="RLM141" s="102"/>
      <c r="RLN141" s="102"/>
      <c r="RLO141" s="102"/>
      <c r="RLP141" s="102"/>
      <c r="RLQ141" s="102"/>
      <c r="RLR141" s="102"/>
      <c r="RLS141" s="102"/>
      <c r="RLT141" s="102"/>
      <c r="RLU141" s="102"/>
      <c r="RLV141" s="102"/>
      <c r="RLW141" s="102"/>
      <c r="RLX141" s="102"/>
      <c r="RLY141" s="102"/>
      <c r="RLZ141" s="102"/>
      <c r="RMA141" s="102"/>
      <c r="RMB141" s="102"/>
      <c r="RMC141" s="102"/>
      <c r="RMD141" s="102"/>
      <c r="RME141" s="102"/>
      <c r="RMF141" s="102"/>
      <c r="RMG141" s="102"/>
      <c r="RMH141" s="102"/>
      <c r="RMI141" s="102"/>
      <c r="RMJ141" s="102"/>
      <c r="RMK141" s="102"/>
      <c r="RML141" s="102"/>
      <c r="RMM141" s="102"/>
      <c r="RMN141" s="102"/>
      <c r="RMO141" s="102"/>
      <c r="RMP141" s="102"/>
      <c r="RMQ141" s="102"/>
      <c r="RMR141" s="102"/>
      <c r="RMS141" s="102"/>
      <c r="RMT141" s="102"/>
      <c r="RMU141" s="102"/>
      <c r="RMV141" s="102"/>
      <c r="RMW141" s="102"/>
      <c r="RMX141" s="102"/>
      <c r="RMY141" s="102"/>
      <c r="RMZ141" s="102"/>
      <c r="RNA141" s="102"/>
      <c r="RNB141" s="102"/>
      <c r="RNC141" s="102"/>
      <c r="RND141" s="102"/>
      <c r="RNE141" s="102"/>
      <c r="RNF141" s="102"/>
      <c r="RNG141" s="102"/>
      <c r="RNH141" s="102"/>
      <c r="RNI141" s="102"/>
      <c r="RNJ141" s="102"/>
      <c r="RNK141" s="102"/>
      <c r="RNL141" s="102"/>
      <c r="RNM141" s="102"/>
      <c r="RNN141" s="102"/>
      <c r="RNO141" s="102"/>
      <c r="RNP141" s="102"/>
      <c r="RNQ141" s="102"/>
      <c r="RNR141" s="102"/>
      <c r="RNS141" s="102"/>
      <c r="RNT141" s="102"/>
      <c r="RNU141" s="102"/>
      <c r="RNV141" s="102"/>
      <c r="RNW141" s="102"/>
      <c r="RNX141" s="102"/>
      <c r="RNY141" s="102"/>
      <c r="RNZ141" s="102"/>
      <c r="ROA141" s="102"/>
      <c r="ROB141" s="102"/>
      <c r="ROC141" s="102"/>
      <c r="ROD141" s="102"/>
      <c r="ROE141" s="102"/>
      <c r="ROF141" s="102"/>
      <c r="ROG141" s="102"/>
      <c r="ROH141" s="102"/>
      <c r="ROI141" s="102"/>
      <c r="ROJ141" s="102"/>
      <c r="ROK141" s="102"/>
      <c r="ROL141" s="102"/>
      <c r="ROM141" s="102"/>
      <c r="RON141" s="102"/>
      <c r="ROO141" s="102"/>
      <c r="ROP141" s="102"/>
      <c r="ROQ141" s="102"/>
      <c r="ROR141" s="102"/>
      <c r="ROS141" s="102"/>
      <c r="ROT141" s="102"/>
      <c r="ROU141" s="102"/>
      <c r="ROV141" s="102"/>
      <c r="ROW141" s="102"/>
      <c r="ROX141" s="102"/>
      <c r="ROY141" s="102"/>
      <c r="ROZ141" s="102"/>
      <c r="RPA141" s="102"/>
      <c r="RPB141" s="102"/>
      <c r="RPC141" s="102"/>
      <c r="RPD141" s="102"/>
      <c r="RPE141" s="102"/>
      <c r="RPF141" s="102"/>
      <c r="RPG141" s="102"/>
      <c r="RPH141" s="102"/>
      <c r="RPI141" s="102"/>
      <c r="RPJ141" s="102"/>
      <c r="RPK141" s="102"/>
      <c r="RPL141" s="102"/>
      <c r="RPM141" s="102"/>
      <c r="RPN141" s="102"/>
      <c r="RPO141" s="102"/>
      <c r="RPP141" s="102"/>
      <c r="RPQ141" s="102"/>
      <c r="RPR141" s="102"/>
      <c r="RPS141" s="102"/>
      <c r="RPT141" s="102"/>
      <c r="RPU141" s="102"/>
      <c r="RPV141" s="102"/>
      <c r="RPW141" s="102"/>
      <c r="RPX141" s="102"/>
      <c r="RPY141" s="102"/>
      <c r="RPZ141" s="102"/>
      <c r="RQA141" s="102"/>
      <c r="RQB141" s="102"/>
      <c r="RQC141" s="102"/>
      <c r="RQD141" s="102"/>
      <c r="RQE141" s="102"/>
      <c r="RQF141" s="102"/>
      <c r="RQG141" s="102"/>
      <c r="RQH141" s="102"/>
      <c r="RQI141" s="102"/>
      <c r="RQJ141" s="102"/>
      <c r="RQK141" s="102"/>
      <c r="RQL141" s="102"/>
      <c r="RQM141" s="102"/>
      <c r="RQN141" s="102"/>
      <c r="RQO141" s="102"/>
      <c r="RQP141" s="102"/>
      <c r="RQQ141" s="102"/>
      <c r="RQR141" s="102"/>
      <c r="RQS141" s="102"/>
      <c r="RQT141" s="102"/>
      <c r="RQU141" s="102"/>
      <c r="RQV141" s="102"/>
      <c r="RQW141" s="102"/>
      <c r="RQX141" s="102"/>
      <c r="RQY141" s="102"/>
      <c r="RQZ141" s="102"/>
      <c r="RRA141" s="102"/>
      <c r="RRB141" s="102"/>
      <c r="RRC141" s="102"/>
      <c r="RRD141" s="102"/>
      <c r="RRE141" s="102"/>
      <c r="RRF141" s="102"/>
      <c r="RRG141" s="102"/>
      <c r="RRH141" s="102"/>
      <c r="RRI141" s="102"/>
      <c r="RRJ141" s="102"/>
      <c r="RRK141" s="102"/>
      <c r="RRL141" s="102"/>
      <c r="RRM141" s="102"/>
      <c r="RRN141" s="102"/>
      <c r="RRO141" s="102"/>
      <c r="RRP141" s="102"/>
      <c r="RRQ141" s="102"/>
      <c r="RRR141" s="102"/>
      <c r="RRS141" s="102"/>
      <c r="RRT141" s="102"/>
      <c r="RRU141" s="102"/>
      <c r="RRV141" s="102"/>
      <c r="RRW141" s="102"/>
      <c r="RRX141" s="102"/>
      <c r="RRY141" s="102"/>
      <c r="RRZ141" s="102"/>
      <c r="RSA141" s="102"/>
      <c r="RSB141" s="102"/>
      <c r="RSC141" s="102"/>
      <c r="RSD141" s="102"/>
      <c r="RSE141" s="102"/>
      <c r="RSF141" s="102"/>
      <c r="RSG141" s="102"/>
      <c r="RSH141" s="102"/>
      <c r="RSI141" s="102"/>
      <c r="RSJ141" s="102"/>
      <c r="RSK141" s="102"/>
      <c r="RSL141" s="102"/>
      <c r="RSM141" s="102"/>
      <c r="RSN141" s="102"/>
      <c r="RSO141" s="102"/>
      <c r="RSP141" s="102"/>
      <c r="RSQ141" s="102"/>
      <c r="RSR141" s="102"/>
      <c r="RSS141" s="102"/>
      <c r="RST141" s="102"/>
      <c r="RSU141" s="102"/>
      <c r="RSV141" s="102"/>
      <c r="RSW141" s="102"/>
      <c r="RSX141" s="102"/>
      <c r="RSY141" s="102"/>
      <c r="RSZ141" s="102"/>
      <c r="RTA141" s="102"/>
      <c r="RTB141" s="102"/>
      <c r="RTC141" s="102"/>
      <c r="RTD141" s="102"/>
      <c r="RTE141" s="102"/>
      <c r="RTF141" s="102"/>
      <c r="RTG141" s="102"/>
      <c r="RTH141" s="102"/>
      <c r="RTI141" s="102"/>
      <c r="RTJ141" s="102"/>
      <c r="RTK141" s="102"/>
      <c r="RTL141" s="102"/>
      <c r="RTM141" s="102"/>
      <c r="RTN141" s="102"/>
      <c r="RTO141" s="102"/>
      <c r="RTP141" s="102"/>
      <c r="RTQ141" s="102"/>
      <c r="RTR141" s="102"/>
      <c r="RTS141" s="102"/>
      <c r="RTT141" s="102"/>
      <c r="RTU141" s="102"/>
      <c r="RTV141" s="102"/>
      <c r="RTW141" s="102"/>
      <c r="RTX141" s="102"/>
      <c r="RTY141" s="102"/>
      <c r="RTZ141" s="102"/>
      <c r="RUA141" s="102"/>
      <c r="RUB141" s="102"/>
      <c r="RUC141" s="102"/>
      <c r="RUD141" s="102"/>
      <c r="RUE141" s="102"/>
      <c r="RUF141" s="102"/>
      <c r="RUG141" s="102"/>
      <c r="RUH141" s="102"/>
      <c r="RUI141" s="102"/>
      <c r="RUJ141" s="102"/>
      <c r="RUK141" s="102"/>
      <c r="RUL141" s="102"/>
      <c r="RUM141" s="102"/>
      <c r="RUN141" s="102"/>
      <c r="RUO141" s="102"/>
      <c r="RUP141" s="102"/>
      <c r="RUQ141" s="102"/>
      <c r="RUR141" s="102"/>
      <c r="RUS141" s="102"/>
      <c r="RUT141" s="102"/>
      <c r="RUU141" s="102"/>
      <c r="RUV141" s="102"/>
      <c r="RUW141" s="102"/>
      <c r="RUX141" s="102"/>
      <c r="RUY141" s="102"/>
      <c r="RUZ141" s="102"/>
      <c r="RVA141" s="102"/>
      <c r="RVB141" s="102"/>
      <c r="RVC141" s="102"/>
      <c r="RVD141" s="102"/>
      <c r="RVE141" s="102"/>
      <c r="RVF141" s="102"/>
      <c r="RVG141" s="102"/>
      <c r="RVH141" s="102"/>
      <c r="RVI141" s="102"/>
      <c r="RVJ141" s="102"/>
      <c r="RVK141" s="102"/>
      <c r="RVL141" s="102"/>
      <c r="RVM141" s="102"/>
      <c r="RVN141" s="102"/>
      <c r="RVO141" s="102"/>
      <c r="RVP141" s="102"/>
      <c r="RVQ141" s="102"/>
      <c r="RVR141" s="102"/>
      <c r="RVS141" s="102"/>
      <c r="RVT141" s="102"/>
      <c r="RVU141" s="102"/>
      <c r="RVV141" s="102"/>
      <c r="RVW141" s="102"/>
      <c r="RVX141" s="102"/>
      <c r="RVY141" s="102"/>
      <c r="RVZ141" s="102"/>
      <c r="RWA141" s="102"/>
      <c r="RWB141" s="102"/>
      <c r="RWC141" s="102"/>
      <c r="RWD141" s="102"/>
      <c r="RWE141" s="102"/>
      <c r="RWF141" s="102"/>
      <c r="RWG141" s="102"/>
      <c r="RWH141" s="102"/>
      <c r="RWI141" s="102"/>
      <c r="RWJ141" s="102"/>
      <c r="RWK141" s="102"/>
      <c r="RWL141" s="102"/>
      <c r="RWM141" s="102"/>
      <c r="RWN141" s="102"/>
      <c r="RWO141" s="102"/>
      <c r="RWP141" s="102"/>
      <c r="RWQ141" s="102"/>
      <c r="RWR141" s="102"/>
      <c r="RWS141" s="102"/>
      <c r="RWT141" s="102"/>
      <c r="RWU141" s="102"/>
      <c r="RWV141" s="102"/>
      <c r="RWW141" s="102"/>
      <c r="RWX141" s="102"/>
      <c r="RWY141" s="102"/>
      <c r="RWZ141" s="102"/>
      <c r="RXA141" s="102"/>
      <c r="RXB141" s="102"/>
      <c r="RXC141" s="102"/>
      <c r="RXD141" s="102"/>
      <c r="RXE141" s="102"/>
      <c r="RXF141" s="102"/>
      <c r="RXG141" s="102"/>
      <c r="RXH141" s="102"/>
      <c r="RXI141" s="102"/>
      <c r="RXJ141" s="102"/>
      <c r="RXK141" s="102"/>
      <c r="RXL141" s="102"/>
      <c r="RXM141" s="102"/>
      <c r="RXN141" s="102"/>
      <c r="RXO141" s="102"/>
      <c r="RXP141" s="102"/>
      <c r="RXQ141" s="102"/>
      <c r="RXR141" s="102"/>
      <c r="RXS141" s="102"/>
      <c r="RXT141" s="102"/>
      <c r="RXU141" s="102"/>
      <c r="RXV141" s="102"/>
      <c r="RXW141" s="102"/>
      <c r="RXX141" s="102"/>
      <c r="RXY141" s="102"/>
      <c r="RXZ141" s="102"/>
      <c r="RYA141" s="102"/>
      <c r="RYB141" s="102"/>
      <c r="RYC141" s="102"/>
      <c r="RYD141" s="102"/>
      <c r="RYE141" s="102"/>
      <c r="RYF141" s="102"/>
      <c r="RYG141" s="102"/>
      <c r="RYH141" s="102"/>
      <c r="RYI141" s="102"/>
      <c r="RYJ141" s="102"/>
      <c r="RYK141" s="102"/>
      <c r="RYL141" s="102"/>
      <c r="RYM141" s="102"/>
      <c r="RYN141" s="102"/>
      <c r="RYO141" s="102"/>
      <c r="RYP141" s="102"/>
      <c r="RYQ141" s="102"/>
      <c r="RYR141" s="102"/>
      <c r="RYS141" s="102"/>
      <c r="RYT141" s="102"/>
      <c r="RYU141" s="102"/>
      <c r="RYV141" s="102"/>
      <c r="RYW141" s="102"/>
      <c r="RYX141" s="102"/>
      <c r="RYY141" s="102"/>
      <c r="RYZ141" s="102"/>
      <c r="RZA141" s="102"/>
      <c r="RZB141" s="102"/>
      <c r="RZC141" s="102"/>
      <c r="RZD141" s="102"/>
      <c r="RZE141" s="102"/>
      <c r="RZF141" s="102"/>
      <c r="RZG141" s="102"/>
      <c r="RZH141" s="102"/>
      <c r="RZI141" s="102"/>
      <c r="RZJ141" s="102"/>
      <c r="RZK141" s="102"/>
      <c r="RZL141" s="102"/>
      <c r="RZM141" s="102"/>
      <c r="RZN141" s="102"/>
      <c r="RZO141" s="102"/>
      <c r="RZP141" s="102"/>
      <c r="RZQ141" s="102"/>
      <c r="RZR141" s="102"/>
      <c r="RZS141" s="102"/>
      <c r="RZT141" s="102"/>
      <c r="RZU141" s="102"/>
      <c r="RZV141" s="102"/>
      <c r="RZW141" s="102"/>
      <c r="RZX141" s="102"/>
      <c r="RZY141" s="102"/>
      <c r="RZZ141" s="102"/>
      <c r="SAA141" s="102"/>
      <c r="SAB141" s="102"/>
      <c r="SAC141" s="102"/>
      <c r="SAD141" s="102"/>
      <c r="SAE141" s="102"/>
      <c r="SAF141" s="102"/>
      <c r="SAG141" s="102"/>
      <c r="SAH141" s="102"/>
      <c r="SAI141" s="102"/>
      <c r="SAJ141" s="102"/>
      <c r="SAK141" s="102"/>
      <c r="SAL141" s="102"/>
      <c r="SAM141" s="102"/>
      <c r="SAN141" s="102"/>
      <c r="SAO141" s="102"/>
      <c r="SAP141" s="102"/>
      <c r="SAQ141" s="102"/>
      <c r="SAR141" s="102"/>
      <c r="SAS141" s="102"/>
      <c r="SAT141" s="102"/>
      <c r="SAU141" s="102"/>
      <c r="SAV141" s="102"/>
      <c r="SAW141" s="102"/>
      <c r="SAX141" s="102"/>
      <c r="SAY141" s="102"/>
      <c r="SAZ141" s="102"/>
      <c r="SBA141" s="102"/>
      <c r="SBB141" s="102"/>
      <c r="SBC141" s="102"/>
      <c r="SBD141" s="102"/>
      <c r="SBE141" s="102"/>
      <c r="SBF141" s="102"/>
      <c r="SBG141" s="102"/>
      <c r="SBH141" s="102"/>
      <c r="SBI141" s="102"/>
      <c r="SBJ141" s="102"/>
      <c r="SBK141" s="102"/>
      <c r="SBL141" s="102"/>
      <c r="SBM141" s="102"/>
      <c r="SBN141" s="102"/>
      <c r="SBO141" s="102"/>
      <c r="SBP141" s="102"/>
      <c r="SBQ141" s="102"/>
      <c r="SBR141" s="102"/>
      <c r="SBS141" s="102"/>
      <c r="SBT141" s="102"/>
      <c r="SBU141" s="102"/>
      <c r="SBV141" s="102"/>
      <c r="SBW141" s="102"/>
      <c r="SBX141" s="102"/>
      <c r="SBY141" s="102"/>
      <c r="SBZ141" s="102"/>
      <c r="SCA141" s="102"/>
      <c r="SCB141" s="102"/>
      <c r="SCC141" s="102"/>
      <c r="SCD141" s="102"/>
      <c r="SCE141" s="102"/>
      <c r="SCF141" s="102"/>
      <c r="SCG141" s="102"/>
      <c r="SCH141" s="102"/>
      <c r="SCI141" s="102"/>
      <c r="SCJ141" s="102"/>
      <c r="SCK141" s="102"/>
      <c r="SCL141" s="102"/>
      <c r="SCM141" s="102"/>
      <c r="SCN141" s="102"/>
      <c r="SCO141" s="102"/>
      <c r="SCP141" s="102"/>
      <c r="SCQ141" s="102"/>
      <c r="SCR141" s="102"/>
      <c r="SCS141" s="102"/>
      <c r="SCT141" s="102"/>
      <c r="SCU141" s="102"/>
      <c r="SCV141" s="102"/>
      <c r="SCW141" s="102"/>
      <c r="SCX141" s="102"/>
      <c r="SCY141" s="102"/>
      <c r="SCZ141" s="102"/>
      <c r="SDA141" s="102"/>
      <c r="SDB141" s="102"/>
      <c r="SDC141" s="102"/>
      <c r="SDD141" s="102"/>
      <c r="SDE141" s="102"/>
      <c r="SDF141" s="102"/>
      <c r="SDG141" s="102"/>
      <c r="SDH141" s="102"/>
      <c r="SDI141" s="102"/>
      <c r="SDJ141" s="102"/>
      <c r="SDK141" s="102"/>
      <c r="SDL141" s="102"/>
      <c r="SDM141" s="102"/>
      <c r="SDN141" s="102"/>
      <c r="SDO141" s="102"/>
      <c r="SDP141" s="102"/>
      <c r="SDQ141" s="102"/>
      <c r="SDR141" s="102"/>
      <c r="SDS141" s="102"/>
      <c r="SDT141" s="102"/>
      <c r="SDU141" s="102"/>
      <c r="SDV141" s="102"/>
      <c r="SDW141" s="102"/>
      <c r="SDX141" s="102"/>
      <c r="SDY141" s="102"/>
      <c r="SDZ141" s="102"/>
      <c r="SEA141" s="102"/>
      <c r="SEB141" s="102"/>
      <c r="SEC141" s="102"/>
      <c r="SED141" s="102"/>
      <c r="SEE141" s="102"/>
      <c r="SEF141" s="102"/>
      <c r="SEG141" s="102"/>
      <c r="SEH141" s="102"/>
      <c r="SEI141" s="102"/>
      <c r="SEJ141" s="102"/>
      <c r="SEK141" s="102"/>
      <c r="SEL141" s="102"/>
      <c r="SEM141" s="102"/>
      <c r="SEN141" s="102"/>
      <c r="SEO141" s="102"/>
      <c r="SEP141" s="102"/>
      <c r="SEQ141" s="102"/>
      <c r="SER141" s="102"/>
      <c r="SES141" s="102"/>
      <c r="SET141" s="102"/>
      <c r="SEU141" s="102"/>
      <c r="SEV141" s="102"/>
      <c r="SEW141" s="102"/>
      <c r="SEX141" s="102"/>
      <c r="SEY141" s="102"/>
      <c r="SEZ141" s="102"/>
      <c r="SFA141" s="102"/>
      <c r="SFB141" s="102"/>
      <c r="SFC141" s="102"/>
      <c r="SFD141" s="102"/>
      <c r="SFE141" s="102"/>
      <c r="SFF141" s="102"/>
      <c r="SFG141" s="102"/>
      <c r="SFH141" s="102"/>
      <c r="SFI141" s="102"/>
      <c r="SFJ141" s="102"/>
      <c r="SFK141" s="102"/>
      <c r="SFL141" s="102"/>
      <c r="SFM141" s="102"/>
      <c r="SFN141" s="102"/>
      <c r="SFO141" s="102"/>
      <c r="SFP141" s="102"/>
      <c r="SFQ141" s="102"/>
      <c r="SFR141" s="102"/>
      <c r="SFS141" s="102"/>
      <c r="SFT141" s="102"/>
      <c r="SFU141" s="102"/>
      <c r="SFV141" s="102"/>
      <c r="SFW141" s="102"/>
      <c r="SFX141" s="102"/>
      <c r="SFY141" s="102"/>
      <c r="SFZ141" s="102"/>
      <c r="SGA141" s="102"/>
      <c r="SGB141" s="102"/>
      <c r="SGC141" s="102"/>
      <c r="SGD141" s="102"/>
      <c r="SGE141" s="102"/>
      <c r="SGF141" s="102"/>
      <c r="SGG141" s="102"/>
      <c r="SGH141" s="102"/>
      <c r="SGI141" s="102"/>
      <c r="SGJ141" s="102"/>
      <c r="SGK141" s="102"/>
      <c r="SGL141" s="102"/>
      <c r="SGM141" s="102"/>
      <c r="SGN141" s="102"/>
      <c r="SGO141" s="102"/>
      <c r="SGP141" s="102"/>
      <c r="SGQ141" s="102"/>
      <c r="SGR141" s="102"/>
      <c r="SGS141" s="102"/>
      <c r="SGT141" s="102"/>
      <c r="SGU141" s="102"/>
      <c r="SGV141" s="102"/>
      <c r="SGW141" s="102"/>
      <c r="SGX141" s="102"/>
      <c r="SGY141" s="102"/>
      <c r="SGZ141" s="102"/>
      <c r="SHA141" s="102"/>
      <c r="SHB141" s="102"/>
      <c r="SHC141" s="102"/>
      <c r="SHD141" s="102"/>
      <c r="SHE141" s="102"/>
      <c r="SHF141" s="102"/>
      <c r="SHG141" s="102"/>
      <c r="SHH141" s="102"/>
      <c r="SHI141" s="102"/>
      <c r="SHJ141" s="102"/>
      <c r="SHK141" s="102"/>
      <c r="SHL141" s="102"/>
      <c r="SHM141" s="102"/>
      <c r="SHN141" s="102"/>
      <c r="SHO141" s="102"/>
      <c r="SHP141" s="102"/>
      <c r="SHQ141" s="102"/>
      <c r="SHR141" s="102"/>
      <c r="SHS141" s="102"/>
      <c r="SHT141" s="102"/>
      <c r="SHU141" s="102"/>
      <c r="SHV141" s="102"/>
      <c r="SHW141" s="102"/>
      <c r="SHX141" s="102"/>
      <c r="SHY141" s="102"/>
      <c r="SHZ141" s="102"/>
      <c r="SIA141" s="102"/>
      <c r="SIB141" s="102"/>
      <c r="SIC141" s="102"/>
      <c r="SID141" s="102"/>
      <c r="SIE141" s="102"/>
      <c r="SIF141" s="102"/>
      <c r="SIG141" s="102"/>
      <c r="SIH141" s="102"/>
      <c r="SII141" s="102"/>
      <c r="SIJ141" s="102"/>
      <c r="SIK141" s="102"/>
      <c r="SIL141" s="102"/>
      <c r="SIM141" s="102"/>
      <c r="SIN141" s="102"/>
      <c r="SIO141" s="102"/>
      <c r="SIP141" s="102"/>
      <c r="SIQ141" s="102"/>
      <c r="SIR141" s="102"/>
      <c r="SIS141" s="102"/>
      <c r="SIT141" s="102"/>
      <c r="SIU141" s="102"/>
      <c r="SIV141" s="102"/>
      <c r="SIW141" s="102"/>
      <c r="SIX141" s="102"/>
      <c r="SIY141" s="102"/>
      <c r="SIZ141" s="102"/>
      <c r="SJA141" s="102"/>
      <c r="SJB141" s="102"/>
      <c r="SJC141" s="102"/>
      <c r="SJD141" s="102"/>
      <c r="SJE141" s="102"/>
      <c r="SJF141" s="102"/>
      <c r="SJG141" s="102"/>
      <c r="SJH141" s="102"/>
      <c r="SJI141" s="102"/>
      <c r="SJJ141" s="102"/>
      <c r="SJK141" s="102"/>
      <c r="SJL141" s="102"/>
      <c r="SJM141" s="102"/>
      <c r="SJN141" s="102"/>
      <c r="SJO141" s="102"/>
      <c r="SJP141" s="102"/>
      <c r="SJQ141" s="102"/>
      <c r="SJR141" s="102"/>
      <c r="SJS141" s="102"/>
      <c r="SJT141" s="102"/>
      <c r="SJU141" s="102"/>
      <c r="SJV141" s="102"/>
      <c r="SJW141" s="102"/>
      <c r="SJX141" s="102"/>
      <c r="SJY141" s="102"/>
      <c r="SJZ141" s="102"/>
      <c r="SKA141" s="102"/>
      <c r="SKB141" s="102"/>
      <c r="SKC141" s="102"/>
      <c r="SKD141" s="102"/>
      <c r="SKE141" s="102"/>
      <c r="SKF141" s="102"/>
      <c r="SKG141" s="102"/>
      <c r="SKH141" s="102"/>
      <c r="SKI141" s="102"/>
      <c r="SKJ141" s="102"/>
      <c r="SKK141" s="102"/>
      <c r="SKL141" s="102"/>
      <c r="SKM141" s="102"/>
      <c r="SKN141" s="102"/>
      <c r="SKO141" s="102"/>
      <c r="SKP141" s="102"/>
      <c r="SKQ141" s="102"/>
      <c r="SKR141" s="102"/>
      <c r="SKS141" s="102"/>
      <c r="SKT141" s="102"/>
      <c r="SKU141" s="102"/>
      <c r="SKV141" s="102"/>
      <c r="SKW141" s="102"/>
      <c r="SKX141" s="102"/>
      <c r="SKY141" s="102"/>
      <c r="SKZ141" s="102"/>
      <c r="SLA141" s="102"/>
      <c r="SLB141" s="102"/>
      <c r="SLC141" s="102"/>
      <c r="SLD141" s="102"/>
      <c r="SLE141" s="102"/>
      <c r="SLF141" s="102"/>
      <c r="SLG141" s="102"/>
      <c r="SLH141" s="102"/>
      <c r="SLI141" s="102"/>
      <c r="SLJ141" s="102"/>
      <c r="SLK141" s="102"/>
      <c r="SLL141" s="102"/>
      <c r="SLM141" s="102"/>
      <c r="SLN141" s="102"/>
      <c r="SLO141" s="102"/>
      <c r="SLP141" s="102"/>
      <c r="SLQ141" s="102"/>
      <c r="SLR141" s="102"/>
      <c r="SLS141" s="102"/>
      <c r="SLT141" s="102"/>
      <c r="SLU141" s="102"/>
      <c r="SLV141" s="102"/>
      <c r="SLW141" s="102"/>
      <c r="SLX141" s="102"/>
      <c r="SLY141" s="102"/>
      <c r="SLZ141" s="102"/>
      <c r="SMA141" s="102"/>
      <c r="SMB141" s="102"/>
      <c r="SMC141" s="102"/>
      <c r="SMD141" s="102"/>
      <c r="SME141" s="102"/>
      <c r="SMF141" s="102"/>
      <c r="SMG141" s="102"/>
      <c r="SMH141" s="102"/>
      <c r="SMI141" s="102"/>
      <c r="SMJ141" s="102"/>
      <c r="SMK141" s="102"/>
      <c r="SML141" s="102"/>
      <c r="SMM141" s="102"/>
      <c r="SMN141" s="102"/>
      <c r="SMO141" s="102"/>
      <c r="SMP141" s="102"/>
      <c r="SMQ141" s="102"/>
      <c r="SMR141" s="102"/>
      <c r="SMS141" s="102"/>
      <c r="SMT141" s="102"/>
      <c r="SMU141" s="102"/>
      <c r="SMV141" s="102"/>
      <c r="SMW141" s="102"/>
      <c r="SMX141" s="102"/>
      <c r="SMY141" s="102"/>
      <c r="SMZ141" s="102"/>
      <c r="SNA141" s="102"/>
      <c r="SNB141" s="102"/>
      <c r="SNC141" s="102"/>
      <c r="SND141" s="102"/>
      <c r="SNE141" s="102"/>
      <c r="SNF141" s="102"/>
      <c r="SNG141" s="102"/>
      <c r="SNH141" s="102"/>
      <c r="SNI141" s="102"/>
      <c r="SNJ141" s="102"/>
      <c r="SNK141" s="102"/>
      <c r="SNL141" s="102"/>
      <c r="SNM141" s="102"/>
      <c r="SNN141" s="102"/>
      <c r="SNO141" s="102"/>
      <c r="SNP141" s="102"/>
      <c r="SNQ141" s="102"/>
      <c r="SNR141" s="102"/>
      <c r="SNS141" s="102"/>
      <c r="SNT141" s="102"/>
      <c r="SNU141" s="102"/>
      <c r="SNV141" s="102"/>
      <c r="SNW141" s="102"/>
      <c r="SNX141" s="102"/>
      <c r="SNY141" s="102"/>
      <c r="SNZ141" s="102"/>
      <c r="SOA141" s="102"/>
      <c r="SOB141" s="102"/>
      <c r="SOC141" s="102"/>
      <c r="SOD141" s="102"/>
      <c r="SOE141" s="102"/>
      <c r="SOF141" s="102"/>
      <c r="SOG141" s="102"/>
      <c r="SOH141" s="102"/>
      <c r="SOI141" s="102"/>
      <c r="SOJ141" s="102"/>
      <c r="SOK141" s="102"/>
      <c r="SOL141" s="102"/>
      <c r="SOM141" s="102"/>
      <c r="SON141" s="102"/>
      <c r="SOO141" s="102"/>
      <c r="SOP141" s="102"/>
      <c r="SOQ141" s="102"/>
      <c r="SOR141" s="102"/>
      <c r="SOS141" s="102"/>
      <c r="SOT141" s="102"/>
      <c r="SOU141" s="102"/>
      <c r="SOV141" s="102"/>
      <c r="SOW141" s="102"/>
      <c r="SOX141" s="102"/>
      <c r="SOY141" s="102"/>
      <c r="SOZ141" s="102"/>
      <c r="SPA141" s="102"/>
      <c r="SPB141" s="102"/>
      <c r="SPC141" s="102"/>
      <c r="SPD141" s="102"/>
      <c r="SPE141" s="102"/>
      <c r="SPF141" s="102"/>
      <c r="SPG141" s="102"/>
      <c r="SPH141" s="102"/>
      <c r="SPI141" s="102"/>
      <c r="SPJ141" s="102"/>
      <c r="SPK141" s="102"/>
      <c r="SPL141" s="102"/>
      <c r="SPM141" s="102"/>
      <c r="SPN141" s="102"/>
      <c r="SPO141" s="102"/>
      <c r="SPP141" s="102"/>
      <c r="SPQ141" s="102"/>
      <c r="SPR141" s="102"/>
      <c r="SPS141" s="102"/>
      <c r="SPT141" s="102"/>
      <c r="SPU141" s="102"/>
      <c r="SPV141" s="102"/>
      <c r="SPW141" s="102"/>
      <c r="SPX141" s="102"/>
      <c r="SPY141" s="102"/>
      <c r="SPZ141" s="102"/>
      <c r="SQA141" s="102"/>
      <c r="SQB141" s="102"/>
      <c r="SQC141" s="102"/>
      <c r="SQD141" s="102"/>
      <c r="SQE141" s="102"/>
      <c r="SQF141" s="102"/>
      <c r="SQG141" s="102"/>
      <c r="SQH141" s="102"/>
      <c r="SQI141" s="102"/>
      <c r="SQJ141" s="102"/>
      <c r="SQK141" s="102"/>
      <c r="SQL141" s="102"/>
      <c r="SQM141" s="102"/>
      <c r="SQN141" s="102"/>
      <c r="SQO141" s="102"/>
      <c r="SQP141" s="102"/>
      <c r="SQQ141" s="102"/>
      <c r="SQR141" s="102"/>
      <c r="SQS141" s="102"/>
      <c r="SQT141" s="102"/>
      <c r="SQU141" s="102"/>
      <c r="SQV141" s="102"/>
      <c r="SQW141" s="102"/>
      <c r="SQX141" s="102"/>
      <c r="SQY141" s="102"/>
      <c r="SQZ141" s="102"/>
      <c r="SRA141" s="102"/>
      <c r="SRB141" s="102"/>
      <c r="SRC141" s="102"/>
      <c r="SRD141" s="102"/>
      <c r="SRE141" s="102"/>
      <c r="SRF141" s="102"/>
      <c r="SRG141" s="102"/>
      <c r="SRH141" s="102"/>
      <c r="SRI141" s="102"/>
      <c r="SRJ141" s="102"/>
      <c r="SRK141" s="102"/>
      <c r="SRL141" s="102"/>
      <c r="SRM141" s="102"/>
      <c r="SRN141" s="102"/>
      <c r="SRO141" s="102"/>
      <c r="SRP141" s="102"/>
      <c r="SRQ141" s="102"/>
      <c r="SRR141" s="102"/>
      <c r="SRS141" s="102"/>
      <c r="SRT141" s="102"/>
      <c r="SRU141" s="102"/>
      <c r="SRV141" s="102"/>
      <c r="SRW141" s="102"/>
      <c r="SRX141" s="102"/>
      <c r="SRY141" s="102"/>
      <c r="SRZ141" s="102"/>
      <c r="SSA141" s="102"/>
      <c r="SSB141" s="102"/>
      <c r="SSC141" s="102"/>
      <c r="SSD141" s="102"/>
      <c r="SSE141" s="102"/>
      <c r="SSF141" s="102"/>
      <c r="SSG141" s="102"/>
      <c r="SSH141" s="102"/>
      <c r="SSI141" s="102"/>
      <c r="SSJ141" s="102"/>
      <c r="SSK141" s="102"/>
      <c r="SSL141" s="102"/>
      <c r="SSM141" s="102"/>
      <c r="SSN141" s="102"/>
      <c r="SSO141" s="102"/>
      <c r="SSP141" s="102"/>
      <c r="SSQ141" s="102"/>
      <c r="SSR141" s="102"/>
      <c r="SSS141" s="102"/>
      <c r="SST141" s="102"/>
      <c r="SSU141" s="102"/>
      <c r="SSV141" s="102"/>
      <c r="SSW141" s="102"/>
      <c r="SSX141" s="102"/>
      <c r="SSY141" s="102"/>
      <c r="SSZ141" s="102"/>
      <c r="STA141" s="102"/>
      <c r="STB141" s="102"/>
      <c r="STC141" s="102"/>
      <c r="STD141" s="102"/>
      <c r="STE141" s="102"/>
      <c r="STF141" s="102"/>
      <c r="STG141" s="102"/>
      <c r="STH141" s="102"/>
      <c r="STI141" s="102"/>
      <c r="STJ141" s="102"/>
      <c r="STK141" s="102"/>
      <c r="STL141" s="102"/>
      <c r="STM141" s="102"/>
      <c r="STN141" s="102"/>
      <c r="STO141" s="102"/>
      <c r="STP141" s="102"/>
      <c r="STQ141" s="102"/>
      <c r="STR141" s="102"/>
      <c r="STS141" s="102"/>
      <c r="STT141" s="102"/>
      <c r="STU141" s="102"/>
      <c r="STV141" s="102"/>
      <c r="STW141" s="102"/>
      <c r="STX141" s="102"/>
      <c r="STY141" s="102"/>
      <c r="STZ141" s="102"/>
      <c r="SUA141" s="102"/>
      <c r="SUB141" s="102"/>
      <c r="SUC141" s="102"/>
      <c r="SUD141" s="102"/>
      <c r="SUE141" s="102"/>
      <c r="SUF141" s="102"/>
      <c r="SUG141" s="102"/>
      <c r="SUH141" s="102"/>
      <c r="SUI141" s="102"/>
      <c r="SUJ141" s="102"/>
      <c r="SUK141" s="102"/>
      <c r="SUL141" s="102"/>
      <c r="SUM141" s="102"/>
      <c r="SUN141" s="102"/>
      <c r="SUO141" s="102"/>
      <c r="SUP141" s="102"/>
      <c r="SUQ141" s="102"/>
      <c r="SUR141" s="102"/>
      <c r="SUS141" s="102"/>
      <c r="SUT141" s="102"/>
      <c r="SUU141" s="102"/>
      <c r="SUV141" s="102"/>
      <c r="SUW141" s="102"/>
      <c r="SUX141" s="102"/>
      <c r="SUY141" s="102"/>
      <c r="SUZ141" s="102"/>
      <c r="SVA141" s="102"/>
      <c r="SVB141" s="102"/>
      <c r="SVC141" s="102"/>
      <c r="SVD141" s="102"/>
      <c r="SVE141" s="102"/>
      <c r="SVF141" s="102"/>
      <c r="SVG141" s="102"/>
      <c r="SVH141" s="102"/>
      <c r="SVI141" s="102"/>
      <c r="SVJ141" s="102"/>
      <c r="SVK141" s="102"/>
      <c r="SVL141" s="102"/>
      <c r="SVM141" s="102"/>
      <c r="SVN141" s="102"/>
      <c r="SVO141" s="102"/>
      <c r="SVP141" s="102"/>
      <c r="SVQ141" s="102"/>
      <c r="SVR141" s="102"/>
      <c r="SVS141" s="102"/>
      <c r="SVT141" s="102"/>
      <c r="SVU141" s="102"/>
      <c r="SVV141" s="102"/>
      <c r="SVW141" s="102"/>
      <c r="SVX141" s="102"/>
      <c r="SVY141" s="102"/>
      <c r="SVZ141" s="102"/>
      <c r="SWA141" s="102"/>
      <c r="SWB141" s="102"/>
      <c r="SWC141" s="102"/>
      <c r="SWD141" s="102"/>
      <c r="SWE141" s="102"/>
      <c r="SWF141" s="102"/>
      <c r="SWG141" s="102"/>
      <c r="SWH141" s="102"/>
      <c r="SWI141" s="102"/>
      <c r="SWJ141" s="102"/>
      <c r="SWK141" s="102"/>
      <c r="SWL141" s="102"/>
      <c r="SWM141" s="102"/>
      <c r="SWN141" s="102"/>
      <c r="SWO141" s="102"/>
      <c r="SWP141" s="102"/>
      <c r="SWQ141" s="102"/>
      <c r="SWR141" s="102"/>
      <c r="SWS141" s="102"/>
      <c r="SWT141" s="102"/>
      <c r="SWU141" s="102"/>
      <c r="SWV141" s="102"/>
      <c r="SWW141" s="102"/>
      <c r="SWX141" s="102"/>
      <c r="SWY141" s="102"/>
      <c r="SWZ141" s="102"/>
      <c r="SXA141" s="102"/>
      <c r="SXB141" s="102"/>
      <c r="SXC141" s="102"/>
      <c r="SXD141" s="102"/>
      <c r="SXE141" s="102"/>
      <c r="SXF141" s="102"/>
      <c r="SXG141" s="102"/>
      <c r="SXH141" s="102"/>
      <c r="SXI141" s="102"/>
      <c r="SXJ141" s="102"/>
      <c r="SXK141" s="102"/>
      <c r="SXL141" s="102"/>
      <c r="SXM141" s="102"/>
      <c r="SXN141" s="102"/>
      <c r="SXO141" s="102"/>
      <c r="SXP141" s="102"/>
      <c r="SXQ141" s="102"/>
      <c r="SXR141" s="102"/>
      <c r="SXS141" s="102"/>
      <c r="SXT141" s="102"/>
      <c r="SXU141" s="102"/>
      <c r="SXV141" s="102"/>
      <c r="SXW141" s="102"/>
      <c r="SXX141" s="102"/>
      <c r="SXY141" s="102"/>
      <c r="SXZ141" s="102"/>
      <c r="SYA141" s="102"/>
      <c r="SYB141" s="102"/>
      <c r="SYC141" s="102"/>
      <c r="SYD141" s="102"/>
      <c r="SYE141" s="102"/>
      <c r="SYF141" s="102"/>
      <c r="SYG141" s="102"/>
      <c r="SYH141" s="102"/>
      <c r="SYI141" s="102"/>
      <c r="SYJ141" s="102"/>
      <c r="SYK141" s="102"/>
      <c r="SYL141" s="102"/>
      <c r="SYM141" s="102"/>
      <c r="SYN141" s="102"/>
      <c r="SYO141" s="102"/>
      <c r="SYP141" s="102"/>
      <c r="SYQ141" s="102"/>
      <c r="SYR141" s="102"/>
      <c r="SYS141" s="102"/>
      <c r="SYT141" s="102"/>
      <c r="SYU141" s="102"/>
      <c r="SYV141" s="102"/>
      <c r="SYW141" s="102"/>
      <c r="SYX141" s="102"/>
      <c r="SYY141" s="102"/>
      <c r="SYZ141" s="102"/>
      <c r="SZA141" s="102"/>
      <c r="SZB141" s="102"/>
      <c r="SZC141" s="102"/>
      <c r="SZD141" s="102"/>
      <c r="SZE141" s="102"/>
      <c r="SZF141" s="102"/>
      <c r="SZG141" s="102"/>
      <c r="SZH141" s="102"/>
      <c r="SZI141" s="102"/>
      <c r="SZJ141" s="102"/>
      <c r="SZK141" s="102"/>
      <c r="SZL141" s="102"/>
      <c r="SZM141" s="102"/>
      <c r="SZN141" s="102"/>
      <c r="SZO141" s="102"/>
      <c r="SZP141" s="102"/>
      <c r="SZQ141" s="102"/>
      <c r="SZR141" s="102"/>
      <c r="SZS141" s="102"/>
      <c r="SZT141" s="102"/>
      <c r="SZU141" s="102"/>
      <c r="SZV141" s="102"/>
      <c r="SZW141" s="102"/>
      <c r="SZX141" s="102"/>
      <c r="SZY141" s="102"/>
      <c r="SZZ141" s="102"/>
      <c r="TAA141" s="102"/>
      <c r="TAB141" s="102"/>
      <c r="TAC141" s="102"/>
      <c r="TAD141" s="102"/>
      <c r="TAE141" s="102"/>
      <c r="TAF141" s="102"/>
      <c r="TAG141" s="102"/>
      <c r="TAH141" s="102"/>
      <c r="TAI141" s="102"/>
      <c r="TAJ141" s="102"/>
      <c r="TAK141" s="102"/>
      <c r="TAL141" s="102"/>
      <c r="TAM141" s="102"/>
      <c r="TAN141" s="102"/>
      <c r="TAO141" s="102"/>
      <c r="TAP141" s="102"/>
      <c r="TAQ141" s="102"/>
      <c r="TAR141" s="102"/>
      <c r="TAS141" s="102"/>
      <c r="TAT141" s="102"/>
      <c r="TAU141" s="102"/>
      <c r="TAV141" s="102"/>
      <c r="TAW141" s="102"/>
      <c r="TAX141" s="102"/>
      <c r="TAY141" s="102"/>
      <c r="TAZ141" s="102"/>
      <c r="TBA141" s="102"/>
      <c r="TBB141" s="102"/>
      <c r="TBC141" s="102"/>
      <c r="TBD141" s="102"/>
      <c r="TBE141" s="102"/>
      <c r="TBF141" s="102"/>
      <c r="TBG141" s="102"/>
      <c r="TBH141" s="102"/>
      <c r="TBI141" s="102"/>
      <c r="TBJ141" s="102"/>
      <c r="TBK141" s="102"/>
      <c r="TBL141" s="102"/>
      <c r="TBM141" s="102"/>
      <c r="TBN141" s="102"/>
      <c r="TBO141" s="102"/>
      <c r="TBP141" s="102"/>
      <c r="TBQ141" s="102"/>
      <c r="TBR141" s="102"/>
      <c r="TBS141" s="102"/>
      <c r="TBT141" s="102"/>
      <c r="TBU141" s="102"/>
      <c r="TBV141" s="102"/>
      <c r="TBW141" s="102"/>
      <c r="TBX141" s="102"/>
      <c r="TBY141" s="102"/>
      <c r="TBZ141" s="102"/>
      <c r="TCA141" s="102"/>
      <c r="TCB141" s="102"/>
      <c r="TCC141" s="102"/>
      <c r="TCD141" s="102"/>
      <c r="TCE141" s="102"/>
      <c r="TCF141" s="102"/>
      <c r="TCG141" s="102"/>
      <c r="TCH141" s="102"/>
      <c r="TCI141" s="102"/>
      <c r="TCJ141" s="102"/>
      <c r="TCK141" s="102"/>
      <c r="TCL141" s="102"/>
      <c r="TCM141" s="102"/>
      <c r="TCN141" s="102"/>
      <c r="TCO141" s="102"/>
      <c r="TCP141" s="102"/>
      <c r="TCQ141" s="102"/>
      <c r="TCR141" s="102"/>
      <c r="TCS141" s="102"/>
      <c r="TCT141" s="102"/>
      <c r="TCU141" s="102"/>
      <c r="TCV141" s="102"/>
      <c r="TCW141" s="102"/>
      <c r="TCX141" s="102"/>
      <c r="TCY141" s="102"/>
      <c r="TCZ141" s="102"/>
      <c r="TDA141" s="102"/>
      <c r="TDB141" s="102"/>
      <c r="TDC141" s="102"/>
      <c r="TDD141" s="102"/>
      <c r="TDE141" s="102"/>
      <c r="TDF141" s="102"/>
      <c r="TDG141" s="102"/>
      <c r="TDH141" s="102"/>
      <c r="TDI141" s="102"/>
      <c r="TDJ141" s="102"/>
      <c r="TDK141" s="102"/>
      <c r="TDL141" s="102"/>
      <c r="TDM141" s="102"/>
      <c r="TDN141" s="102"/>
      <c r="TDO141" s="102"/>
      <c r="TDP141" s="102"/>
      <c r="TDQ141" s="102"/>
      <c r="TDR141" s="102"/>
      <c r="TDS141" s="102"/>
      <c r="TDT141" s="102"/>
      <c r="TDU141" s="102"/>
      <c r="TDV141" s="102"/>
      <c r="TDW141" s="102"/>
      <c r="TDX141" s="102"/>
      <c r="TDY141" s="102"/>
      <c r="TDZ141" s="102"/>
      <c r="TEA141" s="102"/>
      <c r="TEB141" s="102"/>
      <c r="TEC141" s="102"/>
      <c r="TED141" s="102"/>
      <c r="TEE141" s="102"/>
      <c r="TEF141" s="102"/>
      <c r="TEG141" s="102"/>
      <c r="TEH141" s="102"/>
      <c r="TEI141" s="102"/>
      <c r="TEJ141" s="102"/>
      <c r="TEK141" s="102"/>
      <c r="TEL141" s="102"/>
      <c r="TEM141" s="102"/>
      <c r="TEN141" s="102"/>
      <c r="TEO141" s="102"/>
      <c r="TEP141" s="102"/>
      <c r="TEQ141" s="102"/>
      <c r="TER141" s="102"/>
      <c r="TES141" s="102"/>
      <c r="TET141" s="102"/>
      <c r="TEU141" s="102"/>
      <c r="TEV141" s="102"/>
      <c r="TEW141" s="102"/>
      <c r="TEX141" s="102"/>
      <c r="TEY141" s="102"/>
      <c r="TEZ141" s="102"/>
      <c r="TFA141" s="102"/>
      <c r="TFB141" s="102"/>
      <c r="TFC141" s="102"/>
      <c r="TFD141" s="102"/>
      <c r="TFE141" s="102"/>
      <c r="TFF141" s="102"/>
      <c r="TFG141" s="102"/>
      <c r="TFH141" s="102"/>
      <c r="TFI141" s="102"/>
      <c r="TFJ141" s="102"/>
      <c r="TFK141" s="102"/>
      <c r="TFL141" s="102"/>
      <c r="TFM141" s="102"/>
      <c r="TFN141" s="102"/>
      <c r="TFO141" s="102"/>
      <c r="TFP141" s="102"/>
      <c r="TFQ141" s="102"/>
      <c r="TFR141" s="102"/>
      <c r="TFS141" s="102"/>
      <c r="TFT141" s="102"/>
      <c r="TFU141" s="102"/>
      <c r="TFV141" s="102"/>
      <c r="TFW141" s="102"/>
      <c r="TFX141" s="102"/>
      <c r="TFY141" s="102"/>
      <c r="TFZ141" s="102"/>
      <c r="TGA141" s="102"/>
      <c r="TGB141" s="102"/>
      <c r="TGC141" s="102"/>
      <c r="TGD141" s="102"/>
      <c r="TGE141" s="102"/>
      <c r="TGF141" s="102"/>
      <c r="TGG141" s="102"/>
      <c r="TGH141" s="102"/>
      <c r="TGI141" s="102"/>
      <c r="TGJ141" s="102"/>
      <c r="TGK141" s="102"/>
      <c r="TGL141" s="102"/>
      <c r="TGM141" s="102"/>
      <c r="TGN141" s="102"/>
      <c r="TGO141" s="102"/>
      <c r="TGP141" s="102"/>
      <c r="TGQ141" s="102"/>
      <c r="TGR141" s="102"/>
      <c r="TGS141" s="102"/>
      <c r="TGT141" s="102"/>
      <c r="TGU141" s="102"/>
      <c r="TGV141" s="102"/>
      <c r="TGW141" s="102"/>
      <c r="TGX141" s="102"/>
      <c r="TGY141" s="102"/>
      <c r="TGZ141" s="102"/>
      <c r="THA141" s="102"/>
      <c r="THB141" s="102"/>
      <c r="THC141" s="102"/>
      <c r="THD141" s="102"/>
      <c r="THE141" s="102"/>
      <c r="THF141" s="102"/>
      <c r="THG141" s="102"/>
      <c r="THH141" s="102"/>
      <c r="THI141" s="102"/>
      <c r="THJ141" s="102"/>
      <c r="THK141" s="102"/>
      <c r="THL141" s="102"/>
      <c r="THM141" s="102"/>
      <c r="THN141" s="102"/>
      <c r="THO141" s="102"/>
      <c r="THP141" s="102"/>
      <c r="THQ141" s="102"/>
      <c r="THR141" s="102"/>
      <c r="THS141" s="102"/>
      <c r="THT141" s="102"/>
      <c r="THU141" s="102"/>
      <c r="THV141" s="102"/>
      <c r="THW141" s="102"/>
      <c r="THX141" s="102"/>
      <c r="THY141" s="102"/>
      <c r="THZ141" s="102"/>
      <c r="TIA141" s="102"/>
      <c r="TIB141" s="102"/>
      <c r="TIC141" s="102"/>
      <c r="TID141" s="102"/>
      <c r="TIE141" s="102"/>
      <c r="TIF141" s="102"/>
      <c r="TIG141" s="102"/>
      <c r="TIH141" s="102"/>
      <c r="TII141" s="102"/>
      <c r="TIJ141" s="102"/>
      <c r="TIK141" s="102"/>
      <c r="TIL141" s="102"/>
      <c r="TIM141" s="102"/>
      <c r="TIN141" s="102"/>
      <c r="TIO141" s="102"/>
      <c r="TIP141" s="102"/>
      <c r="TIQ141" s="102"/>
      <c r="TIR141" s="102"/>
      <c r="TIS141" s="102"/>
      <c r="TIT141" s="102"/>
      <c r="TIU141" s="102"/>
      <c r="TIV141" s="102"/>
      <c r="TIW141" s="102"/>
      <c r="TIX141" s="102"/>
      <c r="TIY141" s="102"/>
      <c r="TIZ141" s="102"/>
      <c r="TJA141" s="102"/>
      <c r="TJB141" s="102"/>
      <c r="TJC141" s="102"/>
      <c r="TJD141" s="102"/>
      <c r="TJE141" s="102"/>
      <c r="TJF141" s="102"/>
      <c r="TJG141" s="102"/>
      <c r="TJH141" s="102"/>
      <c r="TJI141" s="102"/>
      <c r="TJJ141" s="102"/>
      <c r="TJK141" s="102"/>
      <c r="TJL141" s="102"/>
      <c r="TJM141" s="102"/>
      <c r="TJN141" s="102"/>
      <c r="TJO141" s="102"/>
      <c r="TJP141" s="102"/>
      <c r="TJQ141" s="102"/>
      <c r="TJR141" s="102"/>
      <c r="TJS141" s="102"/>
      <c r="TJT141" s="102"/>
      <c r="TJU141" s="102"/>
      <c r="TJV141" s="102"/>
      <c r="TJW141" s="102"/>
      <c r="TJX141" s="102"/>
      <c r="TJY141" s="102"/>
      <c r="TJZ141" s="102"/>
      <c r="TKA141" s="102"/>
      <c r="TKB141" s="102"/>
      <c r="TKC141" s="102"/>
      <c r="TKD141" s="102"/>
      <c r="TKE141" s="102"/>
      <c r="TKF141" s="102"/>
      <c r="TKG141" s="102"/>
      <c r="TKH141" s="102"/>
      <c r="TKI141" s="102"/>
      <c r="TKJ141" s="102"/>
      <c r="TKK141" s="102"/>
      <c r="TKL141" s="102"/>
      <c r="TKM141" s="102"/>
      <c r="TKN141" s="102"/>
      <c r="TKO141" s="102"/>
      <c r="TKP141" s="102"/>
      <c r="TKQ141" s="102"/>
      <c r="TKR141" s="102"/>
      <c r="TKS141" s="102"/>
      <c r="TKT141" s="102"/>
      <c r="TKU141" s="102"/>
      <c r="TKV141" s="102"/>
      <c r="TKW141" s="102"/>
      <c r="TKX141" s="102"/>
      <c r="TKY141" s="102"/>
      <c r="TKZ141" s="102"/>
      <c r="TLA141" s="102"/>
      <c r="TLB141" s="102"/>
      <c r="TLC141" s="102"/>
      <c r="TLD141" s="102"/>
      <c r="TLE141" s="102"/>
      <c r="TLF141" s="102"/>
      <c r="TLG141" s="102"/>
      <c r="TLH141" s="102"/>
      <c r="TLI141" s="102"/>
      <c r="TLJ141" s="102"/>
      <c r="TLK141" s="102"/>
      <c r="TLL141" s="102"/>
      <c r="TLM141" s="102"/>
      <c r="TLN141" s="102"/>
      <c r="TLO141" s="102"/>
      <c r="TLP141" s="102"/>
      <c r="TLQ141" s="102"/>
      <c r="TLR141" s="102"/>
      <c r="TLS141" s="102"/>
      <c r="TLT141" s="102"/>
      <c r="TLU141" s="102"/>
      <c r="TLV141" s="102"/>
      <c r="TLW141" s="102"/>
      <c r="TLX141" s="102"/>
      <c r="TLY141" s="102"/>
      <c r="TLZ141" s="102"/>
      <c r="TMA141" s="102"/>
      <c r="TMB141" s="102"/>
      <c r="TMC141" s="102"/>
      <c r="TMD141" s="102"/>
      <c r="TME141" s="102"/>
      <c r="TMF141" s="102"/>
      <c r="TMG141" s="102"/>
      <c r="TMH141" s="102"/>
      <c r="TMI141" s="102"/>
      <c r="TMJ141" s="102"/>
      <c r="TMK141" s="102"/>
      <c r="TML141" s="102"/>
      <c r="TMM141" s="102"/>
      <c r="TMN141" s="102"/>
      <c r="TMO141" s="102"/>
      <c r="TMP141" s="102"/>
      <c r="TMQ141" s="102"/>
      <c r="TMR141" s="102"/>
      <c r="TMS141" s="102"/>
      <c r="TMT141" s="102"/>
      <c r="TMU141" s="102"/>
      <c r="TMV141" s="102"/>
      <c r="TMW141" s="102"/>
      <c r="TMX141" s="102"/>
      <c r="TMY141" s="102"/>
      <c r="TMZ141" s="102"/>
      <c r="TNA141" s="102"/>
      <c r="TNB141" s="102"/>
      <c r="TNC141" s="102"/>
      <c r="TND141" s="102"/>
      <c r="TNE141" s="102"/>
      <c r="TNF141" s="102"/>
      <c r="TNG141" s="102"/>
      <c r="TNH141" s="102"/>
      <c r="TNI141" s="102"/>
      <c r="TNJ141" s="102"/>
      <c r="TNK141" s="102"/>
      <c r="TNL141" s="102"/>
      <c r="TNM141" s="102"/>
      <c r="TNN141" s="102"/>
      <c r="TNO141" s="102"/>
      <c r="TNP141" s="102"/>
      <c r="TNQ141" s="102"/>
      <c r="TNR141" s="102"/>
      <c r="TNS141" s="102"/>
      <c r="TNT141" s="102"/>
      <c r="TNU141" s="102"/>
      <c r="TNV141" s="102"/>
      <c r="TNW141" s="102"/>
      <c r="TNX141" s="102"/>
      <c r="TNY141" s="102"/>
      <c r="TNZ141" s="102"/>
      <c r="TOA141" s="102"/>
      <c r="TOB141" s="102"/>
      <c r="TOC141" s="102"/>
      <c r="TOD141" s="102"/>
      <c r="TOE141" s="102"/>
      <c r="TOF141" s="102"/>
      <c r="TOG141" s="102"/>
      <c r="TOH141" s="102"/>
      <c r="TOI141" s="102"/>
      <c r="TOJ141" s="102"/>
      <c r="TOK141" s="102"/>
      <c r="TOL141" s="102"/>
      <c r="TOM141" s="102"/>
      <c r="TON141" s="102"/>
      <c r="TOO141" s="102"/>
      <c r="TOP141" s="102"/>
      <c r="TOQ141" s="102"/>
      <c r="TOR141" s="102"/>
      <c r="TOS141" s="102"/>
      <c r="TOT141" s="102"/>
      <c r="TOU141" s="102"/>
      <c r="TOV141" s="102"/>
      <c r="TOW141" s="102"/>
      <c r="TOX141" s="102"/>
      <c r="TOY141" s="102"/>
      <c r="TOZ141" s="102"/>
      <c r="TPA141" s="102"/>
      <c r="TPB141" s="102"/>
      <c r="TPC141" s="102"/>
      <c r="TPD141" s="102"/>
      <c r="TPE141" s="102"/>
      <c r="TPF141" s="102"/>
      <c r="TPG141" s="102"/>
      <c r="TPH141" s="102"/>
      <c r="TPI141" s="102"/>
      <c r="TPJ141" s="102"/>
      <c r="TPK141" s="102"/>
      <c r="TPL141" s="102"/>
      <c r="TPM141" s="102"/>
      <c r="TPN141" s="102"/>
      <c r="TPO141" s="102"/>
      <c r="TPP141" s="102"/>
      <c r="TPQ141" s="102"/>
      <c r="TPR141" s="102"/>
      <c r="TPS141" s="102"/>
      <c r="TPT141" s="102"/>
      <c r="TPU141" s="102"/>
      <c r="TPV141" s="102"/>
      <c r="TPW141" s="102"/>
      <c r="TPX141" s="102"/>
      <c r="TPY141" s="102"/>
      <c r="TPZ141" s="102"/>
      <c r="TQA141" s="102"/>
      <c r="TQB141" s="102"/>
      <c r="TQC141" s="102"/>
      <c r="TQD141" s="102"/>
      <c r="TQE141" s="102"/>
      <c r="TQF141" s="102"/>
      <c r="TQG141" s="102"/>
      <c r="TQH141" s="102"/>
      <c r="TQI141" s="102"/>
      <c r="TQJ141" s="102"/>
      <c r="TQK141" s="102"/>
      <c r="TQL141" s="102"/>
      <c r="TQM141" s="102"/>
      <c r="TQN141" s="102"/>
      <c r="TQO141" s="102"/>
      <c r="TQP141" s="102"/>
      <c r="TQQ141" s="102"/>
      <c r="TQR141" s="102"/>
      <c r="TQS141" s="102"/>
      <c r="TQT141" s="102"/>
      <c r="TQU141" s="102"/>
      <c r="TQV141" s="102"/>
      <c r="TQW141" s="102"/>
      <c r="TQX141" s="102"/>
      <c r="TQY141" s="102"/>
      <c r="TQZ141" s="102"/>
      <c r="TRA141" s="102"/>
      <c r="TRB141" s="102"/>
      <c r="TRC141" s="102"/>
      <c r="TRD141" s="102"/>
      <c r="TRE141" s="102"/>
      <c r="TRF141" s="102"/>
      <c r="TRG141" s="102"/>
      <c r="TRH141" s="102"/>
      <c r="TRI141" s="102"/>
      <c r="TRJ141" s="102"/>
      <c r="TRK141" s="102"/>
      <c r="TRL141" s="102"/>
      <c r="TRM141" s="102"/>
      <c r="TRN141" s="102"/>
      <c r="TRO141" s="102"/>
      <c r="TRP141" s="102"/>
      <c r="TRQ141" s="102"/>
      <c r="TRR141" s="102"/>
      <c r="TRS141" s="102"/>
      <c r="TRT141" s="102"/>
      <c r="TRU141" s="102"/>
      <c r="TRV141" s="102"/>
      <c r="TRW141" s="102"/>
      <c r="TRX141" s="102"/>
      <c r="TRY141" s="102"/>
      <c r="TRZ141" s="102"/>
      <c r="TSA141" s="102"/>
      <c r="TSB141" s="102"/>
      <c r="TSC141" s="102"/>
      <c r="TSD141" s="102"/>
      <c r="TSE141" s="102"/>
      <c r="TSF141" s="102"/>
      <c r="TSG141" s="102"/>
      <c r="TSH141" s="102"/>
      <c r="TSI141" s="102"/>
      <c r="TSJ141" s="102"/>
      <c r="TSK141" s="102"/>
      <c r="TSL141" s="102"/>
      <c r="TSM141" s="102"/>
      <c r="TSN141" s="102"/>
      <c r="TSO141" s="102"/>
      <c r="TSP141" s="102"/>
      <c r="TSQ141" s="102"/>
      <c r="TSR141" s="102"/>
      <c r="TSS141" s="102"/>
      <c r="TST141" s="102"/>
      <c r="TSU141" s="102"/>
      <c r="TSV141" s="102"/>
      <c r="TSW141" s="102"/>
      <c r="TSX141" s="102"/>
      <c r="TSY141" s="102"/>
      <c r="TSZ141" s="102"/>
      <c r="TTA141" s="102"/>
      <c r="TTB141" s="102"/>
      <c r="TTC141" s="102"/>
      <c r="TTD141" s="102"/>
      <c r="TTE141" s="102"/>
      <c r="TTF141" s="102"/>
      <c r="TTG141" s="102"/>
      <c r="TTH141" s="102"/>
      <c r="TTI141" s="102"/>
      <c r="TTJ141" s="102"/>
      <c r="TTK141" s="102"/>
      <c r="TTL141" s="102"/>
      <c r="TTM141" s="102"/>
      <c r="TTN141" s="102"/>
      <c r="TTO141" s="102"/>
      <c r="TTP141" s="102"/>
      <c r="TTQ141" s="102"/>
      <c r="TTR141" s="102"/>
      <c r="TTS141" s="102"/>
      <c r="TTT141" s="102"/>
      <c r="TTU141" s="102"/>
      <c r="TTV141" s="102"/>
      <c r="TTW141" s="102"/>
      <c r="TTX141" s="102"/>
      <c r="TTY141" s="102"/>
      <c r="TTZ141" s="102"/>
      <c r="TUA141" s="102"/>
      <c r="TUB141" s="102"/>
      <c r="TUC141" s="102"/>
      <c r="TUD141" s="102"/>
      <c r="TUE141" s="102"/>
      <c r="TUF141" s="102"/>
      <c r="TUG141" s="102"/>
      <c r="TUH141" s="102"/>
      <c r="TUI141" s="102"/>
      <c r="TUJ141" s="102"/>
      <c r="TUK141" s="102"/>
      <c r="TUL141" s="102"/>
      <c r="TUM141" s="102"/>
      <c r="TUN141" s="102"/>
      <c r="TUO141" s="102"/>
      <c r="TUP141" s="102"/>
      <c r="TUQ141" s="102"/>
      <c r="TUR141" s="102"/>
      <c r="TUS141" s="102"/>
      <c r="TUT141" s="102"/>
      <c r="TUU141" s="102"/>
      <c r="TUV141" s="102"/>
      <c r="TUW141" s="102"/>
      <c r="TUX141" s="102"/>
      <c r="TUY141" s="102"/>
      <c r="TUZ141" s="102"/>
      <c r="TVA141" s="102"/>
      <c r="TVB141" s="102"/>
      <c r="TVC141" s="102"/>
      <c r="TVD141" s="102"/>
      <c r="TVE141" s="102"/>
      <c r="TVF141" s="102"/>
      <c r="TVG141" s="102"/>
      <c r="TVH141" s="102"/>
      <c r="TVI141" s="102"/>
      <c r="TVJ141" s="102"/>
      <c r="TVK141" s="102"/>
      <c r="TVL141" s="102"/>
      <c r="TVM141" s="102"/>
      <c r="TVN141" s="102"/>
      <c r="TVO141" s="102"/>
      <c r="TVP141" s="102"/>
      <c r="TVQ141" s="102"/>
      <c r="TVR141" s="102"/>
      <c r="TVS141" s="102"/>
      <c r="TVT141" s="102"/>
      <c r="TVU141" s="102"/>
      <c r="TVV141" s="102"/>
      <c r="TVW141" s="102"/>
      <c r="TVX141" s="102"/>
      <c r="TVY141" s="102"/>
      <c r="TVZ141" s="102"/>
      <c r="TWA141" s="102"/>
      <c r="TWB141" s="102"/>
      <c r="TWC141" s="102"/>
      <c r="TWD141" s="102"/>
      <c r="TWE141" s="102"/>
      <c r="TWF141" s="102"/>
      <c r="TWG141" s="102"/>
      <c r="TWH141" s="102"/>
      <c r="TWI141" s="102"/>
      <c r="TWJ141" s="102"/>
      <c r="TWK141" s="102"/>
      <c r="TWL141" s="102"/>
      <c r="TWM141" s="102"/>
      <c r="TWN141" s="102"/>
      <c r="TWO141" s="102"/>
      <c r="TWP141" s="102"/>
      <c r="TWQ141" s="102"/>
      <c r="TWR141" s="102"/>
      <c r="TWS141" s="102"/>
      <c r="TWT141" s="102"/>
      <c r="TWU141" s="102"/>
      <c r="TWV141" s="102"/>
      <c r="TWW141" s="102"/>
      <c r="TWX141" s="102"/>
      <c r="TWY141" s="102"/>
      <c r="TWZ141" s="102"/>
      <c r="TXA141" s="102"/>
      <c r="TXB141" s="102"/>
      <c r="TXC141" s="102"/>
      <c r="TXD141" s="102"/>
      <c r="TXE141" s="102"/>
      <c r="TXF141" s="102"/>
      <c r="TXG141" s="102"/>
      <c r="TXH141" s="102"/>
      <c r="TXI141" s="102"/>
      <c r="TXJ141" s="102"/>
      <c r="TXK141" s="102"/>
      <c r="TXL141" s="102"/>
      <c r="TXM141" s="102"/>
      <c r="TXN141" s="102"/>
      <c r="TXO141" s="102"/>
      <c r="TXP141" s="102"/>
      <c r="TXQ141" s="102"/>
      <c r="TXR141" s="102"/>
      <c r="TXS141" s="102"/>
      <c r="TXT141" s="102"/>
      <c r="TXU141" s="102"/>
      <c r="TXV141" s="102"/>
      <c r="TXW141" s="102"/>
      <c r="TXX141" s="102"/>
      <c r="TXY141" s="102"/>
      <c r="TXZ141" s="102"/>
      <c r="TYA141" s="102"/>
      <c r="TYB141" s="102"/>
      <c r="TYC141" s="102"/>
      <c r="TYD141" s="102"/>
      <c r="TYE141" s="102"/>
      <c r="TYF141" s="102"/>
      <c r="TYG141" s="102"/>
      <c r="TYH141" s="102"/>
      <c r="TYI141" s="102"/>
      <c r="TYJ141" s="102"/>
      <c r="TYK141" s="102"/>
      <c r="TYL141" s="102"/>
      <c r="TYM141" s="102"/>
      <c r="TYN141" s="102"/>
      <c r="TYO141" s="102"/>
      <c r="TYP141" s="102"/>
      <c r="TYQ141" s="102"/>
      <c r="TYR141" s="102"/>
      <c r="TYS141" s="102"/>
      <c r="TYT141" s="102"/>
      <c r="TYU141" s="102"/>
      <c r="TYV141" s="102"/>
      <c r="TYW141" s="102"/>
      <c r="TYX141" s="102"/>
      <c r="TYY141" s="102"/>
      <c r="TYZ141" s="102"/>
      <c r="TZA141" s="102"/>
      <c r="TZB141" s="102"/>
      <c r="TZC141" s="102"/>
      <c r="TZD141" s="102"/>
      <c r="TZE141" s="102"/>
      <c r="TZF141" s="102"/>
      <c r="TZG141" s="102"/>
      <c r="TZH141" s="102"/>
      <c r="TZI141" s="102"/>
      <c r="TZJ141" s="102"/>
      <c r="TZK141" s="102"/>
      <c r="TZL141" s="102"/>
      <c r="TZM141" s="102"/>
      <c r="TZN141" s="102"/>
      <c r="TZO141" s="102"/>
      <c r="TZP141" s="102"/>
      <c r="TZQ141" s="102"/>
      <c r="TZR141" s="102"/>
      <c r="TZS141" s="102"/>
      <c r="TZT141" s="102"/>
      <c r="TZU141" s="102"/>
      <c r="TZV141" s="102"/>
      <c r="TZW141" s="102"/>
      <c r="TZX141" s="102"/>
      <c r="TZY141" s="102"/>
      <c r="TZZ141" s="102"/>
      <c r="UAA141" s="102"/>
      <c r="UAB141" s="102"/>
      <c r="UAC141" s="102"/>
      <c r="UAD141" s="102"/>
      <c r="UAE141" s="102"/>
      <c r="UAF141" s="102"/>
      <c r="UAG141" s="102"/>
      <c r="UAH141" s="102"/>
      <c r="UAI141" s="102"/>
      <c r="UAJ141" s="102"/>
      <c r="UAK141" s="102"/>
      <c r="UAL141" s="102"/>
      <c r="UAM141" s="102"/>
      <c r="UAN141" s="102"/>
      <c r="UAO141" s="102"/>
      <c r="UAP141" s="102"/>
      <c r="UAQ141" s="102"/>
      <c r="UAR141" s="102"/>
      <c r="UAS141" s="102"/>
      <c r="UAT141" s="102"/>
      <c r="UAU141" s="102"/>
      <c r="UAV141" s="102"/>
      <c r="UAW141" s="102"/>
      <c r="UAX141" s="102"/>
      <c r="UAY141" s="102"/>
      <c r="UAZ141" s="102"/>
      <c r="UBA141" s="102"/>
      <c r="UBB141" s="102"/>
      <c r="UBC141" s="102"/>
      <c r="UBD141" s="102"/>
      <c r="UBE141" s="102"/>
      <c r="UBF141" s="102"/>
      <c r="UBG141" s="102"/>
      <c r="UBH141" s="102"/>
      <c r="UBI141" s="102"/>
      <c r="UBJ141" s="102"/>
      <c r="UBK141" s="102"/>
      <c r="UBL141" s="102"/>
      <c r="UBM141" s="102"/>
      <c r="UBN141" s="102"/>
      <c r="UBO141" s="102"/>
      <c r="UBP141" s="102"/>
      <c r="UBQ141" s="102"/>
      <c r="UBR141" s="102"/>
      <c r="UBS141" s="102"/>
      <c r="UBT141" s="102"/>
      <c r="UBU141" s="102"/>
      <c r="UBV141" s="102"/>
      <c r="UBW141" s="102"/>
      <c r="UBX141" s="102"/>
      <c r="UBY141" s="102"/>
      <c r="UBZ141" s="102"/>
      <c r="UCA141" s="102"/>
      <c r="UCB141" s="102"/>
      <c r="UCC141" s="102"/>
      <c r="UCD141" s="102"/>
      <c r="UCE141" s="102"/>
      <c r="UCF141" s="102"/>
      <c r="UCG141" s="102"/>
      <c r="UCH141" s="102"/>
      <c r="UCI141" s="102"/>
      <c r="UCJ141" s="102"/>
      <c r="UCK141" s="102"/>
      <c r="UCL141" s="102"/>
      <c r="UCM141" s="102"/>
      <c r="UCN141" s="102"/>
      <c r="UCO141" s="102"/>
      <c r="UCP141" s="102"/>
      <c r="UCQ141" s="102"/>
      <c r="UCR141" s="102"/>
      <c r="UCS141" s="102"/>
      <c r="UCT141" s="102"/>
      <c r="UCU141" s="102"/>
      <c r="UCV141" s="102"/>
      <c r="UCW141" s="102"/>
      <c r="UCX141" s="102"/>
      <c r="UCY141" s="102"/>
      <c r="UCZ141" s="102"/>
      <c r="UDA141" s="102"/>
      <c r="UDB141" s="102"/>
      <c r="UDC141" s="102"/>
      <c r="UDD141" s="102"/>
      <c r="UDE141" s="102"/>
      <c r="UDF141" s="102"/>
      <c r="UDG141" s="102"/>
      <c r="UDH141" s="102"/>
      <c r="UDI141" s="102"/>
      <c r="UDJ141" s="102"/>
      <c r="UDK141" s="102"/>
      <c r="UDL141" s="102"/>
      <c r="UDM141" s="102"/>
      <c r="UDN141" s="102"/>
      <c r="UDO141" s="102"/>
      <c r="UDP141" s="102"/>
      <c r="UDQ141" s="102"/>
      <c r="UDR141" s="102"/>
      <c r="UDS141" s="102"/>
      <c r="UDT141" s="102"/>
      <c r="UDU141" s="102"/>
      <c r="UDV141" s="102"/>
      <c r="UDW141" s="102"/>
      <c r="UDX141" s="102"/>
      <c r="UDY141" s="102"/>
      <c r="UDZ141" s="102"/>
      <c r="UEA141" s="102"/>
      <c r="UEB141" s="102"/>
      <c r="UEC141" s="102"/>
      <c r="UED141" s="102"/>
      <c r="UEE141" s="102"/>
      <c r="UEF141" s="102"/>
      <c r="UEG141" s="102"/>
      <c r="UEH141" s="102"/>
      <c r="UEI141" s="102"/>
      <c r="UEJ141" s="102"/>
      <c r="UEK141" s="102"/>
      <c r="UEL141" s="102"/>
      <c r="UEM141" s="102"/>
      <c r="UEN141" s="102"/>
      <c r="UEO141" s="102"/>
      <c r="UEP141" s="102"/>
      <c r="UEQ141" s="102"/>
      <c r="UER141" s="102"/>
      <c r="UES141" s="102"/>
      <c r="UET141" s="102"/>
      <c r="UEU141" s="102"/>
      <c r="UEV141" s="102"/>
      <c r="UEW141" s="102"/>
      <c r="UEX141" s="102"/>
      <c r="UEY141" s="102"/>
      <c r="UEZ141" s="102"/>
      <c r="UFA141" s="102"/>
      <c r="UFB141" s="102"/>
      <c r="UFC141" s="102"/>
      <c r="UFD141" s="102"/>
      <c r="UFE141" s="102"/>
      <c r="UFF141" s="102"/>
      <c r="UFG141" s="102"/>
      <c r="UFH141" s="102"/>
      <c r="UFI141" s="102"/>
      <c r="UFJ141" s="102"/>
      <c r="UFK141" s="102"/>
      <c r="UFL141" s="102"/>
      <c r="UFM141" s="102"/>
      <c r="UFN141" s="102"/>
      <c r="UFO141" s="102"/>
      <c r="UFP141" s="102"/>
      <c r="UFQ141" s="102"/>
      <c r="UFR141" s="102"/>
      <c r="UFS141" s="102"/>
      <c r="UFT141" s="102"/>
      <c r="UFU141" s="102"/>
      <c r="UFV141" s="102"/>
      <c r="UFW141" s="102"/>
      <c r="UFX141" s="102"/>
      <c r="UFY141" s="102"/>
      <c r="UFZ141" s="102"/>
      <c r="UGA141" s="102"/>
      <c r="UGB141" s="102"/>
      <c r="UGC141" s="102"/>
      <c r="UGD141" s="102"/>
      <c r="UGE141" s="102"/>
      <c r="UGF141" s="102"/>
      <c r="UGG141" s="102"/>
      <c r="UGH141" s="102"/>
      <c r="UGI141" s="102"/>
      <c r="UGJ141" s="102"/>
      <c r="UGK141" s="102"/>
      <c r="UGL141" s="102"/>
      <c r="UGM141" s="102"/>
      <c r="UGN141" s="102"/>
      <c r="UGO141" s="102"/>
      <c r="UGP141" s="102"/>
      <c r="UGQ141" s="102"/>
      <c r="UGR141" s="102"/>
      <c r="UGS141" s="102"/>
      <c r="UGT141" s="102"/>
      <c r="UGU141" s="102"/>
      <c r="UGV141" s="102"/>
      <c r="UGW141" s="102"/>
      <c r="UGX141" s="102"/>
      <c r="UGY141" s="102"/>
      <c r="UGZ141" s="102"/>
      <c r="UHA141" s="102"/>
      <c r="UHB141" s="102"/>
      <c r="UHC141" s="102"/>
      <c r="UHD141" s="102"/>
      <c r="UHE141" s="102"/>
      <c r="UHF141" s="102"/>
      <c r="UHG141" s="102"/>
      <c r="UHH141" s="102"/>
      <c r="UHI141" s="102"/>
      <c r="UHJ141" s="102"/>
      <c r="UHK141" s="102"/>
      <c r="UHL141" s="102"/>
      <c r="UHM141" s="102"/>
      <c r="UHN141" s="102"/>
      <c r="UHO141" s="102"/>
      <c r="UHP141" s="102"/>
      <c r="UHQ141" s="102"/>
      <c r="UHR141" s="102"/>
      <c r="UHS141" s="102"/>
      <c r="UHT141" s="102"/>
      <c r="UHU141" s="102"/>
      <c r="UHV141" s="102"/>
      <c r="UHW141" s="102"/>
      <c r="UHX141" s="102"/>
      <c r="UHY141" s="102"/>
      <c r="UHZ141" s="102"/>
      <c r="UIA141" s="102"/>
      <c r="UIB141" s="102"/>
      <c r="UIC141" s="102"/>
      <c r="UID141" s="102"/>
      <c r="UIE141" s="102"/>
      <c r="UIF141" s="102"/>
      <c r="UIG141" s="102"/>
      <c r="UIH141" s="102"/>
      <c r="UII141" s="102"/>
      <c r="UIJ141" s="102"/>
      <c r="UIK141" s="102"/>
      <c r="UIL141" s="102"/>
      <c r="UIM141" s="102"/>
      <c r="UIN141" s="102"/>
      <c r="UIO141" s="102"/>
      <c r="UIP141" s="102"/>
      <c r="UIQ141" s="102"/>
      <c r="UIR141" s="102"/>
      <c r="UIS141" s="102"/>
      <c r="UIT141" s="102"/>
      <c r="UIU141" s="102"/>
      <c r="UIV141" s="102"/>
      <c r="UIW141" s="102"/>
      <c r="UIX141" s="102"/>
      <c r="UIY141" s="102"/>
      <c r="UIZ141" s="102"/>
      <c r="UJA141" s="102"/>
      <c r="UJB141" s="102"/>
      <c r="UJC141" s="102"/>
      <c r="UJD141" s="102"/>
      <c r="UJE141" s="102"/>
      <c r="UJF141" s="102"/>
      <c r="UJG141" s="102"/>
      <c r="UJH141" s="102"/>
      <c r="UJI141" s="102"/>
      <c r="UJJ141" s="102"/>
      <c r="UJK141" s="102"/>
      <c r="UJL141" s="102"/>
      <c r="UJM141" s="102"/>
      <c r="UJN141" s="102"/>
      <c r="UJO141" s="102"/>
      <c r="UJP141" s="102"/>
      <c r="UJQ141" s="102"/>
      <c r="UJR141" s="102"/>
      <c r="UJS141" s="102"/>
      <c r="UJT141" s="102"/>
      <c r="UJU141" s="102"/>
      <c r="UJV141" s="102"/>
      <c r="UJW141" s="102"/>
      <c r="UJX141" s="102"/>
      <c r="UJY141" s="102"/>
      <c r="UJZ141" s="102"/>
      <c r="UKA141" s="102"/>
      <c r="UKB141" s="102"/>
      <c r="UKC141" s="102"/>
      <c r="UKD141" s="102"/>
      <c r="UKE141" s="102"/>
      <c r="UKF141" s="102"/>
      <c r="UKG141" s="102"/>
      <c r="UKH141" s="102"/>
      <c r="UKI141" s="102"/>
      <c r="UKJ141" s="102"/>
      <c r="UKK141" s="102"/>
      <c r="UKL141" s="102"/>
      <c r="UKM141" s="102"/>
      <c r="UKN141" s="102"/>
      <c r="UKO141" s="102"/>
      <c r="UKP141" s="102"/>
      <c r="UKQ141" s="102"/>
      <c r="UKR141" s="102"/>
      <c r="UKS141" s="102"/>
      <c r="UKT141" s="102"/>
      <c r="UKU141" s="102"/>
      <c r="UKV141" s="102"/>
      <c r="UKW141" s="102"/>
      <c r="UKX141" s="102"/>
      <c r="UKY141" s="102"/>
      <c r="UKZ141" s="102"/>
      <c r="ULA141" s="102"/>
      <c r="ULB141" s="102"/>
      <c r="ULC141" s="102"/>
      <c r="ULD141" s="102"/>
      <c r="ULE141" s="102"/>
      <c r="ULF141" s="102"/>
      <c r="ULG141" s="102"/>
      <c r="ULH141" s="102"/>
      <c r="ULI141" s="102"/>
      <c r="ULJ141" s="102"/>
      <c r="ULK141" s="102"/>
      <c r="ULL141" s="102"/>
      <c r="ULM141" s="102"/>
      <c r="ULN141" s="102"/>
      <c r="ULO141" s="102"/>
      <c r="ULP141" s="102"/>
      <c r="ULQ141" s="102"/>
      <c r="ULR141" s="102"/>
      <c r="ULS141" s="102"/>
      <c r="ULT141" s="102"/>
      <c r="ULU141" s="102"/>
      <c r="ULV141" s="102"/>
      <c r="ULW141" s="102"/>
      <c r="ULX141" s="102"/>
      <c r="ULY141" s="102"/>
      <c r="ULZ141" s="102"/>
      <c r="UMA141" s="102"/>
      <c r="UMB141" s="102"/>
      <c r="UMC141" s="102"/>
      <c r="UMD141" s="102"/>
      <c r="UME141" s="102"/>
      <c r="UMF141" s="102"/>
      <c r="UMG141" s="102"/>
      <c r="UMH141" s="102"/>
      <c r="UMI141" s="102"/>
      <c r="UMJ141" s="102"/>
      <c r="UMK141" s="102"/>
      <c r="UML141" s="102"/>
      <c r="UMM141" s="102"/>
      <c r="UMN141" s="102"/>
      <c r="UMO141" s="102"/>
      <c r="UMP141" s="102"/>
      <c r="UMQ141" s="102"/>
      <c r="UMR141" s="102"/>
      <c r="UMS141" s="102"/>
      <c r="UMT141" s="102"/>
      <c r="UMU141" s="102"/>
      <c r="UMV141" s="102"/>
      <c r="UMW141" s="102"/>
      <c r="UMX141" s="102"/>
      <c r="UMY141" s="102"/>
      <c r="UMZ141" s="102"/>
      <c r="UNA141" s="102"/>
      <c r="UNB141" s="102"/>
      <c r="UNC141" s="102"/>
      <c r="UND141" s="102"/>
      <c r="UNE141" s="102"/>
      <c r="UNF141" s="102"/>
      <c r="UNG141" s="102"/>
      <c r="UNH141" s="102"/>
      <c r="UNI141" s="102"/>
      <c r="UNJ141" s="102"/>
      <c r="UNK141" s="102"/>
      <c r="UNL141" s="102"/>
      <c r="UNM141" s="102"/>
      <c r="UNN141" s="102"/>
      <c r="UNO141" s="102"/>
      <c r="UNP141" s="102"/>
      <c r="UNQ141" s="102"/>
      <c r="UNR141" s="102"/>
      <c r="UNS141" s="102"/>
      <c r="UNT141" s="102"/>
      <c r="UNU141" s="102"/>
      <c r="UNV141" s="102"/>
      <c r="UNW141" s="102"/>
      <c r="UNX141" s="102"/>
      <c r="UNY141" s="102"/>
      <c r="UNZ141" s="102"/>
      <c r="UOA141" s="102"/>
      <c r="UOB141" s="102"/>
      <c r="UOC141" s="102"/>
      <c r="UOD141" s="102"/>
      <c r="UOE141" s="102"/>
      <c r="UOF141" s="102"/>
      <c r="UOG141" s="102"/>
      <c r="UOH141" s="102"/>
      <c r="UOI141" s="102"/>
      <c r="UOJ141" s="102"/>
      <c r="UOK141" s="102"/>
      <c r="UOL141" s="102"/>
      <c r="UOM141" s="102"/>
      <c r="UON141" s="102"/>
      <c r="UOO141" s="102"/>
      <c r="UOP141" s="102"/>
      <c r="UOQ141" s="102"/>
      <c r="UOR141" s="102"/>
      <c r="UOS141" s="102"/>
      <c r="UOT141" s="102"/>
      <c r="UOU141" s="102"/>
      <c r="UOV141" s="102"/>
      <c r="UOW141" s="102"/>
      <c r="UOX141" s="102"/>
      <c r="UOY141" s="102"/>
      <c r="UOZ141" s="102"/>
      <c r="UPA141" s="102"/>
      <c r="UPB141" s="102"/>
      <c r="UPC141" s="102"/>
      <c r="UPD141" s="102"/>
      <c r="UPE141" s="102"/>
      <c r="UPF141" s="102"/>
      <c r="UPG141" s="102"/>
      <c r="UPH141" s="102"/>
      <c r="UPI141" s="102"/>
      <c r="UPJ141" s="102"/>
      <c r="UPK141" s="102"/>
      <c r="UPL141" s="102"/>
      <c r="UPM141" s="102"/>
      <c r="UPN141" s="102"/>
      <c r="UPO141" s="102"/>
      <c r="UPP141" s="102"/>
      <c r="UPQ141" s="102"/>
      <c r="UPR141" s="102"/>
      <c r="UPS141" s="102"/>
      <c r="UPT141" s="102"/>
      <c r="UPU141" s="102"/>
      <c r="UPV141" s="102"/>
      <c r="UPW141" s="102"/>
      <c r="UPX141" s="102"/>
      <c r="UPY141" s="102"/>
      <c r="UPZ141" s="102"/>
      <c r="UQA141" s="102"/>
      <c r="UQB141" s="102"/>
      <c r="UQC141" s="102"/>
      <c r="UQD141" s="102"/>
      <c r="UQE141" s="102"/>
      <c r="UQF141" s="102"/>
      <c r="UQG141" s="102"/>
      <c r="UQH141" s="102"/>
      <c r="UQI141" s="102"/>
      <c r="UQJ141" s="102"/>
      <c r="UQK141" s="102"/>
      <c r="UQL141" s="102"/>
      <c r="UQM141" s="102"/>
      <c r="UQN141" s="102"/>
      <c r="UQO141" s="102"/>
      <c r="UQP141" s="102"/>
      <c r="UQQ141" s="102"/>
      <c r="UQR141" s="102"/>
      <c r="UQS141" s="102"/>
      <c r="UQT141" s="102"/>
      <c r="UQU141" s="102"/>
      <c r="UQV141" s="102"/>
      <c r="UQW141" s="102"/>
      <c r="UQX141" s="102"/>
      <c r="UQY141" s="102"/>
      <c r="UQZ141" s="102"/>
      <c r="URA141" s="102"/>
      <c r="URB141" s="102"/>
      <c r="URC141" s="102"/>
      <c r="URD141" s="102"/>
      <c r="URE141" s="102"/>
      <c r="URF141" s="102"/>
      <c r="URG141" s="102"/>
      <c r="URH141" s="102"/>
      <c r="URI141" s="102"/>
      <c r="URJ141" s="102"/>
      <c r="URK141" s="102"/>
      <c r="URL141" s="102"/>
      <c r="URM141" s="102"/>
      <c r="URN141" s="102"/>
      <c r="URO141" s="102"/>
      <c r="URP141" s="102"/>
      <c r="URQ141" s="102"/>
      <c r="URR141" s="102"/>
      <c r="URS141" s="102"/>
      <c r="URT141" s="102"/>
      <c r="URU141" s="102"/>
      <c r="URV141" s="102"/>
      <c r="URW141" s="102"/>
      <c r="URX141" s="102"/>
      <c r="URY141" s="102"/>
      <c r="URZ141" s="102"/>
      <c r="USA141" s="102"/>
      <c r="USB141" s="102"/>
      <c r="USC141" s="102"/>
      <c r="USD141" s="102"/>
      <c r="USE141" s="102"/>
      <c r="USF141" s="102"/>
      <c r="USG141" s="102"/>
      <c r="USH141" s="102"/>
      <c r="USI141" s="102"/>
      <c r="USJ141" s="102"/>
      <c r="USK141" s="102"/>
      <c r="USL141" s="102"/>
      <c r="USM141" s="102"/>
      <c r="USN141" s="102"/>
      <c r="USO141" s="102"/>
      <c r="USP141" s="102"/>
      <c r="USQ141" s="102"/>
      <c r="USR141" s="102"/>
      <c r="USS141" s="102"/>
      <c r="UST141" s="102"/>
      <c r="USU141" s="102"/>
      <c r="USV141" s="102"/>
      <c r="USW141" s="102"/>
      <c r="USX141" s="102"/>
      <c r="USY141" s="102"/>
      <c r="USZ141" s="102"/>
      <c r="UTA141" s="102"/>
      <c r="UTB141" s="102"/>
      <c r="UTC141" s="102"/>
      <c r="UTD141" s="102"/>
      <c r="UTE141" s="102"/>
      <c r="UTF141" s="102"/>
      <c r="UTG141" s="102"/>
      <c r="UTH141" s="102"/>
      <c r="UTI141" s="102"/>
      <c r="UTJ141" s="102"/>
      <c r="UTK141" s="102"/>
      <c r="UTL141" s="102"/>
      <c r="UTM141" s="102"/>
      <c r="UTN141" s="102"/>
      <c r="UTO141" s="102"/>
      <c r="UTP141" s="102"/>
      <c r="UTQ141" s="102"/>
      <c r="UTR141" s="102"/>
      <c r="UTS141" s="102"/>
      <c r="UTT141" s="102"/>
      <c r="UTU141" s="102"/>
      <c r="UTV141" s="102"/>
      <c r="UTW141" s="102"/>
      <c r="UTX141" s="102"/>
      <c r="UTY141" s="102"/>
      <c r="UTZ141" s="102"/>
      <c r="UUA141" s="102"/>
      <c r="UUB141" s="102"/>
      <c r="UUC141" s="102"/>
      <c r="UUD141" s="102"/>
      <c r="UUE141" s="102"/>
      <c r="UUF141" s="102"/>
      <c r="UUG141" s="102"/>
      <c r="UUH141" s="102"/>
      <c r="UUI141" s="102"/>
      <c r="UUJ141" s="102"/>
      <c r="UUK141" s="102"/>
      <c r="UUL141" s="102"/>
      <c r="UUM141" s="102"/>
      <c r="UUN141" s="102"/>
      <c r="UUO141" s="102"/>
      <c r="UUP141" s="102"/>
      <c r="UUQ141" s="102"/>
      <c r="UUR141" s="102"/>
      <c r="UUS141" s="102"/>
      <c r="UUT141" s="102"/>
      <c r="UUU141" s="102"/>
      <c r="UUV141" s="102"/>
      <c r="UUW141" s="102"/>
      <c r="UUX141" s="102"/>
      <c r="UUY141" s="102"/>
      <c r="UUZ141" s="102"/>
      <c r="UVA141" s="102"/>
      <c r="UVB141" s="102"/>
      <c r="UVC141" s="102"/>
      <c r="UVD141" s="102"/>
      <c r="UVE141" s="102"/>
      <c r="UVF141" s="102"/>
      <c r="UVG141" s="102"/>
      <c r="UVH141" s="102"/>
      <c r="UVI141" s="102"/>
      <c r="UVJ141" s="102"/>
      <c r="UVK141" s="102"/>
      <c r="UVL141" s="102"/>
      <c r="UVM141" s="102"/>
      <c r="UVN141" s="102"/>
      <c r="UVO141" s="102"/>
      <c r="UVP141" s="102"/>
      <c r="UVQ141" s="102"/>
      <c r="UVR141" s="102"/>
      <c r="UVS141" s="102"/>
      <c r="UVT141" s="102"/>
      <c r="UVU141" s="102"/>
      <c r="UVV141" s="102"/>
      <c r="UVW141" s="102"/>
      <c r="UVX141" s="102"/>
      <c r="UVY141" s="102"/>
      <c r="UVZ141" s="102"/>
      <c r="UWA141" s="102"/>
      <c r="UWB141" s="102"/>
      <c r="UWC141" s="102"/>
      <c r="UWD141" s="102"/>
      <c r="UWE141" s="102"/>
      <c r="UWF141" s="102"/>
      <c r="UWG141" s="102"/>
      <c r="UWH141" s="102"/>
      <c r="UWI141" s="102"/>
      <c r="UWJ141" s="102"/>
      <c r="UWK141" s="102"/>
      <c r="UWL141" s="102"/>
      <c r="UWM141" s="102"/>
      <c r="UWN141" s="102"/>
      <c r="UWO141" s="102"/>
      <c r="UWP141" s="102"/>
      <c r="UWQ141" s="102"/>
      <c r="UWR141" s="102"/>
      <c r="UWS141" s="102"/>
      <c r="UWT141" s="102"/>
      <c r="UWU141" s="102"/>
      <c r="UWV141" s="102"/>
      <c r="UWW141" s="102"/>
      <c r="UWX141" s="102"/>
      <c r="UWY141" s="102"/>
      <c r="UWZ141" s="102"/>
      <c r="UXA141" s="102"/>
      <c r="UXB141" s="102"/>
      <c r="UXC141" s="102"/>
      <c r="UXD141" s="102"/>
      <c r="UXE141" s="102"/>
      <c r="UXF141" s="102"/>
      <c r="UXG141" s="102"/>
      <c r="UXH141" s="102"/>
      <c r="UXI141" s="102"/>
      <c r="UXJ141" s="102"/>
      <c r="UXK141" s="102"/>
      <c r="UXL141" s="102"/>
      <c r="UXM141" s="102"/>
      <c r="UXN141" s="102"/>
      <c r="UXO141" s="102"/>
      <c r="UXP141" s="102"/>
      <c r="UXQ141" s="102"/>
      <c r="UXR141" s="102"/>
      <c r="UXS141" s="102"/>
      <c r="UXT141" s="102"/>
      <c r="UXU141" s="102"/>
      <c r="UXV141" s="102"/>
      <c r="UXW141" s="102"/>
      <c r="UXX141" s="102"/>
      <c r="UXY141" s="102"/>
      <c r="UXZ141" s="102"/>
      <c r="UYA141" s="102"/>
      <c r="UYB141" s="102"/>
      <c r="UYC141" s="102"/>
      <c r="UYD141" s="102"/>
      <c r="UYE141" s="102"/>
      <c r="UYF141" s="102"/>
      <c r="UYG141" s="102"/>
      <c r="UYH141" s="102"/>
      <c r="UYI141" s="102"/>
      <c r="UYJ141" s="102"/>
      <c r="UYK141" s="102"/>
      <c r="UYL141" s="102"/>
      <c r="UYM141" s="102"/>
      <c r="UYN141" s="102"/>
      <c r="UYO141" s="102"/>
      <c r="UYP141" s="102"/>
      <c r="UYQ141" s="102"/>
      <c r="UYR141" s="102"/>
      <c r="UYS141" s="102"/>
      <c r="UYT141" s="102"/>
      <c r="UYU141" s="102"/>
      <c r="UYV141" s="102"/>
      <c r="UYW141" s="102"/>
      <c r="UYX141" s="102"/>
      <c r="UYY141" s="102"/>
      <c r="UYZ141" s="102"/>
      <c r="UZA141" s="102"/>
      <c r="UZB141" s="102"/>
      <c r="UZC141" s="102"/>
      <c r="UZD141" s="102"/>
      <c r="UZE141" s="102"/>
      <c r="UZF141" s="102"/>
      <c r="UZG141" s="102"/>
      <c r="UZH141" s="102"/>
      <c r="UZI141" s="102"/>
      <c r="UZJ141" s="102"/>
      <c r="UZK141" s="102"/>
      <c r="UZL141" s="102"/>
      <c r="UZM141" s="102"/>
      <c r="UZN141" s="102"/>
      <c r="UZO141" s="102"/>
      <c r="UZP141" s="102"/>
      <c r="UZQ141" s="102"/>
      <c r="UZR141" s="102"/>
      <c r="UZS141" s="102"/>
      <c r="UZT141" s="102"/>
      <c r="UZU141" s="102"/>
      <c r="UZV141" s="102"/>
      <c r="UZW141" s="102"/>
      <c r="UZX141" s="102"/>
      <c r="UZY141" s="102"/>
      <c r="UZZ141" s="102"/>
      <c r="VAA141" s="102"/>
      <c r="VAB141" s="102"/>
      <c r="VAC141" s="102"/>
      <c r="VAD141" s="102"/>
      <c r="VAE141" s="102"/>
      <c r="VAF141" s="102"/>
      <c r="VAG141" s="102"/>
      <c r="VAH141" s="102"/>
      <c r="VAI141" s="102"/>
      <c r="VAJ141" s="102"/>
      <c r="VAK141" s="102"/>
      <c r="VAL141" s="102"/>
      <c r="VAM141" s="102"/>
      <c r="VAN141" s="102"/>
      <c r="VAO141" s="102"/>
      <c r="VAP141" s="102"/>
      <c r="VAQ141" s="102"/>
      <c r="VAR141" s="102"/>
      <c r="VAS141" s="102"/>
      <c r="VAT141" s="102"/>
      <c r="VAU141" s="102"/>
      <c r="VAV141" s="102"/>
      <c r="VAW141" s="102"/>
      <c r="VAX141" s="102"/>
      <c r="VAY141" s="102"/>
      <c r="VAZ141" s="102"/>
      <c r="VBA141" s="102"/>
      <c r="VBB141" s="102"/>
      <c r="VBC141" s="102"/>
      <c r="VBD141" s="102"/>
      <c r="VBE141" s="102"/>
      <c r="VBF141" s="102"/>
      <c r="VBG141" s="102"/>
      <c r="VBH141" s="102"/>
      <c r="VBI141" s="102"/>
      <c r="VBJ141" s="102"/>
      <c r="VBK141" s="102"/>
      <c r="VBL141" s="102"/>
      <c r="VBM141" s="102"/>
      <c r="VBN141" s="102"/>
      <c r="VBO141" s="102"/>
      <c r="VBP141" s="102"/>
      <c r="VBQ141" s="102"/>
      <c r="VBR141" s="102"/>
      <c r="VBS141" s="102"/>
      <c r="VBT141" s="102"/>
      <c r="VBU141" s="102"/>
      <c r="VBV141" s="102"/>
      <c r="VBW141" s="102"/>
      <c r="VBX141" s="102"/>
      <c r="VBY141" s="102"/>
      <c r="VBZ141" s="102"/>
      <c r="VCA141" s="102"/>
      <c r="VCB141" s="102"/>
      <c r="VCC141" s="102"/>
      <c r="VCD141" s="102"/>
      <c r="VCE141" s="102"/>
      <c r="VCF141" s="102"/>
      <c r="VCG141" s="102"/>
      <c r="VCH141" s="102"/>
      <c r="VCI141" s="102"/>
      <c r="VCJ141" s="102"/>
      <c r="VCK141" s="102"/>
      <c r="VCL141" s="102"/>
      <c r="VCM141" s="102"/>
      <c r="VCN141" s="102"/>
      <c r="VCO141" s="102"/>
      <c r="VCP141" s="102"/>
      <c r="VCQ141" s="102"/>
      <c r="VCR141" s="102"/>
      <c r="VCS141" s="102"/>
      <c r="VCT141" s="102"/>
      <c r="VCU141" s="102"/>
      <c r="VCV141" s="102"/>
      <c r="VCW141" s="102"/>
      <c r="VCX141" s="102"/>
      <c r="VCY141" s="102"/>
      <c r="VCZ141" s="102"/>
      <c r="VDA141" s="102"/>
      <c r="VDB141" s="102"/>
      <c r="VDC141" s="102"/>
      <c r="VDD141" s="102"/>
      <c r="VDE141" s="102"/>
      <c r="VDF141" s="102"/>
      <c r="VDG141" s="102"/>
      <c r="VDH141" s="102"/>
      <c r="VDI141" s="102"/>
      <c r="VDJ141" s="102"/>
      <c r="VDK141" s="102"/>
      <c r="VDL141" s="102"/>
      <c r="VDM141" s="102"/>
      <c r="VDN141" s="102"/>
      <c r="VDO141" s="102"/>
      <c r="VDP141" s="102"/>
      <c r="VDQ141" s="102"/>
      <c r="VDR141" s="102"/>
      <c r="VDS141" s="102"/>
      <c r="VDT141" s="102"/>
      <c r="VDU141" s="102"/>
      <c r="VDV141" s="102"/>
      <c r="VDW141" s="102"/>
      <c r="VDX141" s="102"/>
      <c r="VDY141" s="102"/>
      <c r="VDZ141" s="102"/>
      <c r="VEA141" s="102"/>
      <c r="VEB141" s="102"/>
      <c r="VEC141" s="102"/>
      <c r="VED141" s="102"/>
      <c r="VEE141" s="102"/>
      <c r="VEF141" s="102"/>
      <c r="VEG141" s="102"/>
      <c r="VEH141" s="102"/>
      <c r="VEI141" s="102"/>
      <c r="VEJ141" s="102"/>
      <c r="VEK141" s="102"/>
      <c r="VEL141" s="102"/>
      <c r="VEM141" s="102"/>
      <c r="VEN141" s="102"/>
      <c r="VEO141" s="102"/>
      <c r="VEP141" s="102"/>
      <c r="VEQ141" s="102"/>
      <c r="VER141" s="102"/>
      <c r="VES141" s="102"/>
      <c r="VET141" s="102"/>
      <c r="VEU141" s="102"/>
      <c r="VEV141" s="102"/>
      <c r="VEW141" s="102"/>
      <c r="VEX141" s="102"/>
      <c r="VEY141" s="102"/>
      <c r="VEZ141" s="102"/>
      <c r="VFA141" s="102"/>
      <c r="VFB141" s="102"/>
      <c r="VFC141" s="102"/>
      <c r="VFD141" s="102"/>
      <c r="VFE141" s="102"/>
      <c r="VFF141" s="102"/>
      <c r="VFG141" s="102"/>
      <c r="VFH141" s="102"/>
      <c r="VFI141" s="102"/>
      <c r="VFJ141" s="102"/>
      <c r="VFK141" s="102"/>
      <c r="VFL141" s="102"/>
      <c r="VFM141" s="102"/>
      <c r="VFN141" s="102"/>
      <c r="VFO141" s="102"/>
      <c r="VFP141" s="102"/>
      <c r="VFQ141" s="102"/>
      <c r="VFR141" s="102"/>
      <c r="VFS141" s="102"/>
      <c r="VFT141" s="102"/>
      <c r="VFU141" s="102"/>
      <c r="VFV141" s="102"/>
      <c r="VFW141" s="102"/>
      <c r="VFX141" s="102"/>
      <c r="VFY141" s="102"/>
      <c r="VFZ141" s="102"/>
      <c r="VGA141" s="102"/>
      <c r="VGB141" s="102"/>
      <c r="VGC141" s="102"/>
      <c r="VGD141" s="102"/>
      <c r="VGE141" s="102"/>
      <c r="VGF141" s="102"/>
      <c r="VGG141" s="102"/>
      <c r="VGH141" s="102"/>
      <c r="VGI141" s="102"/>
      <c r="VGJ141" s="102"/>
      <c r="VGK141" s="102"/>
      <c r="VGL141" s="102"/>
      <c r="VGM141" s="102"/>
      <c r="VGN141" s="102"/>
      <c r="VGO141" s="102"/>
      <c r="VGP141" s="102"/>
      <c r="VGQ141" s="102"/>
      <c r="VGR141" s="102"/>
      <c r="VGS141" s="102"/>
      <c r="VGT141" s="102"/>
      <c r="VGU141" s="102"/>
      <c r="VGV141" s="102"/>
      <c r="VGW141" s="102"/>
      <c r="VGX141" s="102"/>
      <c r="VGY141" s="102"/>
      <c r="VGZ141" s="102"/>
      <c r="VHA141" s="102"/>
      <c r="VHB141" s="102"/>
      <c r="VHC141" s="102"/>
      <c r="VHD141" s="102"/>
      <c r="VHE141" s="102"/>
      <c r="VHF141" s="102"/>
      <c r="VHG141" s="102"/>
      <c r="VHH141" s="102"/>
      <c r="VHI141" s="102"/>
      <c r="VHJ141" s="102"/>
      <c r="VHK141" s="102"/>
      <c r="VHL141" s="102"/>
      <c r="VHM141" s="102"/>
      <c r="VHN141" s="102"/>
      <c r="VHO141" s="102"/>
      <c r="VHP141" s="102"/>
      <c r="VHQ141" s="102"/>
      <c r="VHR141" s="102"/>
      <c r="VHS141" s="102"/>
      <c r="VHT141" s="102"/>
      <c r="VHU141" s="102"/>
      <c r="VHV141" s="102"/>
      <c r="VHW141" s="102"/>
      <c r="VHX141" s="102"/>
      <c r="VHY141" s="102"/>
      <c r="VHZ141" s="102"/>
      <c r="VIA141" s="102"/>
      <c r="VIB141" s="102"/>
      <c r="VIC141" s="102"/>
      <c r="VID141" s="102"/>
      <c r="VIE141" s="102"/>
      <c r="VIF141" s="102"/>
      <c r="VIG141" s="102"/>
      <c r="VIH141" s="102"/>
      <c r="VII141" s="102"/>
      <c r="VIJ141" s="102"/>
      <c r="VIK141" s="102"/>
      <c r="VIL141" s="102"/>
      <c r="VIM141" s="102"/>
      <c r="VIN141" s="102"/>
      <c r="VIO141" s="102"/>
      <c r="VIP141" s="102"/>
      <c r="VIQ141" s="102"/>
      <c r="VIR141" s="102"/>
      <c r="VIS141" s="102"/>
      <c r="VIT141" s="102"/>
      <c r="VIU141" s="102"/>
      <c r="VIV141" s="102"/>
      <c r="VIW141" s="102"/>
      <c r="VIX141" s="102"/>
      <c r="VIY141" s="102"/>
      <c r="VIZ141" s="102"/>
      <c r="VJA141" s="102"/>
      <c r="VJB141" s="102"/>
      <c r="VJC141" s="102"/>
      <c r="VJD141" s="102"/>
      <c r="VJE141" s="102"/>
      <c r="VJF141" s="102"/>
      <c r="VJG141" s="102"/>
      <c r="VJH141" s="102"/>
      <c r="VJI141" s="102"/>
      <c r="VJJ141" s="102"/>
      <c r="VJK141" s="102"/>
      <c r="VJL141" s="102"/>
      <c r="VJM141" s="102"/>
      <c r="VJN141" s="102"/>
      <c r="VJO141" s="102"/>
      <c r="VJP141" s="102"/>
      <c r="VJQ141" s="102"/>
      <c r="VJR141" s="102"/>
      <c r="VJS141" s="102"/>
      <c r="VJT141" s="102"/>
      <c r="VJU141" s="102"/>
      <c r="VJV141" s="102"/>
      <c r="VJW141" s="102"/>
      <c r="VJX141" s="102"/>
      <c r="VJY141" s="102"/>
      <c r="VJZ141" s="102"/>
      <c r="VKA141" s="102"/>
      <c r="VKB141" s="102"/>
      <c r="VKC141" s="102"/>
      <c r="VKD141" s="102"/>
      <c r="VKE141" s="102"/>
      <c r="VKF141" s="102"/>
      <c r="VKG141" s="102"/>
      <c r="VKH141" s="102"/>
      <c r="VKI141" s="102"/>
      <c r="VKJ141" s="102"/>
      <c r="VKK141" s="102"/>
      <c r="VKL141" s="102"/>
      <c r="VKM141" s="102"/>
      <c r="VKN141" s="102"/>
      <c r="VKO141" s="102"/>
      <c r="VKP141" s="102"/>
      <c r="VKQ141" s="102"/>
      <c r="VKR141" s="102"/>
      <c r="VKS141" s="102"/>
      <c r="VKT141" s="102"/>
      <c r="VKU141" s="102"/>
      <c r="VKV141" s="102"/>
      <c r="VKW141" s="102"/>
      <c r="VKX141" s="102"/>
      <c r="VKY141" s="102"/>
      <c r="VKZ141" s="102"/>
      <c r="VLA141" s="102"/>
      <c r="VLB141" s="102"/>
      <c r="VLC141" s="102"/>
      <c r="VLD141" s="102"/>
      <c r="VLE141" s="102"/>
      <c r="VLF141" s="102"/>
      <c r="VLG141" s="102"/>
      <c r="VLH141" s="102"/>
      <c r="VLI141" s="102"/>
      <c r="VLJ141" s="102"/>
      <c r="VLK141" s="102"/>
      <c r="VLL141" s="102"/>
      <c r="VLM141" s="102"/>
      <c r="VLN141" s="102"/>
      <c r="VLO141" s="102"/>
      <c r="VLP141" s="102"/>
      <c r="VLQ141" s="102"/>
      <c r="VLR141" s="102"/>
      <c r="VLS141" s="102"/>
      <c r="VLT141" s="102"/>
      <c r="VLU141" s="102"/>
      <c r="VLV141" s="102"/>
      <c r="VLW141" s="102"/>
      <c r="VLX141" s="102"/>
      <c r="VLY141" s="102"/>
      <c r="VLZ141" s="102"/>
      <c r="VMA141" s="102"/>
      <c r="VMB141" s="102"/>
      <c r="VMC141" s="102"/>
      <c r="VMD141" s="102"/>
      <c r="VME141" s="102"/>
      <c r="VMF141" s="102"/>
      <c r="VMG141" s="102"/>
      <c r="VMH141" s="102"/>
      <c r="VMI141" s="102"/>
      <c r="VMJ141" s="102"/>
      <c r="VMK141" s="102"/>
      <c r="VML141" s="102"/>
      <c r="VMM141" s="102"/>
      <c r="VMN141" s="102"/>
      <c r="VMO141" s="102"/>
      <c r="VMP141" s="102"/>
      <c r="VMQ141" s="102"/>
      <c r="VMR141" s="102"/>
      <c r="VMS141" s="102"/>
      <c r="VMT141" s="102"/>
      <c r="VMU141" s="102"/>
      <c r="VMV141" s="102"/>
      <c r="VMW141" s="102"/>
      <c r="VMX141" s="102"/>
      <c r="VMY141" s="102"/>
      <c r="VMZ141" s="102"/>
      <c r="VNA141" s="102"/>
      <c r="VNB141" s="102"/>
      <c r="VNC141" s="102"/>
      <c r="VND141" s="102"/>
      <c r="VNE141" s="102"/>
      <c r="VNF141" s="102"/>
      <c r="VNG141" s="102"/>
      <c r="VNH141" s="102"/>
      <c r="VNI141" s="102"/>
      <c r="VNJ141" s="102"/>
      <c r="VNK141" s="102"/>
      <c r="VNL141" s="102"/>
      <c r="VNM141" s="102"/>
      <c r="VNN141" s="102"/>
      <c r="VNO141" s="102"/>
      <c r="VNP141" s="102"/>
      <c r="VNQ141" s="102"/>
      <c r="VNR141" s="102"/>
      <c r="VNS141" s="102"/>
      <c r="VNT141" s="102"/>
      <c r="VNU141" s="102"/>
      <c r="VNV141" s="102"/>
      <c r="VNW141" s="102"/>
      <c r="VNX141" s="102"/>
      <c r="VNY141" s="102"/>
      <c r="VNZ141" s="102"/>
      <c r="VOA141" s="102"/>
      <c r="VOB141" s="102"/>
      <c r="VOC141" s="102"/>
      <c r="VOD141" s="102"/>
      <c r="VOE141" s="102"/>
      <c r="VOF141" s="102"/>
      <c r="VOG141" s="102"/>
      <c r="VOH141" s="102"/>
      <c r="VOI141" s="102"/>
      <c r="VOJ141" s="102"/>
      <c r="VOK141" s="102"/>
      <c r="VOL141" s="102"/>
      <c r="VOM141" s="102"/>
      <c r="VON141" s="102"/>
      <c r="VOO141" s="102"/>
      <c r="VOP141" s="102"/>
      <c r="VOQ141" s="102"/>
      <c r="VOR141" s="102"/>
      <c r="VOS141" s="102"/>
      <c r="VOT141" s="102"/>
      <c r="VOU141" s="102"/>
      <c r="VOV141" s="102"/>
      <c r="VOW141" s="102"/>
      <c r="VOX141" s="102"/>
      <c r="VOY141" s="102"/>
      <c r="VOZ141" s="102"/>
      <c r="VPA141" s="102"/>
      <c r="VPB141" s="102"/>
      <c r="VPC141" s="102"/>
      <c r="VPD141" s="102"/>
      <c r="VPE141" s="102"/>
      <c r="VPF141" s="102"/>
      <c r="VPG141" s="102"/>
      <c r="VPH141" s="102"/>
      <c r="VPI141" s="102"/>
      <c r="VPJ141" s="102"/>
      <c r="VPK141" s="102"/>
      <c r="VPL141" s="102"/>
      <c r="VPM141" s="102"/>
      <c r="VPN141" s="102"/>
      <c r="VPO141" s="102"/>
      <c r="VPP141" s="102"/>
      <c r="VPQ141" s="102"/>
      <c r="VPR141" s="102"/>
      <c r="VPS141" s="102"/>
      <c r="VPT141" s="102"/>
      <c r="VPU141" s="102"/>
      <c r="VPV141" s="102"/>
      <c r="VPW141" s="102"/>
      <c r="VPX141" s="102"/>
      <c r="VPY141" s="102"/>
      <c r="VPZ141" s="102"/>
      <c r="VQA141" s="102"/>
      <c r="VQB141" s="102"/>
      <c r="VQC141" s="102"/>
      <c r="VQD141" s="102"/>
      <c r="VQE141" s="102"/>
      <c r="VQF141" s="102"/>
      <c r="VQG141" s="102"/>
      <c r="VQH141" s="102"/>
      <c r="VQI141" s="102"/>
      <c r="VQJ141" s="102"/>
      <c r="VQK141" s="102"/>
      <c r="VQL141" s="102"/>
      <c r="VQM141" s="102"/>
      <c r="VQN141" s="102"/>
      <c r="VQO141" s="102"/>
      <c r="VQP141" s="102"/>
      <c r="VQQ141" s="102"/>
      <c r="VQR141" s="102"/>
      <c r="VQS141" s="102"/>
      <c r="VQT141" s="102"/>
      <c r="VQU141" s="102"/>
      <c r="VQV141" s="102"/>
      <c r="VQW141" s="102"/>
      <c r="VQX141" s="102"/>
      <c r="VQY141" s="102"/>
      <c r="VQZ141" s="102"/>
      <c r="VRA141" s="102"/>
      <c r="VRB141" s="102"/>
      <c r="VRC141" s="102"/>
      <c r="VRD141" s="102"/>
      <c r="VRE141" s="102"/>
      <c r="VRF141" s="102"/>
      <c r="VRG141" s="102"/>
      <c r="VRH141" s="102"/>
      <c r="VRI141" s="102"/>
      <c r="VRJ141" s="102"/>
      <c r="VRK141" s="102"/>
      <c r="VRL141" s="102"/>
      <c r="VRM141" s="102"/>
      <c r="VRN141" s="102"/>
      <c r="VRO141" s="102"/>
      <c r="VRP141" s="102"/>
      <c r="VRQ141" s="102"/>
      <c r="VRR141" s="102"/>
      <c r="VRS141" s="102"/>
      <c r="VRT141" s="102"/>
      <c r="VRU141" s="102"/>
      <c r="VRV141" s="102"/>
      <c r="VRW141" s="102"/>
      <c r="VRX141" s="102"/>
      <c r="VRY141" s="102"/>
      <c r="VRZ141" s="102"/>
      <c r="VSA141" s="102"/>
      <c r="VSB141" s="102"/>
      <c r="VSC141" s="102"/>
      <c r="VSD141" s="102"/>
      <c r="VSE141" s="102"/>
      <c r="VSF141" s="102"/>
      <c r="VSG141" s="102"/>
      <c r="VSH141" s="102"/>
      <c r="VSI141" s="102"/>
      <c r="VSJ141" s="102"/>
      <c r="VSK141" s="102"/>
      <c r="VSL141" s="102"/>
      <c r="VSM141" s="102"/>
      <c r="VSN141" s="102"/>
      <c r="VSO141" s="102"/>
      <c r="VSP141" s="102"/>
      <c r="VSQ141" s="102"/>
      <c r="VSR141" s="102"/>
      <c r="VSS141" s="102"/>
      <c r="VST141" s="102"/>
      <c r="VSU141" s="102"/>
      <c r="VSV141" s="102"/>
      <c r="VSW141" s="102"/>
      <c r="VSX141" s="102"/>
      <c r="VSY141" s="102"/>
      <c r="VSZ141" s="102"/>
      <c r="VTA141" s="102"/>
      <c r="VTB141" s="102"/>
      <c r="VTC141" s="102"/>
      <c r="VTD141" s="102"/>
      <c r="VTE141" s="102"/>
      <c r="VTF141" s="102"/>
      <c r="VTG141" s="102"/>
      <c r="VTH141" s="102"/>
      <c r="VTI141" s="102"/>
      <c r="VTJ141" s="102"/>
      <c r="VTK141" s="102"/>
      <c r="VTL141" s="102"/>
      <c r="VTM141" s="102"/>
      <c r="VTN141" s="102"/>
      <c r="VTO141" s="102"/>
      <c r="VTP141" s="102"/>
      <c r="VTQ141" s="102"/>
      <c r="VTR141" s="102"/>
      <c r="VTS141" s="102"/>
      <c r="VTT141" s="102"/>
      <c r="VTU141" s="102"/>
      <c r="VTV141" s="102"/>
      <c r="VTW141" s="102"/>
      <c r="VTX141" s="102"/>
      <c r="VTY141" s="102"/>
      <c r="VTZ141" s="102"/>
      <c r="VUA141" s="102"/>
      <c r="VUB141" s="102"/>
      <c r="VUC141" s="102"/>
      <c r="VUD141" s="102"/>
      <c r="VUE141" s="102"/>
      <c r="VUF141" s="102"/>
      <c r="VUG141" s="102"/>
      <c r="VUH141" s="102"/>
      <c r="VUI141" s="102"/>
      <c r="VUJ141" s="102"/>
      <c r="VUK141" s="102"/>
      <c r="VUL141" s="102"/>
      <c r="VUM141" s="102"/>
      <c r="VUN141" s="102"/>
      <c r="VUO141" s="102"/>
      <c r="VUP141" s="102"/>
      <c r="VUQ141" s="102"/>
      <c r="VUR141" s="102"/>
      <c r="VUS141" s="102"/>
      <c r="VUT141" s="102"/>
      <c r="VUU141" s="102"/>
      <c r="VUV141" s="102"/>
      <c r="VUW141" s="102"/>
      <c r="VUX141" s="102"/>
      <c r="VUY141" s="102"/>
      <c r="VUZ141" s="102"/>
      <c r="VVA141" s="102"/>
      <c r="VVB141" s="102"/>
      <c r="VVC141" s="102"/>
      <c r="VVD141" s="102"/>
      <c r="VVE141" s="102"/>
      <c r="VVF141" s="102"/>
      <c r="VVG141" s="102"/>
      <c r="VVH141" s="102"/>
      <c r="VVI141" s="102"/>
      <c r="VVJ141" s="102"/>
      <c r="VVK141" s="102"/>
      <c r="VVL141" s="102"/>
      <c r="VVM141" s="102"/>
      <c r="VVN141" s="102"/>
      <c r="VVO141" s="102"/>
      <c r="VVP141" s="102"/>
      <c r="VVQ141" s="102"/>
      <c r="VVR141" s="102"/>
      <c r="VVS141" s="102"/>
      <c r="VVT141" s="102"/>
      <c r="VVU141" s="102"/>
      <c r="VVV141" s="102"/>
      <c r="VVW141" s="102"/>
      <c r="VVX141" s="102"/>
      <c r="VVY141" s="102"/>
      <c r="VVZ141" s="102"/>
      <c r="VWA141" s="102"/>
      <c r="VWB141" s="102"/>
      <c r="VWC141" s="102"/>
      <c r="VWD141" s="102"/>
      <c r="VWE141" s="102"/>
      <c r="VWF141" s="102"/>
      <c r="VWG141" s="102"/>
      <c r="VWH141" s="102"/>
      <c r="VWI141" s="102"/>
      <c r="VWJ141" s="102"/>
      <c r="VWK141" s="102"/>
      <c r="VWL141" s="102"/>
      <c r="VWM141" s="102"/>
      <c r="VWN141" s="102"/>
      <c r="VWO141" s="102"/>
      <c r="VWP141" s="102"/>
      <c r="VWQ141" s="102"/>
      <c r="VWR141" s="102"/>
      <c r="VWS141" s="102"/>
      <c r="VWT141" s="102"/>
      <c r="VWU141" s="102"/>
      <c r="VWV141" s="102"/>
      <c r="VWW141" s="102"/>
      <c r="VWX141" s="102"/>
      <c r="VWY141" s="102"/>
      <c r="VWZ141" s="102"/>
      <c r="VXA141" s="102"/>
      <c r="VXB141" s="102"/>
      <c r="VXC141" s="102"/>
      <c r="VXD141" s="102"/>
      <c r="VXE141" s="102"/>
      <c r="VXF141" s="102"/>
      <c r="VXG141" s="102"/>
      <c r="VXH141" s="102"/>
      <c r="VXI141" s="102"/>
      <c r="VXJ141" s="102"/>
      <c r="VXK141" s="102"/>
      <c r="VXL141" s="102"/>
      <c r="VXM141" s="102"/>
      <c r="VXN141" s="102"/>
      <c r="VXO141" s="102"/>
      <c r="VXP141" s="102"/>
      <c r="VXQ141" s="102"/>
      <c r="VXR141" s="102"/>
      <c r="VXS141" s="102"/>
      <c r="VXT141" s="102"/>
      <c r="VXU141" s="102"/>
      <c r="VXV141" s="102"/>
      <c r="VXW141" s="102"/>
      <c r="VXX141" s="102"/>
      <c r="VXY141" s="102"/>
      <c r="VXZ141" s="102"/>
      <c r="VYA141" s="102"/>
      <c r="VYB141" s="102"/>
      <c r="VYC141" s="102"/>
      <c r="VYD141" s="102"/>
      <c r="VYE141" s="102"/>
      <c r="VYF141" s="102"/>
      <c r="VYG141" s="102"/>
      <c r="VYH141" s="102"/>
      <c r="VYI141" s="102"/>
      <c r="VYJ141" s="102"/>
      <c r="VYK141" s="102"/>
      <c r="VYL141" s="102"/>
      <c r="VYM141" s="102"/>
      <c r="VYN141" s="102"/>
      <c r="VYO141" s="102"/>
      <c r="VYP141" s="102"/>
      <c r="VYQ141" s="102"/>
      <c r="VYR141" s="102"/>
      <c r="VYS141" s="102"/>
      <c r="VYT141" s="102"/>
      <c r="VYU141" s="102"/>
      <c r="VYV141" s="102"/>
      <c r="VYW141" s="102"/>
      <c r="VYX141" s="102"/>
      <c r="VYY141" s="102"/>
      <c r="VYZ141" s="102"/>
      <c r="VZA141" s="102"/>
      <c r="VZB141" s="102"/>
      <c r="VZC141" s="102"/>
      <c r="VZD141" s="102"/>
      <c r="VZE141" s="102"/>
      <c r="VZF141" s="102"/>
      <c r="VZG141" s="102"/>
      <c r="VZH141" s="102"/>
      <c r="VZI141" s="102"/>
      <c r="VZJ141" s="102"/>
      <c r="VZK141" s="102"/>
      <c r="VZL141" s="102"/>
      <c r="VZM141" s="102"/>
      <c r="VZN141" s="102"/>
      <c r="VZO141" s="102"/>
      <c r="VZP141" s="102"/>
      <c r="VZQ141" s="102"/>
      <c r="VZR141" s="102"/>
      <c r="VZS141" s="102"/>
      <c r="VZT141" s="102"/>
      <c r="VZU141" s="102"/>
      <c r="VZV141" s="102"/>
      <c r="VZW141" s="102"/>
      <c r="VZX141" s="102"/>
      <c r="VZY141" s="102"/>
      <c r="VZZ141" s="102"/>
      <c r="WAA141" s="102"/>
      <c r="WAB141" s="102"/>
      <c r="WAC141" s="102"/>
      <c r="WAD141" s="102"/>
      <c r="WAE141" s="102"/>
      <c r="WAF141" s="102"/>
      <c r="WAG141" s="102"/>
      <c r="WAH141" s="102"/>
      <c r="WAI141" s="102"/>
      <c r="WAJ141" s="102"/>
      <c r="WAK141" s="102"/>
      <c r="WAL141" s="102"/>
      <c r="WAM141" s="102"/>
      <c r="WAN141" s="102"/>
      <c r="WAO141" s="102"/>
      <c r="WAP141" s="102"/>
      <c r="WAQ141" s="102"/>
      <c r="WAR141" s="102"/>
      <c r="WAS141" s="102"/>
      <c r="WAT141" s="102"/>
      <c r="WAU141" s="102"/>
      <c r="WAV141" s="102"/>
      <c r="WAW141" s="102"/>
      <c r="WAX141" s="102"/>
      <c r="WAY141" s="102"/>
      <c r="WAZ141" s="102"/>
      <c r="WBA141" s="102"/>
      <c r="WBB141" s="102"/>
      <c r="WBC141" s="102"/>
      <c r="WBD141" s="102"/>
      <c r="WBE141" s="102"/>
      <c r="WBF141" s="102"/>
      <c r="WBG141" s="102"/>
      <c r="WBH141" s="102"/>
      <c r="WBI141" s="102"/>
      <c r="WBJ141" s="102"/>
      <c r="WBK141" s="102"/>
      <c r="WBL141" s="102"/>
      <c r="WBM141" s="102"/>
      <c r="WBN141" s="102"/>
      <c r="WBO141" s="102"/>
      <c r="WBP141" s="102"/>
      <c r="WBQ141" s="102"/>
      <c r="WBR141" s="102"/>
      <c r="WBS141" s="102"/>
      <c r="WBT141" s="102"/>
      <c r="WBU141" s="102"/>
      <c r="WBV141" s="102"/>
      <c r="WBW141" s="102"/>
      <c r="WBX141" s="102"/>
      <c r="WBY141" s="102"/>
      <c r="WBZ141" s="102"/>
      <c r="WCA141" s="102"/>
      <c r="WCB141" s="102"/>
      <c r="WCC141" s="102"/>
      <c r="WCD141" s="102"/>
      <c r="WCE141" s="102"/>
      <c r="WCF141" s="102"/>
      <c r="WCG141" s="102"/>
      <c r="WCH141" s="102"/>
      <c r="WCI141" s="102"/>
      <c r="WCJ141" s="102"/>
      <c r="WCK141" s="102"/>
      <c r="WCL141" s="102"/>
      <c r="WCM141" s="102"/>
      <c r="WCN141" s="102"/>
      <c r="WCO141" s="102"/>
      <c r="WCP141" s="102"/>
      <c r="WCQ141" s="102"/>
      <c r="WCR141" s="102"/>
      <c r="WCS141" s="102"/>
      <c r="WCT141" s="102"/>
      <c r="WCU141" s="102"/>
      <c r="WCV141" s="102"/>
      <c r="WCW141" s="102"/>
      <c r="WCX141" s="102"/>
      <c r="WCY141" s="102"/>
      <c r="WCZ141" s="102"/>
      <c r="WDA141" s="102"/>
      <c r="WDB141" s="102"/>
      <c r="WDC141" s="102"/>
      <c r="WDD141" s="102"/>
      <c r="WDE141" s="102"/>
      <c r="WDF141" s="102"/>
      <c r="WDG141" s="102"/>
      <c r="WDH141" s="102"/>
      <c r="WDI141" s="102"/>
      <c r="WDJ141" s="102"/>
      <c r="WDK141" s="102"/>
      <c r="WDL141" s="102"/>
      <c r="WDM141" s="102"/>
      <c r="WDN141" s="102"/>
      <c r="WDO141" s="102"/>
      <c r="WDP141" s="102"/>
      <c r="WDQ141" s="102"/>
      <c r="WDR141" s="102"/>
      <c r="WDS141" s="102"/>
      <c r="WDT141" s="102"/>
      <c r="WDU141" s="102"/>
      <c r="WDV141" s="102"/>
      <c r="WDW141" s="102"/>
      <c r="WDX141" s="102"/>
      <c r="WDY141" s="102"/>
      <c r="WDZ141" s="102"/>
      <c r="WEA141" s="102"/>
      <c r="WEB141" s="102"/>
      <c r="WEC141" s="102"/>
      <c r="WED141" s="102"/>
      <c r="WEE141" s="102"/>
      <c r="WEF141" s="102"/>
      <c r="WEG141" s="102"/>
      <c r="WEH141" s="102"/>
      <c r="WEI141" s="102"/>
      <c r="WEJ141" s="102"/>
      <c r="WEK141" s="102"/>
      <c r="WEL141" s="102"/>
      <c r="WEM141" s="102"/>
      <c r="WEN141" s="102"/>
      <c r="WEO141" s="102"/>
      <c r="WEP141" s="102"/>
      <c r="WEQ141" s="102"/>
      <c r="WER141" s="102"/>
      <c r="WES141" s="102"/>
      <c r="WET141" s="102"/>
      <c r="WEU141" s="102"/>
      <c r="WEV141" s="102"/>
      <c r="WEW141" s="102"/>
      <c r="WEX141" s="102"/>
      <c r="WEY141" s="102"/>
      <c r="WEZ141" s="102"/>
      <c r="WFA141" s="102"/>
      <c r="WFB141" s="102"/>
      <c r="WFC141" s="102"/>
      <c r="WFD141" s="102"/>
      <c r="WFE141" s="102"/>
      <c r="WFF141" s="102"/>
      <c r="WFG141" s="102"/>
      <c r="WFH141" s="102"/>
      <c r="WFI141" s="102"/>
      <c r="WFJ141" s="102"/>
      <c r="WFK141" s="102"/>
      <c r="WFL141" s="102"/>
      <c r="WFM141" s="102"/>
      <c r="WFN141" s="102"/>
      <c r="WFO141" s="102"/>
      <c r="WFP141" s="102"/>
      <c r="WFQ141" s="102"/>
      <c r="WFR141" s="102"/>
      <c r="WFS141" s="102"/>
      <c r="WFT141" s="102"/>
      <c r="WFU141" s="102"/>
      <c r="WFV141" s="102"/>
      <c r="WFW141" s="102"/>
      <c r="WFX141" s="102"/>
      <c r="WFY141" s="102"/>
      <c r="WFZ141" s="102"/>
      <c r="WGA141" s="102"/>
      <c r="WGB141" s="102"/>
      <c r="WGC141" s="102"/>
      <c r="WGD141" s="102"/>
      <c r="WGE141" s="102"/>
      <c r="WGF141" s="102"/>
      <c r="WGG141" s="102"/>
      <c r="WGH141" s="102"/>
      <c r="WGI141" s="102"/>
      <c r="WGJ141" s="102"/>
      <c r="WGK141" s="102"/>
      <c r="WGL141" s="102"/>
      <c r="WGM141" s="102"/>
      <c r="WGN141" s="102"/>
      <c r="WGO141" s="102"/>
      <c r="WGP141" s="102"/>
      <c r="WGQ141" s="102"/>
      <c r="WGR141" s="102"/>
      <c r="WGS141" s="102"/>
      <c r="WGT141" s="102"/>
      <c r="WGU141" s="102"/>
      <c r="WGV141" s="102"/>
      <c r="WGW141" s="102"/>
      <c r="WGX141" s="102"/>
      <c r="WGY141" s="102"/>
      <c r="WGZ141" s="102"/>
      <c r="WHA141" s="102"/>
      <c r="WHB141" s="102"/>
      <c r="WHC141" s="102"/>
      <c r="WHD141" s="102"/>
      <c r="WHE141" s="102"/>
      <c r="WHF141" s="102"/>
      <c r="WHG141" s="102"/>
      <c r="WHH141" s="102"/>
      <c r="WHI141" s="102"/>
      <c r="WHJ141" s="102"/>
      <c r="WHK141" s="102"/>
      <c r="WHL141" s="102"/>
      <c r="WHM141" s="102"/>
      <c r="WHN141" s="102"/>
      <c r="WHO141" s="102"/>
      <c r="WHP141" s="102"/>
      <c r="WHQ141" s="102"/>
      <c r="WHR141" s="102"/>
      <c r="WHS141" s="102"/>
      <c r="WHT141" s="102"/>
      <c r="WHU141" s="102"/>
      <c r="WHV141" s="102"/>
      <c r="WHW141" s="102"/>
      <c r="WHX141" s="102"/>
      <c r="WHY141" s="102"/>
      <c r="WHZ141" s="102"/>
      <c r="WIA141" s="102"/>
      <c r="WIB141" s="102"/>
      <c r="WIC141" s="102"/>
      <c r="WID141" s="102"/>
      <c r="WIE141" s="102"/>
      <c r="WIF141" s="102"/>
      <c r="WIG141" s="102"/>
      <c r="WIH141" s="102"/>
      <c r="WII141" s="102"/>
      <c r="WIJ141" s="102"/>
      <c r="WIK141" s="102"/>
      <c r="WIL141" s="102"/>
      <c r="WIM141" s="102"/>
      <c r="WIN141" s="102"/>
      <c r="WIO141" s="102"/>
      <c r="WIP141" s="102"/>
      <c r="WIQ141" s="102"/>
      <c r="WIR141" s="102"/>
      <c r="WIS141" s="102"/>
      <c r="WIT141" s="102"/>
      <c r="WIU141" s="102"/>
      <c r="WIV141" s="102"/>
      <c r="WIW141" s="102"/>
      <c r="WIX141" s="102"/>
      <c r="WIY141" s="102"/>
      <c r="WIZ141" s="102"/>
      <c r="WJA141" s="102"/>
      <c r="WJB141" s="102"/>
      <c r="WJC141" s="102"/>
      <c r="WJD141" s="102"/>
      <c r="WJE141" s="102"/>
      <c r="WJF141" s="102"/>
      <c r="WJG141" s="102"/>
      <c r="WJH141" s="102"/>
      <c r="WJI141" s="102"/>
      <c r="WJJ141" s="102"/>
      <c r="WJK141" s="102"/>
      <c r="WJL141" s="102"/>
      <c r="WJM141" s="102"/>
      <c r="WJN141" s="102"/>
      <c r="WJO141" s="102"/>
      <c r="WJP141" s="102"/>
      <c r="WJQ141" s="102"/>
      <c r="WJR141" s="102"/>
      <c r="WJS141" s="102"/>
      <c r="WJT141" s="102"/>
      <c r="WJU141" s="102"/>
      <c r="WJV141" s="102"/>
      <c r="WJW141" s="102"/>
      <c r="WJX141" s="102"/>
      <c r="WJY141" s="102"/>
      <c r="WJZ141" s="102"/>
      <c r="WKA141" s="102"/>
      <c r="WKB141" s="102"/>
      <c r="WKC141" s="102"/>
      <c r="WKD141" s="102"/>
      <c r="WKE141" s="102"/>
      <c r="WKF141" s="102"/>
      <c r="WKG141" s="102"/>
      <c r="WKH141" s="102"/>
      <c r="WKI141" s="102"/>
      <c r="WKJ141" s="102"/>
      <c r="WKK141" s="102"/>
      <c r="WKL141" s="102"/>
      <c r="WKM141" s="102"/>
      <c r="WKN141" s="102"/>
      <c r="WKO141" s="102"/>
      <c r="WKP141" s="102"/>
      <c r="WKQ141" s="102"/>
      <c r="WKR141" s="102"/>
      <c r="WKS141" s="102"/>
      <c r="WKT141" s="102"/>
      <c r="WKU141" s="102"/>
      <c r="WKV141" s="102"/>
      <c r="WKW141" s="102"/>
      <c r="WKX141" s="102"/>
      <c r="WKY141" s="102"/>
      <c r="WKZ141" s="102"/>
      <c r="WLA141" s="102"/>
      <c r="WLB141" s="102"/>
      <c r="WLC141" s="102"/>
      <c r="WLD141" s="102"/>
      <c r="WLE141" s="102"/>
      <c r="WLF141" s="102"/>
      <c r="WLG141" s="102"/>
      <c r="WLH141" s="102"/>
      <c r="WLI141" s="102"/>
      <c r="WLJ141" s="102"/>
      <c r="WLK141" s="102"/>
      <c r="WLL141" s="102"/>
      <c r="WLM141" s="102"/>
      <c r="WLN141" s="102"/>
      <c r="WLO141" s="102"/>
      <c r="WLP141" s="102"/>
      <c r="WLQ141" s="102"/>
      <c r="WLR141" s="102"/>
      <c r="WLS141" s="102"/>
      <c r="WLT141" s="102"/>
      <c r="WLU141" s="102"/>
      <c r="WLV141" s="102"/>
      <c r="WLW141" s="102"/>
      <c r="WLX141" s="102"/>
      <c r="WLY141" s="102"/>
      <c r="WLZ141" s="102"/>
      <c r="WMA141" s="102"/>
      <c r="WMB141" s="102"/>
      <c r="WMC141" s="102"/>
      <c r="WMD141" s="102"/>
      <c r="WME141" s="102"/>
      <c r="WMF141" s="102"/>
      <c r="WMG141" s="102"/>
      <c r="WMH141" s="102"/>
      <c r="WMI141" s="102"/>
      <c r="WMJ141" s="102"/>
      <c r="WMK141" s="102"/>
      <c r="WML141" s="102"/>
      <c r="WMM141" s="102"/>
      <c r="WMN141" s="102"/>
      <c r="WMO141" s="102"/>
      <c r="WMP141" s="102"/>
      <c r="WMQ141" s="102"/>
      <c r="WMR141" s="102"/>
      <c r="WMS141" s="102"/>
      <c r="WMT141" s="102"/>
      <c r="WMU141" s="102"/>
      <c r="WMV141" s="102"/>
      <c r="WMW141" s="102"/>
      <c r="WMX141" s="102"/>
      <c r="WMY141" s="102"/>
      <c r="WMZ141" s="102"/>
      <c r="WNA141" s="102"/>
      <c r="WNB141" s="102"/>
      <c r="WNC141" s="102"/>
      <c r="WND141" s="102"/>
      <c r="WNE141" s="102"/>
      <c r="WNF141" s="102"/>
      <c r="WNG141" s="102"/>
      <c r="WNH141" s="102"/>
      <c r="WNI141" s="102"/>
      <c r="WNJ141" s="102"/>
      <c r="WNK141" s="102"/>
      <c r="WNL141" s="102"/>
      <c r="WNM141" s="102"/>
      <c r="WNN141" s="102"/>
      <c r="WNO141" s="102"/>
      <c r="WNP141" s="102"/>
      <c r="WNQ141" s="102"/>
      <c r="WNR141" s="102"/>
      <c r="WNS141" s="102"/>
      <c r="WNT141" s="102"/>
      <c r="WNU141" s="102"/>
      <c r="WNV141" s="102"/>
      <c r="WNW141" s="102"/>
      <c r="WNX141" s="102"/>
      <c r="WNY141" s="102"/>
      <c r="WNZ141" s="102"/>
      <c r="WOA141" s="102"/>
      <c r="WOB141" s="102"/>
      <c r="WOC141" s="102"/>
      <c r="WOD141" s="102"/>
      <c r="WOE141" s="102"/>
      <c r="WOF141" s="102"/>
      <c r="WOG141" s="102"/>
      <c r="WOH141" s="102"/>
      <c r="WOI141" s="102"/>
      <c r="WOJ141" s="102"/>
      <c r="WOK141" s="102"/>
      <c r="WOL141" s="102"/>
      <c r="WOM141" s="102"/>
      <c r="WON141" s="102"/>
      <c r="WOO141" s="102"/>
      <c r="WOP141" s="102"/>
      <c r="WOQ141" s="102"/>
      <c r="WOR141" s="102"/>
      <c r="WOS141" s="102"/>
      <c r="WOT141" s="102"/>
      <c r="WOU141" s="102"/>
      <c r="WOV141" s="102"/>
      <c r="WOW141" s="102"/>
      <c r="WOX141" s="102"/>
      <c r="WOY141" s="102"/>
      <c r="WOZ141" s="102"/>
      <c r="WPA141" s="102"/>
      <c r="WPB141" s="102"/>
      <c r="WPC141" s="102"/>
      <c r="WPD141" s="102"/>
      <c r="WPE141" s="102"/>
      <c r="WPF141" s="102"/>
      <c r="WPG141" s="102"/>
      <c r="WPH141" s="102"/>
      <c r="WPI141" s="102"/>
      <c r="WPJ141" s="102"/>
      <c r="WPK141" s="102"/>
      <c r="WPL141" s="102"/>
      <c r="WPM141" s="102"/>
      <c r="WPN141" s="102"/>
      <c r="WPO141" s="102"/>
      <c r="WPP141" s="102"/>
      <c r="WPQ141" s="102"/>
      <c r="WPR141" s="102"/>
      <c r="WPS141" s="102"/>
      <c r="WPT141" s="102"/>
      <c r="WPU141" s="102"/>
      <c r="WPV141" s="102"/>
      <c r="WPW141" s="102"/>
      <c r="WPX141" s="102"/>
      <c r="WPY141" s="102"/>
      <c r="WPZ141" s="102"/>
      <c r="WQA141" s="102"/>
      <c r="WQB141" s="102"/>
      <c r="WQC141" s="102"/>
      <c r="WQD141" s="102"/>
      <c r="WQE141" s="102"/>
      <c r="WQF141" s="102"/>
      <c r="WQG141" s="102"/>
      <c r="WQH141" s="102"/>
      <c r="WQI141" s="102"/>
      <c r="WQJ141" s="102"/>
      <c r="WQK141" s="102"/>
      <c r="WQL141" s="102"/>
      <c r="WQM141" s="102"/>
      <c r="WQN141" s="102"/>
      <c r="WQO141" s="102"/>
      <c r="WQP141" s="102"/>
      <c r="WQQ141" s="102"/>
      <c r="WQR141" s="102"/>
      <c r="WQS141" s="102"/>
      <c r="WQT141" s="102"/>
      <c r="WQU141" s="102"/>
      <c r="WQV141" s="102"/>
      <c r="WQW141" s="102"/>
      <c r="WQX141" s="102"/>
      <c r="WQY141" s="102"/>
      <c r="WQZ141" s="102"/>
      <c r="WRA141" s="102"/>
      <c r="WRB141" s="102"/>
      <c r="WRC141" s="102"/>
      <c r="WRD141" s="102"/>
      <c r="WRE141" s="102"/>
      <c r="WRF141" s="102"/>
      <c r="WRG141" s="102"/>
      <c r="WRH141" s="102"/>
      <c r="WRI141" s="102"/>
      <c r="WRJ141" s="102"/>
      <c r="WRK141" s="102"/>
      <c r="WRL141" s="102"/>
      <c r="WRM141" s="102"/>
      <c r="WRN141" s="102"/>
      <c r="WRO141" s="102"/>
      <c r="WRP141" s="102"/>
      <c r="WRQ141" s="102"/>
      <c r="WRR141" s="102"/>
      <c r="WRS141" s="102"/>
      <c r="WRT141" s="102"/>
      <c r="WRU141" s="102"/>
      <c r="WRV141" s="102"/>
      <c r="WRW141" s="102"/>
      <c r="WRX141" s="102"/>
      <c r="WRY141" s="102"/>
      <c r="WRZ141" s="102"/>
      <c r="WSA141" s="102"/>
      <c r="WSB141" s="102"/>
      <c r="WSC141" s="102"/>
      <c r="WSD141" s="102"/>
      <c r="WSE141" s="102"/>
      <c r="WSF141" s="102"/>
      <c r="WSG141" s="102"/>
      <c r="WSH141" s="102"/>
      <c r="WSI141" s="102"/>
      <c r="WSJ141" s="102"/>
      <c r="WSK141" s="102"/>
      <c r="WSL141" s="102"/>
      <c r="WSM141" s="102"/>
      <c r="WSN141" s="102"/>
      <c r="WSO141" s="102"/>
      <c r="WSP141" s="102"/>
      <c r="WSQ141" s="102"/>
      <c r="WSR141" s="102"/>
      <c r="WSS141" s="102"/>
      <c r="WST141" s="102"/>
      <c r="WSU141" s="102"/>
      <c r="WSV141" s="102"/>
      <c r="WSW141" s="102"/>
      <c r="WSX141" s="102"/>
      <c r="WSY141" s="102"/>
      <c r="WSZ141" s="102"/>
      <c r="WTA141" s="102"/>
      <c r="WTB141" s="102"/>
      <c r="WTC141" s="102"/>
      <c r="WTD141" s="102"/>
      <c r="WTE141" s="102"/>
      <c r="WTF141" s="102"/>
      <c r="WTG141" s="102"/>
      <c r="WTH141" s="102"/>
      <c r="WTI141" s="102"/>
      <c r="WTJ141" s="102"/>
      <c r="WTK141" s="102"/>
      <c r="WTL141" s="102"/>
      <c r="WTM141" s="102"/>
      <c r="WTN141" s="102"/>
      <c r="WTO141" s="102"/>
      <c r="WTP141" s="102"/>
      <c r="WTQ141" s="102"/>
      <c r="WTR141" s="102"/>
      <c r="WTS141" s="102"/>
      <c r="WTT141" s="102"/>
      <c r="WTU141" s="102"/>
      <c r="WTV141" s="102"/>
      <c r="WTW141" s="102"/>
      <c r="WTX141" s="102"/>
      <c r="WTY141" s="102"/>
      <c r="WTZ141" s="102"/>
      <c r="WUA141" s="102"/>
      <c r="WUB141" s="102"/>
      <c r="WUC141" s="102"/>
      <c r="WUD141" s="102"/>
      <c r="WUE141" s="102"/>
      <c r="WUF141" s="102"/>
      <c r="WUG141" s="102"/>
      <c r="WUH141" s="102"/>
      <c r="WUI141" s="102"/>
      <c r="WUJ141" s="102"/>
      <c r="WUK141" s="102"/>
      <c r="WUL141" s="102"/>
      <c r="WUM141" s="102"/>
      <c r="WUN141" s="102"/>
      <c r="WUO141" s="102"/>
      <c r="WUP141" s="102"/>
      <c r="WUQ141" s="102"/>
      <c r="WUR141" s="102"/>
      <c r="WUS141" s="102"/>
      <c r="WUT141" s="102"/>
      <c r="WUU141" s="102"/>
      <c r="WUV141" s="102"/>
      <c r="WUW141" s="102"/>
      <c r="WUX141" s="102"/>
      <c r="WUY141" s="102"/>
      <c r="WUZ141" s="102"/>
      <c r="WVA141" s="102"/>
      <c r="WVB141" s="102"/>
      <c r="WVC141" s="102"/>
      <c r="WVD141" s="102"/>
      <c r="WVE141" s="102"/>
      <c r="WVF141" s="102"/>
      <c r="WVG141" s="102"/>
      <c r="WVH141" s="102"/>
      <c r="WVI141" s="102"/>
      <c r="WVJ141" s="102"/>
      <c r="WVK141" s="102"/>
      <c r="WVL141" s="102"/>
      <c r="WVM141" s="102"/>
      <c r="WVN141" s="102"/>
      <c r="WVO141" s="102"/>
      <c r="WVP141" s="102"/>
      <c r="WVQ141" s="102"/>
      <c r="WVR141" s="102"/>
      <c r="WVS141" s="102"/>
      <c r="WVT141" s="102"/>
      <c r="WVU141" s="102"/>
      <c r="WVV141" s="102"/>
      <c r="WVW141" s="102"/>
      <c r="WVX141" s="102"/>
      <c r="WVY141" s="102"/>
      <c r="WVZ141" s="102"/>
      <c r="WWA141" s="102"/>
      <c r="WWB141" s="102"/>
      <c r="WWC141" s="102"/>
      <c r="WWD141" s="102"/>
      <c r="WWE141" s="102"/>
      <c r="WWF141" s="102"/>
      <c r="WWG141" s="102"/>
      <c r="WWH141" s="102"/>
      <c r="WWI141" s="102"/>
      <c r="WWJ141" s="102"/>
      <c r="WWK141" s="102"/>
      <c r="WWL141" s="102"/>
      <c r="WWM141" s="102"/>
      <c r="WWN141" s="102"/>
      <c r="WWO141" s="102"/>
      <c r="WWP141" s="102"/>
      <c r="WWQ141" s="102"/>
      <c r="WWR141" s="102"/>
      <c r="WWS141" s="102"/>
      <c r="WWT141" s="102"/>
      <c r="WWU141" s="102"/>
      <c r="WWV141" s="102"/>
      <c r="WWW141" s="102"/>
      <c r="WWX141" s="102"/>
      <c r="WWY141" s="102"/>
      <c r="WWZ141" s="102"/>
      <c r="WXA141" s="102"/>
      <c r="WXB141" s="102"/>
      <c r="WXC141" s="102"/>
      <c r="WXD141" s="102"/>
      <c r="WXE141" s="102"/>
      <c r="WXF141" s="102"/>
      <c r="WXG141" s="102"/>
      <c r="WXH141" s="102"/>
      <c r="WXI141" s="102"/>
      <c r="WXJ141" s="102"/>
      <c r="WXK141" s="102"/>
      <c r="WXL141" s="102"/>
      <c r="WXM141" s="102"/>
      <c r="WXN141" s="102"/>
      <c r="WXO141" s="102"/>
      <c r="WXP141" s="102"/>
      <c r="WXQ141" s="102"/>
      <c r="WXR141" s="102"/>
      <c r="WXS141" s="102"/>
      <c r="WXT141" s="102"/>
      <c r="WXU141" s="102"/>
      <c r="WXV141" s="102"/>
      <c r="WXW141" s="102"/>
      <c r="WXX141" s="102"/>
      <c r="WXY141" s="102"/>
      <c r="WXZ141" s="102"/>
      <c r="WYA141" s="102"/>
      <c r="WYB141" s="102"/>
      <c r="WYC141" s="102"/>
      <c r="WYD141" s="102"/>
      <c r="WYE141" s="102"/>
      <c r="WYF141" s="102"/>
      <c r="WYG141" s="102"/>
      <c r="WYH141" s="102"/>
      <c r="WYI141" s="102"/>
      <c r="WYJ141" s="102"/>
      <c r="WYK141" s="102"/>
      <c r="WYL141" s="102"/>
      <c r="WYM141" s="102"/>
      <c r="WYN141" s="102"/>
      <c r="WYO141" s="102"/>
      <c r="WYP141" s="102"/>
      <c r="WYQ141" s="102"/>
      <c r="WYR141" s="102"/>
      <c r="WYS141" s="102"/>
      <c r="WYT141" s="102"/>
      <c r="WYU141" s="102"/>
      <c r="WYV141" s="102"/>
      <c r="WYW141" s="102"/>
      <c r="WYX141" s="102"/>
      <c r="WYY141" s="102"/>
      <c r="WYZ141" s="102"/>
      <c r="WZA141" s="102"/>
      <c r="WZB141" s="102"/>
      <c r="WZC141" s="102"/>
      <c r="WZD141" s="102"/>
      <c r="WZE141" s="102"/>
      <c r="WZF141" s="102"/>
      <c r="WZG141" s="102"/>
      <c r="WZH141" s="102"/>
      <c r="WZI141" s="102"/>
      <c r="WZJ141" s="102"/>
      <c r="WZK141" s="102"/>
      <c r="WZL141" s="102"/>
      <c r="WZM141" s="102"/>
      <c r="WZN141" s="102"/>
      <c r="WZO141" s="102"/>
      <c r="WZP141" s="102"/>
      <c r="WZQ141" s="102"/>
      <c r="WZR141" s="102"/>
      <c r="WZS141" s="102"/>
      <c r="WZT141" s="102"/>
      <c r="WZU141" s="102"/>
      <c r="WZV141" s="102"/>
      <c r="WZW141" s="102"/>
      <c r="WZX141" s="102"/>
      <c r="WZY141" s="102"/>
      <c r="WZZ141" s="102"/>
      <c r="XAA141" s="102"/>
      <c r="XAB141" s="102"/>
      <c r="XAC141" s="102"/>
      <c r="XAD141" s="102"/>
      <c r="XAE141" s="102"/>
      <c r="XAF141" s="102"/>
      <c r="XAG141" s="102"/>
      <c r="XAH141" s="102"/>
      <c r="XAI141" s="102"/>
      <c r="XAJ141" s="102"/>
      <c r="XAK141" s="102"/>
      <c r="XAL141" s="102"/>
      <c r="XAM141" s="102"/>
      <c r="XAN141" s="102"/>
      <c r="XAO141" s="102"/>
      <c r="XAP141" s="102"/>
      <c r="XAQ141" s="102"/>
      <c r="XAR141" s="102"/>
      <c r="XAS141" s="102"/>
      <c r="XAT141" s="102"/>
      <c r="XAU141" s="102"/>
      <c r="XAV141" s="102"/>
      <c r="XAW141" s="102"/>
      <c r="XAX141" s="102"/>
      <c r="XAY141" s="102"/>
      <c r="XAZ141" s="102"/>
      <c r="XBA141" s="102"/>
      <c r="XBB141" s="102"/>
      <c r="XBC141" s="102"/>
      <c r="XBD141" s="102"/>
      <c r="XBE141" s="102"/>
      <c r="XBF141" s="102"/>
      <c r="XBG141" s="102"/>
      <c r="XBH141" s="102"/>
      <c r="XBI141" s="102"/>
      <c r="XBJ141" s="102"/>
      <c r="XBK141" s="102"/>
      <c r="XBL141" s="102"/>
      <c r="XBM141" s="102"/>
      <c r="XBN141" s="102"/>
      <c r="XBO141" s="102"/>
      <c r="XBP141" s="102"/>
      <c r="XBQ141" s="102"/>
      <c r="XBR141" s="102"/>
      <c r="XBS141" s="102"/>
      <c r="XBT141" s="102"/>
      <c r="XBU141" s="102"/>
      <c r="XBV141" s="102"/>
      <c r="XBW141" s="102"/>
      <c r="XBX141" s="102"/>
      <c r="XBY141" s="102"/>
      <c r="XBZ141" s="102"/>
      <c r="XCA141" s="102"/>
      <c r="XCB141" s="102"/>
      <c r="XCC141" s="102"/>
      <c r="XCD141" s="102"/>
      <c r="XCE141" s="102"/>
      <c r="XCF141" s="102"/>
      <c r="XCG141" s="102"/>
      <c r="XCH141" s="102"/>
      <c r="XCI141" s="102"/>
      <c r="XCJ141" s="102"/>
      <c r="XCK141" s="102"/>
      <c r="XCL141" s="102"/>
      <c r="XCM141" s="102"/>
      <c r="XCN141" s="102"/>
      <c r="XCO141" s="102"/>
      <c r="XCP141" s="102"/>
      <c r="XCQ141" s="102"/>
      <c r="XCR141" s="102"/>
      <c r="XCS141" s="102"/>
      <c r="XCT141" s="102"/>
      <c r="XCU141" s="102"/>
      <c r="XCV141" s="102"/>
      <c r="XCW141" s="102"/>
      <c r="XCX141" s="102"/>
      <c r="XCY141" s="102"/>
      <c r="XCZ141" s="102"/>
      <c r="XDA141" s="102"/>
      <c r="XDB141" s="102"/>
      <c r="XDC141" s="102"/>
      <c r="XDD141" s="102"/>
      <c r="XDE141" s="102"/>
      <c r="XDF141" s="102"/>
      <c r="XDG141" s="102"/>
      <c r="XDH141" s="102"/>
      <c r="XDI141" s="102"/>
      <c r="XDJ141" s="102"/>
      <c r="XDK141" s="102"/>
      <c r="XDL141" s="102"/>
      <c r="XDM141" s="102"/>
      <c r="XDN141" s="102"/>
      <c r="XDO141" s="102"/>
      <c r="XDP141" s="102"/>
      <c r="XDQ141" s="102"/>
      <c r="XDR141" s="102"/>
      <c r="XDS141" s="102"/>
      <c r="XDT141" s="102"/>
      <c r="XDU141" s="102"/>
      <c r="XDV141" s="102"/>
      <c r="XDW141" s="102"/>
      <c r="XDX141" s="102"/>
      <c r="XDY141" s="102"/>
      <c r="XDZ141" s="102"/>
      <c r="XEA141" s="102"/>
      <c r="XEB141" s="102"/>
      <c r="XEC141" s="102"/>
      <c r="XED141" s="102"/>
      <c r="XEE141" s="102"/>
      <c r="XEF141" s="102"/>
      <c r="XEG141" s="102"/>
      <c r="XEH141" s="102"/>
      <c r="XEI141" s="102"/>
      <c r="XEJ141" s="102"/>
      <c r="XEK141" s="102"/>
      <c r="XEL141" s="102"/>
      <c r="XEM141" s="102"/>
      <c r="XEN141" s="102"/>
      <c r="XEO141" s="102"/>
      <c r="XEP141" s="102"/>
      <c r="XEQ141" s="102"/>
      <c r="XER141" s="102"/>
      <c r="XES141" s="102"/>
      <c r="XET141" s="102"/>
      <c r="XEU141" s="102"/>
      <c r="XEV141" s="102"/>
      <c r="XEW141" s="102"/>
      <c r="XEX141" s="102"/>
      <c r="XEY141" s="102"/>
      <c r="XEZ141" s="102"/>
      <c r="XFA141" s="102"/>
      <c r="XFB141" s="102"/>
      <c r="XFC141" s="102"/>
      <c r="XFD141" s="102"/>
    </row>
    <row r="142" spans="1:16384" s="117" customFormat="1" ht="78" hidden="1" customHeight="1">
      <c r="A142" s="132"/>
      <c r="B142" s="139"/>
      <c r="C142" s="81"/>
      <c r="D142" s="82"/>
      <c r="E142" s="82"/>
      <c r="F142" s="82"/>
      <c r="G142" s="83"/>
      <c r="H142" s="82"/>
      <c r="I142" s="84"/>
      <c r="J142" s="84"/>
      <c r="K142" s="84"/>
      <c r="L142" s="82"/>
      <c r="M142" s="82"/>
      <c r="N142" s="82"/>
      <c r="O142" s="82"/>
      <c r="P142" s="82"/>
      <c r="Q142" s="82"/>
      <c r="R142" s="82"/>
      <c r="S142" s="84"/>
      <c r="T142" s="84"/>
      <c r="U142" s="85"/>
      <c r="V142" s="84"/>
      <c r="W142" s="85"/>
      <c r="X142" s="86"/>
      <c r="Y142" s="86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7"/>
      <c r="AM142" s="88"/>
      <c r="AN142" s="88"/>
      <c r="AO142" s="89"/>
      <c r="AP142" s="89"/>
      <c r="AQ142" s="91"/>
      <c r="AR142" s="136"/>
      <c r="AS142" s="137"/>
      <c r="AT142" s="148"/>
      <c r="AU142" s="109"/>
      <c r="AV142" s="96">
        <f t="shared" si="357"/>
        <v>0</v>
      </c>
      <c r="AW142" s="97">
        <f t="shared" si="358"/>
        <v>0</v>
      </c>
      <c r="AX142" s="97">
        <f t="shared" si="359"/>
        <v>0</v>
      </c>
      <c r="AY142" s="98">
        <f t="shared" si="360"/>
        <v>0</v>
      </c>
      <c r="AZ142" s="96">
        <f t="shared" si="361"/>
        <v>0</v>
      </c>
      <c r="BA142" s="98">
        <f t="shared" si="362"/>
        <v>0</v>
      </c>
      <c r="BB142" s="99" t="str">
        <f t="shared" si="363"/>
        <v>1</v>
      </c>
      <c r="BC142" s="98">
        <f t="shared" si="364"/>
        <v>100</v>
      </c>
      <c r="BD142" s="98">
        <f t="shared" si="365"/>
        <v>-100</v>
      </c>
      <c r="BE142" s="138">
        <f>VLOOKUP(B142,[4]Name!C$6:M$305,11,0)</f>
        <v>0</v>
      </c>
      <c r="BF142" s="98">
        <f t="shared" si="366"/>
        <v>0</v>
      </c>
      <c r="BG142" s="98">
        <f>IF(BF142&lt;'[1]Exchange Rate'!$C$4,0,IF(BF142&gt;='[1]Exchange Rate'!$C$4,(BF142-(BJ142*'[1]Exchange Rate'!$G$4))))</f>
        <v>0</v>
      </c>
      <c r="BH142" s="98">
        <f>IF(BG142&lt;'[1]Exchange Rate'!$C$4,0,IF(BG142&gt;='[1]Exchange Rate'!$C$4,BG142,))</f>
        <v>0</v>
      </c>
      <c r="BI142" s="101">
        <f>ROUND(IF((BH142)&gt;'[1]Exchange Rate'!$C$7,(BH142)*0.2-'[1]Exchange Rate'!$E$7,IF((BH142)&gt;'[1]Exchange Rate'!$C$6,(BH142)*0.15-'[1]Exchange Rate'!$E$6,IF((BH142)&gt;'[1]Exchange Rate'!$C$5,(BH142)*0.1-'[1]Exchange Rate'!$E$5,IF((BH142)&gt;'[1]Exchange Rate'!$C$4,(BH142)*0.05-'[1]Exchange Rate'!$E$4,0)))),2)</f>
        <v>0</v>
      </c>
      <c r="BJ142" s="99" t="e">
        <f>VLOOKUP(B142,'[1]List Bas &amp; Etra'!$B$5:$H$1048576,7,0)</f>
        <v>#N/A</v>
      </c>
      <c r="BK142" s="102">
        <f t="shared" si="367"/>
        <v>0</v>
      </c>
      <c r="BL142" s="103">
        <f>ROUND(IF((BF142)&gt;'[1]Exchange Rate'!$C$7,(BF142)*0.2-'[1]Exchange Rate'!$E$7,IF((BF142)&gt;'[1]Exchange Rate'!$C$6,(BF142)*0.15-'[1]Exchange Rate'!$E$6,IF((BF142)&gt;'[1]Exchange Rate'!$C$5,(BF142)*0.1-'[1]Exchange Rate'!$E$5,IF((BF142)&gt;'[1]Exchange Rate'!$C$4,(BF142)*0.05-'[1]Exchange Rate'!$E$4,0)))),2)</f>
        <v>0</v>
      </c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  <c r="IR142" s="102"/>
      <c r="IS142" s="102"/>
      <c r="IT142" s="102"/>
      <c r="IU142" s="102"/>
      <c r="IV142" s="102"/>
      <c r="IW142" s="102"/>
      <c r="IX142" s="102"/>
      <c r="IY142" s="102"/>
      <c r="IZ142" s="102"/>
      <c r="JA142" s="102"/>
      <c r="JB142" s="102"/>
      <c r="JC142" s="102"/>
      <c r="JD142" s="102"/>
      <c r="JE142" s="102"/>
      <c r="JF142" s="102"/>
      <c r="JG142" s="102"/>
      <c r="JH142" s="102"/>
      <c r="JI142" s="102"/>
      <c r="JJ142" s="102"/>
      <c r="JK142" s="102"/>
      <c r="JL142" s="102"/>
      <c r="JM142" s="102"/>
      <c r="JN142" s="102"/>
      <c r="JO142" s="102"/>
      <c r="JP142" s="102"/>
      <c r="JQ142" s="102"/>
      <c r="JR142" s="102"/>
      <c r="JS142" s="102"/>
      <c r="JT142" s="102"/>
      <c r="JU142" s="102"/>
      <c r="JV142" s="102"/>
      <c r="JW142" s="102"/>
      <c r="JX142" s="102"/>
      <c r="JY142" s="102"/>
      <c r="JZ142" s="102"/>
      <c r="KA142" s="102"/>
      <c r="KB142" s="102"/>
      <c r="KC142" s="102"/>
      <c r="KD142" s="102"/>
      <c r="KE142" s="102"/>
      <c r="KF142" s="102"/>
      <c r="KG142" s="102"/>
      <c r="KH142" s="102"/>
      <c r="KI142" s="102"/>
      <c r="KJ142" s="102"/>
      <c r="KK142" s="102"/>
      <c r="KL142" s="102"/>
      <c r="KM142" s="102"/>
      <c r="KN142" s="102"/>
      <c r="KO142" s="102"/>
      <c r="KP142" s="102"/>
      <c r="KQ142" s="102"/>
      <c r="KR142" s="102"/>
      <c r="KS142" s="102"/>
      <c r="KT142" s="102"/>
      <c r="KU142" s="102"/>
      <c r="KV142" s="102"/>
      <c r="KW142" s="102"/>
      <c r="KX142" s="102"/>
      <c r="KY142" s="102"/>
      <c r="KZ142" s="102"/>
      <c r="LA142" s="102"/>
      <c r="LB142" s="102"/>
      <c r="LC142" s="102"/>
      <c r="LD142" s="102"/>
      <c r="LE142" s="102"/>
      <c r="LF142" s="102"/>
      <c r="LG142" s="102"/>
      <c r="LH142" s="102"/>
      <c r="LI142" s="102"/>
      <c r="LJ142" s="102"/>
      <c r="LK142" s="102"/>
      <c r="LL142" s="102"/>
      <c r="LM142" s="102"/>
      <c r="LN142" s="102"/>
      <c r="LO142" s="102"/>
      <c r="LP142" s="102"/>
      <c r="LQ142" s="102"/>
      <c r="LR142" s="102"/>
      <c r="LS142" s="102"/>
      <c r="LT142" s="102"/>
      <c r="LU142" s="102"/>
      <c r="LV142" s="102"/>
      <c r="LW142" s="102"/>
      <c r="LX142" s="102"/>
      <c r="LY142" s="102"/>
      <c r="LZ142" s="102"/>
      <c r="MA142" s="102"/>
      <c r="MB142" s="102"/>
      <c r="MC142" s="102"/>
      <c r="MD142" s="102"/>
      <c r="ME142" s="102"/>
      <c r="MF142" s="102"/>
      <c r="MG142" s="102"/>
      <c r="MH142" s="102"/>
      <c r="MI142" s="102"/>
      <c r="MJ142" s="102"/>
      <c r="MK142" s="102"/>
      <c r="ML142" s="102"/>
      <c r="MM142" s="102"/>
      <c r="MN142" s="102"/>
      <c r="MO142" s="102"/>
      <c r="MP142" s="102"/>
      <c r="MQ142" s="102"/>
      <c r="MR142" s="102"/>
      <c r="MS142" s="102"/>
      <c r="MT142" s="102"/>
      <c r="MU142" s="102"/>
      <c r="MV142" s="102"/>
      <c r="MW142" s="102"/>
      <c r="MX142" s="102"/>
      <c r="MY142" s="102"/>
      <c r="MZ142" s="102"/>
      <c r="NA142" s="102"/>
      <c r="NB142" s="102"/>
      <c r="NC142" s="102"/>
      <c r="ND142" s="102"/>
      <c r="NE142" s="102"/>
      <c r="NF142" s="102"/>
      <c r="NG142" s="102"/>
      <c r="NH142" s="102"/>
      <c r="NI142" s="102"/>
      <c r="NJ142" s="102"/>
      <c r="NK142" s="102"/>
      <c r="NL142" s="102"/>
      <c r="NM142" s="102"/>
      <c r="NN142" s="102"/>
      <c r="NO142" s="102"/>
      <c r="NP142" s="102"/>
      <c r="NQ142" s="102"/>
      <c r="NR142" s="102"/>
      <c r="NS142" s="102"/>
      <c r="NT142" s="102"/>
      <c r="NU142" s="102"/>
      <c r="NV142" s="102"/>
      <c r="NW142" s="102"/>
      <c r="NX142" s="102"/>
      <c r="NY142" s="102"/>
      <c r="NZ142" s="102"/>
      <c r="OA142" s="102"/>
      <c r="OB142" s="102"/>
      <c r="OC142" s="102"/>
      <c r="OD142" s="102"/>
      <c r="OE142" s="102"/>
      <c r="OF142" s="102"/>
      <c r="OG142" s="102"/>
      <c r="OH142" s="102"/>
      <c r="OI142" s="102"/>
      <c r="OJ142" s="102"/>
      <c r="OK142" s="102"/>
      <c r="OL142" s="102"/>
      <c r="OM142" s="102"/>
      <c r="ON142" s="102"/>
      <c r="OO142" s="102"/>
      <c r="OP142" s="102"/>
      <c r="OQ142" s="102"/>
      <c r="OR142" s="102"/>
      <c r="OS142" s="102"/>
      <c r="OT142" s="102"/>
      <c r="OU142" s="102"/>
      <c r="OV142" s="102"/>
      <c r="OW142" s="102"/>
      <c r="OX142" s="102"/>
      <c r="OY142" s="102"/>
      <c r="OZ142" s="102"/>
      <c r="PA142" s="102"/>
      <c r="PB142" s="102"/>
      <c r="PC142" s="102"/>
      <c r="PD142" s="102"/>
      <c r="PE142" s="102"/>
      <c r="PF142" s="102"/>
      <c r="PG142" s="102"/>
      <c r="PH142" s="102"/>
      <c r="PI142" s="102"/>
      <c r="PJ142" s="102"/>
      <c r="PK142" s="102"/>
      <c r="PL142" s="102"/>
      <c r="PM142" s="102"/>
      <c r="PN142" s="102"/>
      <c r="PO142" s="102"/>
      <c r="PP142" s="102"/>
      <c r="PQ142" s="102"/>
      <c r="PR142" s="102"/>
      <c r="PS142" s="102"/>
      <c r="PT142" s="102"/>
      <c r="PU142" s="102"/>
      <c r="PV142" s="102"/>
      <c r="PW142" s="102"/>
      <c r="PX142" s="102"/>
      <c r="PY142" s="102"/>
      <c r="PZ142" s="102"/>
      <c r="QA142" s="102"/>
      <c r="QB142" s="102"/>
      <c r="QC142" s="102"/>
      <c r="QD142" s="102"/>
      <c r="QE142" s="102"/>
      <c r="QF142" s="102"/>
      <c r="QG142" s="102"/>
      <c r="QH142" s="102"/>
      <c r="QI142" s="102"/>
      <c r="QJ142" s="102"/>
      <c r="QK142" s="102"/>
      <c r="QL142" s="102"/>
      <c r="QM142" s="102"/>
      <c r="QN142" s="102"/>
      <c r="QO142" s="102"/>
      <c r="QP142" s="102"/>
      <c r="QQ142" s="102"/>
      <c r="QR142" s="102"/>
      <c r="QS142" s="102"/>
      <c r="QT142" s="102"/>
      <c r="QU142" s="102"/>
      <c r="QV142" s="102"/>
      <c r="QW142" s="102"/>
      <c r="QX142" s="102"/>
      <c r="QY142" s="102"/>
      <c r="QZ142" s="102"/>
      <c r="RA142" s="102"/>
      <c r="RB142" s="102"/>
      <c r="RC142" s="102"/>
      <c r="RD142" s="102"/>
      <c r="RE142" s="102"/>
      <c r="RF142" s="102"/>
      <c r="RG142" s="102"/>
      <c r="RH142" s="102"/>
      <c r="RI142" s="102"/>
      <c r="RJ142" s="102"/>
      <c r="RK142" s="102"/>
      <c r="RL142" s="102"/>
      <c r="RM142" s="102"/>
      <c r="RN142" s="102"/>
      <c r="RO142" s="102"/>
      <c r="RP142" s="102"/>
      <c r="RQ142" s="102"/>
      <c r="RR142" s="102"/>
      <c r="RS142" s="102"/>
      <c r="RT142" s="102"/>
      <c r="RU142" s="102"/>
      <c r="RV142" s="102"/>
      <c r="RW142" s="102"/>
      <c r="RX142" s="102"/>
      <c r="RY142" s="102"/>
      <c r="RZ142" s="102"/>
      <c r="SA142" s="102"/>
      <c r="SB142" s="102"/>
      <c r="SC142" s="102"/>
      <c r="SD142" s="102"/>
      <c r="SE142" s="102"/>
      <c r="SF142" s="102"/>
      <c r="SG142" s="102"/>
      <c r="SH142" s="102"/>
      <c r="SI142" s="102"/>
      <c r="SJ142" s="102"/>
      <c r="SK142" s="102"/>
      <c r="SL142" s="102"/>
      <c r="SM142" s="102"/>
      <c r="SN142" s="102"/>
      <c r="SO142" s="102"/>
      <c r="SP142" s="102"/>
      <c r="SQ142" s="102"/>
      <c r="SR142" s="102"/>
      <c r="SS142" s="102"/>
      <c r="ST142" s="102"/>
      <c r="SU142" s="102"/>
      <c r="SV142" s="102"/>
      <c r="SW142" s="102"/>
      <c r="SX142" s="102"/>
      <c r="SY142" s="102"/>
      <c r="SZ142" s="102"/>
      <c r="TA142" s="102"/>
      <c r="TB142" s="102"/>
      <c r="TC142" s="102"/>
      <c r="TD142" s="102"/>
      <c r="TE142" s="102"/>
      <c r="TF142" s="102"/>
      <c r="TG142" s="102"/>
      <c r="TH142" s="102"/>
      <c r="TI142" s="102"/>
      <c r="TJ142" s="102"/>
      <c r="TK142" s="102"/>
      <c r="TL142" s="102"/>
      <c r="TM142" s="102"/>
      <c r="TN142" s="102"/>
      <c r="TO142" s="102"/>
      <c r="TP142" s="102"/>
      <c r="TQ142" s="102"/>
      <c r="TR142" s="102"/>
      <c r="TS142" s="102"/>
      <c r="TT142" s="102"/>
      <c r="TU142" s="102"/>
      <c r="TV142" s="102"/>
      <c r="TW142" s="102"/>
      <c r="TX142" s="102"/>
      <c r="TY142" s="102"/>
      <c r="TZ142" s="102"/>
      <c r="UA142" s="102"/>
      <c r="UB142" s="102"/>
      <c r="UC142" s="102"/>
      <c r="UD142" s="102"/>
      <c r="UE142" s="102"/>
      <c r="UF142" s="102"/>
      <c r="UG142" s="102"/>
      <c r="UH142" s="102"/>
      <c r="UI142" s="102"/>
      <c r="UJ142" s="102"/>
      <c r="UK142" s="102"/>
      <c r="UL142" s="102"/>
      <c r="UM142" s="102"/>
      <c r="UN142" s="102"/>
      <c r="UO142" s="102"/>
      <c r="UP142" s="102"/>
      <c r="UQ142" s="102"/>
      <c r="UR142" s="102"/>
      <c r="US142" s="102"/>
      <c r="UT142" s="102"/>
      <c r="UU142" s="102"/>
      <c r="UV142" s="102"/>
      <c r="UW142" s="102"/>
      <c r="UX142" s="102"/>
      <c r="UY142" s="102"/>
      <c r="UZ142" s="102"/>
      <c r="VA142" s="102"/>
      <c r="VB142" s="102"/>
      <c r="VC142" s="102"/>
      <c r="VD142" s="102"/>
      <c r="VE142" s="102"/>
      <c r="VF142" s="102"/>
      <c r="VG142" s="102"/>
      <c r="VH142" s="102"/>
      <c r="VI142" s="102"/>
      <c r="VJ142" s="102"/>
      <c r="VK142" s="102"/>
      <c r="VL142" s="102"/>
      <c r="VM142" s="102"/>
      <c r="VN142" s="102"/>
      <c r="VO142" s="102"/>
      <c r="VP142" s="102"/>
      <c r="VQ142" s="102"/>
      <c r="VR142" s="102"/>
      <c r="VS142" s="102"/>
      <c r="VT142" s="102"/>
      <c r="VU142" s="102"/>
      <c r="VV142" s="102"/>
      <c r="VW142" s="102"/>
      <c r="VX142" s="102"/>
      <c r="VY142" s="102"/>
      <c r="VZ142" s="102"/>
      <c r="WA142" s="102"/>
      <c r="WB142" s="102"/>
      <c r="WC142" s="102"/>
      <c r="WD142" s="102"/>
      <c r="WE142" s="102"/>
      <c r="WF142" s="102"/>
      <c r="WG142" s="102"/>
      <c r="WH142" s="102"/>
      <c r="WI142" s="102"/>
      <c r="WJ142" s="102"/>
      <c r="WK142" s="102"/>
      <c r="WL142" s="102"/>
      <c r="WM142" s="102"/>
      <c r="WN142" s="102"/>
      <c r="WO142" s="102"/>
      <c r="WP142" s="102"/>
      <c r="WQ142" s="102"/>
      <c r="WR142" s="102"/>
      <c r="WS142" s="102"/>
      <c r="WT142" s="102"/>
      <c r="WU142" s="102"/>
      <c r="WV142" s="102"/>
      <c r="WW142" s="102"/>
      <c r="WX142" s="102"/>
      <c r="WY142" s="102"/>
      <c r="WZ142" s="102"/>
      <c r="XA142" s="102"/>
      <c r="XB142" s="102"/>
      <c r="XC142" s="102"/>
      <c r="XD142" s="102"/>
      <c r="XE142" s="102"/>
      <c r="XF142" s="102"/>
      <c r="XG142" s="102"/>
      <c r="XH142" s="102"/>
      <c r="XI142" s="102"/>
      <c r="XJ142" s="102"/>
      <c r="XK142" s="102"/>
      <c r="XL142" s="102"/>
      <c r="XM142" s="102"/>
      <c r="XN142" s="102"/>
      <c r="XO142" s="102"/>
      <c r="XP142" s="102"/>
      <c r="XQ142" s="102"/>
      <c r="XR142" s="102"/>
      <c r="XS142" s="102"/>
      <c r="XT142" s="102"/>
      <c r="XU142" s="102"/>
      <c r="XV142" s="102"/>
      <c r="XW142" s="102"/>
      <c r="XX142" s="102"/>
      <c r="XY142" s="102"/>
      <c r="XZ142" s="102"/>
      <c r="YA142" s="102"/>
      <c r="YB142" s="102"/>
      <c r="YC142" s="102"/>
      <c r="YD142" s="102"/>
      <c r="YE142" s="102"/>
      <c r="YF142" s="102"/>
      <c r="YG142" s="102"/>
      <c r="YH142" s="102"/>
      <c r="YI142" s="102"/>
      <c r="YJ142" s="102"/>
      <c r="YK142" s="102"/>
      <c r="YL142" s="102"/>
      <c r="YM142" s="102"/>
      <c r="YN142" s="102"/>
      <c r="YO142" s="102"/>
      <c r="YP142" s="102"/>
      <c r="YQ142" s="102"/>
      <c r="YR142" s="102"/>
      <c r="YS142" s="102"/>
      <c r="YT142" s="102"/>
      <c r="YU142" s="102"/>
      <c r="YV142" s="102"/>
      <c r="YW142" s="102"/>
      <c r="YX142" s="102"/>
      <c r="YY142" s="102"/>
      <c r="YZ142" s="102"/>
      <c r="ZA142" s="102"/>
      <c r="ZB142" s="102"/>
      <c r="ZC142" s="102"/>
      <c r="ZD142" s="102"/>
      <c r="ZE142" s="102"/>
      <c r="ZF142" s="102"/>
      <c r="ZG142" s="102"/>
      <c r="ZH142" s="102"/>
      <c r="ZI142" s="102"/>
      <c r="ZJ142" s="102"/>
      <c r="ZK142" s="102"/>
      <c r="ZL142" s="102"/>
      <c r="ZM142" s="102"/>
      <c r="ZN142" s="102"/>
      <c r="ZO142" s="102"/>
      <c r="ZP142" s="102"/>
      <c r="ZQ142" s="102"/>
      <c r="ZR142" s="102"/>
      <c r="ZS142" s="102"/>
      <c r="ZT142" s="102"/>
      <c r="ZU142" s="102"/>
      <c r="ZV142" s="102"/>
      <c r="ZW142" s="102"/>
      <c r="ZX142" s="102"/>
      <c r="ZY142" s="102"/>
      <c r="ZZ142" s="102"/>
      <c r="AAA142" s="102"/>
      <c r="AAB142" s="102"/>
      <c r="AAC142" s="102"/>
      <c r="AAD142" s="102"/>
      <c r="AAE142" s="102"/>
      <c r="AAF142" s="102"/>
      <c r="AAG142" s="102"/>
      <c r="AAH142" s="102"/>
      <c r="AAI142" s="102"/>
      <c r="AAJ142" s="102"/>
      <c r="AAK142" s="102"/>
      <c r="AAL142" s="102"/>
      <c r="AAM142" s="102"/>
      <c r="AAN142" s="102"/>
      <c r="AAO142" s="102"/>
      <c r="AAP142" s="102"/>
      <c r="AAQ142" s="102"/>
      <c r="AAR142" s="102"/>
      <c r="AAS142" s="102"/>
      <c r="AAT142" s="102"/>
      <c r="AAU142" s="102"/>
      <c r="AAV142" s="102"/>
      <c r="AAW142" s="102"/>
      <c r="AAX142" s="102"/>
      <c r="AAY142" s="102"/>
      <c r="AAZ142" s="102"/>
      <c r="ABA142" s="102"/>
      <c r="ABB142" s="102"/>
      <c r="ABC142" s="102"/>
      <c r="ABD142" s="102"/>
      <c r="ABE142" s="102"/>
      <c r="ABF142" s="102"/>
      <c r="ABG142" s="102"/>
      <c r="ABH142" s="102"/>
      <c r="ABI142" s="102"/>
      <c r="ABJ142" s="102"/>
      <c r="ABK142" s="102"/>
      <c r="ABL142" s="102"/>
      <c r="ABM142" s="102"/>
      <c r="ABN142" s="102"/>
      <c r="ABO142" s="102"/>
      <c r="ABP142" s="102"/>
      <c r="ABQ142" s="102"/>
      <c r="ABR142" s="102"/>
      <c r="ABS142" s="102"/>
      <c r="ABT142" s="102"/>
      <c r="ABU142" s="102"/>
      <c r="ABV142" s="102"/>
      <c r="ABW142" s="102"/>
      <c r="ABX142" s="102"/>
      <c r="ABY142" s="102"/>
      <c r="ABZ142" s="102"/>
      <c r="ACA142" s="102"/>
      <c r="ACB142" s="102"/>
      <c r="ACC142" s="102"/>
      <c r="ACD142" s="102"/>
      <c r="ACE142" s="102"/>
      <c r="ACF142" s="102"/>
      <c r="ACG142" s="102"/>
      <c r="ACH142" s="102"/>
      <c r="ACI142" s="102"/>
      <c r="ACJ142" s="102"/>
      <c r="ACK142" s="102"/>
      <c r="ACL142" s="102"/>
      <c r="ACM142" s="102"/>
      <c r="ACN142" s="102"/>
      <c r="ACO142" s="102"/>
      <c r="ACP142" s="102"/>
      <c r="ACQ142" s="102"/>
      <c r="ACR142" s="102"/>
      <c r="ACS142" s="102"/>
      <c r="ACT142" s="102"/>
      <c r="ACU142" s="102"/>
      <c r="ACV142" s="102"/>
      <c r="ACW142" s="102"/>
      <c r="ACX142" s="102"/>
      <c r="ACY142" s="102"/>
      <c r="ACZ142" s="102"/>
      <c r="ADA142" s="102"/>
      <c r="ADB142" s="102"/>
      <c r="ADC142" s="102"/>
      <c r="ADD142" s="102"/>
      <c r="ADE142" s="102"/>
      <c r="ADF142" s="102"/>
      <c r="ADG142" s="102"/>
      <c r="ADH142" s="102"/>
      <c r="ADI142" s="102"/>
      <c r="ADJ142" s="102"/>
      <c r="ADK142" s="102"/>
      <c r="ADL142" s="102"/>
      <c r="ADM142" s="102"/>
      <c r="ADN142" s="102"/>
      <c r="ADO142" s="102"/>
      <c r="ADP142" s="102"/>
      <c r="ADQ142" s="102"/>
      <c r="ADR142" s="102"/>
      <c r="ADS142" s="102"/>
      <c r="ADT142" s="102"/>
      <c r="ADU142" s="102"/>
      <c r="ADV142" s="102"/>
      <c r="ADW142" s="102"/>
      <c r="ADX142" s="102"/>
      <c r="ADY142" s="102"/>
      <c r="ADZ142" s="102"/>
      <c r="AEA142" s="102"/>
      <c r="AEB142" s="102"/>
      <c r="AEC142" s="102"/>
      <c r="AED142" s="102"/>
      <c r="AEE142" s="102"/>
      <c r="AEF142" s="102"/>
      <c r="AEG142" s="102"/>
      <c r="AEH142" s="102"/>
      <c r="AEI142" s="102"/>
      <c r="AEJ142" s="102"/>
      <c r="AEK142" s="102"/>
      <c r="AEL142" s="102"/>
      <c r="AEM142" s="102"/>
      <c r="AEN142" s="102"/>
      <c r="AEO142" s="102"/>
      <c r="AEP142" s="102"/>
      <c r="AEQ142" s="102"/>
      <c r="AER142" s="102"/>
      <c r="AES142" s="102"/>
      <c r="AET142" s="102"/>
      <c r="AEU142" s="102"/>
      <c r="AEV142" s="102"/>
      <c r="AEW142" s="102"/>
      <c r="AEX142" s="102"/>
      <c r="AEY142" s="102"/>
      <c r="AEZ142" s="102"/>
      <c r="AFA142" s="102"/>
      <c r="AFB142" s="102"/>
      <c r="AFC142" s="102"/>
      <c r="AFD142" s="102"/>
      <c r="AFE142" s="102"/>
      <c r="AFF142" s="102"/>
      <c r="AFG142" s="102"/>
      <c r="AFH142" s="102"/>
      <c r="AFI142" s="102"/>
      <c r="AFJ142" s="102"/>
      <c r="AFK142" s="102"/>
      <c r="AFL142" s="102"/>
      <c r="AFM142" s="102"/>
      <c r="AFN142" s="102"/>
      <c r="AFO142" s="102"/>
      <c r="AFP142" s="102"/>
      <c r="AFQ142" s="102"/>
      <c r="AFR142" s="102"/>
      <c r="AFS142" s="102"/>
      <c r="AFT142" s="102"/>
      <c r="AFU142" s="102"/>
      <c r="AFV142" s="102"/>
      <c r="AFW142" s="102"/>
      <c r="AFX142" s="102"/>
      <c r="AFY142" s="102"/>
      <c r="AFZ142" s="102"/>
      <c r="AGA142" s="102"/>
      <c r="AGB142" s="102"/>
      <c r="AGC142" s="102"/>
      <c r="AGD142" s="102"/>
      <c r="AGE142" s="102"/>
      <c r="AGF142" s="102"/>
      <c r="AGG142" s="102"/>
      <c r="AGH142" s="102"/>
      <c r="AGI142" s="102"/>
      <c r="AGJ142" s="102"/>
      <c r="AGK142" s="102"/>
      <c r="AGL142" s="102"/>
      <c r="AGM142" s="102"/>
      <c r="AGN142" s="102"/>
      <c r="AGO142" s="102"/>
      <c r="AGP142" s="102"/>
      <c r="AGQ142" s="102"/>
      <c r="AGR142" s="102"/>
      <c r="AGS142" s="102"/>
      <c r="AGT142" s="102"/>
      <c r="AGU142" s="102"/>
      <c r="AGV142" s="102"/>
      <c r="AGW142" s="102"/>
      <c r="AGX142" s="102"/>
      <c r="AGY142" s="102"/>
      <c r="AGZ142" s="102"/>
      <c r="AHA142" s="102"/>
      <c r="AHB142" s="102"/>
      <c r="AHC142" s="102"/>
      <c r="AHD142" s="102"/>
      <c r="AHE142" s="102"/>
      <c r="AHF142" s="102"/>
      <c r="AHG142" s="102"/>
      <c r="AHH142" s="102"/>
      <c r="AHI142" s="102"/>
      <c r="AHJ142" s="102"/>
      <c r="AHK142" s="102"/>
      <c r="AHL142" s="102"/>
      <c r="AHM142" s="102"/>
      <c r="AHN142" s="102"/>
      <c r="AHO142" s="102"/>
      <c r="AHP142" s="102"/>
      <c r="AHQ142" s="102"/>
      <c r="AHR142" s="102"/>
      <c r="AHS142" s="102"/>
      <c r="AHT142" s="102"/>
      <c r="AHU142" s="102"/>
      <c r="AHV142" s="102"/>
      <c r="AHW142" s="102"/>
      <c r="AHX142" s="102"/>
      <c r="AHY142" s="102"/>
      <c r="AHZ142" s="102"/>
      <c r="AIA142" s="102"/>
      <c r="AIB142" s="102"/>
      <c r="AIC142" s="102"/>
      <c r="AID142" s="102"/>
      <c r="AIE142" s="102"/>
      <c r="AIF142" s="102"/>
      <c r="AIG142" s="102"/>
      <c r="AIH142" s="102"/>
      <c r="AII142" s="102"/>
      <c r="AIJ142" s="102"/>
      <c r="AIK142" s="102"/>
      <c r="AIL142" s="102"/>
      <c r="AIM142" s="102"/>
      <c r="AIN142" s="102"/>
      <c r="AIO142" s="102"/>
      <c r="AIP142" s="102"/>
      <c r="AIQ142" s="102"/>
      <c r="AIR142" s="102"/>
      <c r="AIS142" s="102"/>
      <c r="AIT142" s="102"/>
      <c r="AIU142" s="102"/>
      <c r="AIV142" s="102"/>
      <c r="AIW142" s="102"/>
      <c r="AIX142" s="102"/>
      <c r="AIY142" s="102"/>
      <c r="AIZ142" s="102"/>
      <c r="AJA142" s="102"/>
      <c r="AJB142" s="102"/>
      <c r="AJC142" s="102"/>
      <c r="AJD142" s="102"/>
      <c r="AJE142" s="102"/>
      <c r="AJF142" s="102"/>
      <c r="AJG142" s="102"/>
      <c r="AJH142" s="102"/>
      <c r="AJI142" s="102"/>
      <c r="AJJ142" s="102"/>
      <c r="AJK142" s="102"/>
      <c r="AJL142" s="102"/>
      <c r="AJM142" s="102"/>
      <c r="AJN142" s="102"/>
      <c r="AJO142" s="102"/>
      <c r="AJP142" s="102"/>
      <c r="AJQ142" s="102"/>
      <c r="AJR142" s="102"/>
      <c r="AJS142" s="102"/>
      <c r="AJT142" s="102"/>
      <c r="AJU142" s="102"/>
      <c r="AJV142" s="102"/>
      <c r="AJW142" s="102"/>
      <c r="AJX142" s="102"/>
      <c r="AJY142" s="102"/>
      <c r="AJZ142" s="102"/>
      <c r="AKA142" s="102"/>
      <c r="AKB142" s="102"/>
      <c r="AKC142" s="102"/>
      <c r="AKD142" s="102"/>
      <c r="AKE142" s="102"/>
      <c r="AKF142" s="102"/>
      <c r="AKG142" s="102"/>
      <c r="AKH142" s="102"/>
      <c r="AKI142" s="102"/>
      <c r="AKJ142" s="102"/>
      <c r="AKK142" s="102"/>
      <c r="AKL142" s="102"/>
      <c r="AKM142" s="102"/>
      <c r="AKN142" s="102"/>
      <c r="AKO142" s="102"/>
      <c r="AKP142" s="102"/>
      <c r="AKQ142" s="102"/>
      <c r="AKR142" s="102"/>
      <c r="AKS142" s="102"/>
      <c r="AKT142" s="102"/>
      <c r="AKU142" s="102"/>
      <c r="AKV142" s="102"/>
      <c r="AKW142" s="102"/>
      <c r="AKX142" s="102"/>
      <c r="AKY142" s="102"/>
      <c r="AKZ142" s="102"/>
      <c r="ALA142" s="102"/>
      <c r="ALB142" s="102"/>
      <c r="ALC142" s="102"/>
      <c r="ALD142" s="102"/>
      <c r="ALE142" s="102"/>
      <c r="ALF142" s="102"/>
      <c r="ALG142" s="102"/>
      <c r="ALH142" s="102"/>
      <c r="ALI142" s="102"/>
      <c r="ALJ142" s="102"/>
      <c r="ALK142" s="102"/>
      <c r="ALL142" s="102"/>
      <c r="ALM142" s="102"/>
      <c r="ALN142" s="102"/>
      <c r="ALO142" s="102"/>
      <c r="ALP142" s="102"/>
      <c r="ALQ142" s="102"/>
      <c r="ALR142" s="102"/>
      <c r="ALS142" s="102"/>
      <c r="ALT142" s="102"/>
      <c r="ALU142" s="102"/>
      <c r="ALV142" s="102"/>
      <c r="ALW142" s="102"/>
      <c r="ALX142" s="102"/>
      <c r="ALY142" s="102"/>
      <c r="ALZ142" s="102"/>
      <c r="AMA142" s="102"/>
      <c r="AMB142" s="102"/>
      <c r="AMC142" s="102"/>
      <c r="AMD142" s="102"/>
      <c r="AME142" s="102"/>
      <c r="AMF142" s="102"/>
      <c r="AMG142" s="102"/>
      <c r="AMH142" s="102"/>
      <c r="AMI142" s="102"/>
      <c r="AMJ142" s="102"/>
      <c r="AMK142" s="102"/>
      <c r="AML142" s="102"/>
      <c r="AMM142" s="102"/>
      <c r="AMN142" s="102"/>
      <c r="AMO142" s="102"/>
      <c r="AMP142" s="102"/>
      <c r="AMQ142" s="102"/>
      <c r="AMR142" s="102"/>
      <c r="AMS142" s="102"/>
      <c r="AMT142" s="102"/>
      <c r="AMU142" s="102"/>
      <c r="AMV142" s="102"/>
      <c r="AMW142" s="102"/>
      <c r="AMX142" s="102"/>
      <c r="AMY142" s="102"/>
      <c r="AMZ142" s="102"/>
      <c r="ANA142" s="102"/>
      <c r="ANB142" s="102"/>
      <c r="ANC142" s="102"/>
      <c r="AND142" s="102"/>
      <c r="ANE142" s="102"/>
      <c r="ANF142" s="102"/>
      <c r="ANG142" s="102"/>
      <c r="ANH142" s="102"/>
      <c r="ANI142" s="102"/>
      <c r="ANJ142" s="102"/>
      <c r="ANK142" s="102"/>
      <c r="ANL142" s="102"/>
      <c r="ANM142" s="102"/>
      <c r="ANN142" s="102"/>
      <c r="ANO142" s="102"/>
      <c r="ANP142" s="102"/>
      <c r="ANQ142" s="102"/>
      <c r="ANR142" s="102"/>
      <c r="ANS142" s="102"/>
      <c r="ANT142" s="102"/>
      <c r="ANU142" s="102"/>
      <c r="ANV142" s="102"/>
      <c r="ANW142" s="102"/>
      <c r="ANX142" s="102"/>
      <c r="ANY142" s="102"/>
      <c r="ANZ142" s="102"/>
      <c r="AOA142" s="102"/>
      <c r="AOB142" s="102"/>
      <c r="AOC142" s="102"/>
      <c r="AOD142" s="102"/>
      <c r="AOE142" s="102"/>
      <c r="AOF142" s="102"/>
      <c r="AOG142" s="102"/>
      <c r="AOH142" s="102"/>
      <c r="AOI142" s="102"/>
      <c r="AOJ142" s="102"/>
      <c r="AOK142" s="102"/>
      <c r="AOL142" s="102"/>
      <c r="AOM142" s="102"/>
      <c r="AON142" s="102"/>
      <c r="AOO142" s="102"/>
      <c r="AOP142" s="102"/>
      <c r="AOQ142" s="102"/>
      <c r="AOR142" s="102"/>
      <c r="AOS142" s="102"/>
      <c r="AOT142" s="102"/>
      <c r="AOU142" s="102"/>
      <c r="AOV142" s="102"/>
      <c r="AOW142" s="102"/>
      <c r="AOX142" s="102"/>
      <c r="AOY142" s="102"/>
      <c r="AOZ142" s="102"/>
      <c r="APA142" s="102"/>
      <c r="APB142" s="102"/>
      <c r="APC142" s="102"/>
      <c r="APD142" s="102"/>
      <c r="APE142" s="102"/>
      <c r="APF142" s="102"/>
      <c r="APG142" s="102"/>
      <c r="APH142" s="102"/>
      <c r="API142" s="102"/>
      <c r="APJ142" s="102"/>
      <c r="APK142" s="102"/>
      <c r="APL142" s="102"/>
      <c r="APM142" s="102"/>
      <c r="APN142" s="102"/>
      <c r="APO142" s="102"/>
      <c r="APP142" s="102"/>
      <c r="APQ142" s="102"/>
      <c r="APR142" s="102"/>
      <c r="APS142" s="102"/>
      <c r="APT142" s="102"/>
      <c r="APU142" s="102"/>
      <c r="APV142" s="102"/>
      <c r="APW142" s="102"/>
      <c r="APX142" s="102"/>
      <c r="APY142" s="102"/>
      <c r="APZ142" s="102"/>
      <c r="AQA142" s="102"/>
      <c r="AQB142" s="102"/>
      <c r="AQC142" s="102"/>
      <c r="AQD142" s="102"/>
      <c r="AQE142" s="102"/>
      <c r="AQF142" s="102"/>
      <c r="AQG142" s="102"/>
      <c r="AQH142" s="102"/>
      <c r="AQI142" s="102"/>
      <c r="AQJ142" s="102"/>
      <c r="AQK142" s="102"/>
      <c r="AQL142" s="102"/>
      <c r="AQM142" s="102"/>
      <c r="AQN142" s="102"/>
      <c r="AQO142" s="102"/>
      <c r="AQP142" s="102"/>
      <c r="AQQ142" s="102"/>
      <c r="AQR142" s="102"/>
      <c r="AQS142" s="102"/>
      <c r="AQT142" s="102"/>
      <c r="AQU142" s="102"/>
      <c r="AQV142" s="102"/>
      <c r="AQW142" s="102"/>
      <c r="AQX142" s="102"/>
      <c r="AQY142" s="102"/>
      <c r="AQZ142" s="102"/>
      <c r="ARA142" s="102"/>
      <c r="ARB142" s="102"/>
      <c r="ARC142" s="102"/>
      <c r="ARD142" s="102"/>
      <c r="ARE142" s="102"/>
      <c r="ARF142" s="102"/>
      <c r="ARG142" s="102"/>
      <c r="ARH142" s="102"/>
      <c r="ARI142" s="102"/>
      <c r="ARJ142" s="102"/>
      <c r="ARK142" s="102"/>
      <c r="ARL142" s="102"/>
      <c r="ARM142" s="102"/>
      <c r="ARN142" s="102"/>
      <c r="ARO142" s="102"/>
      <c r="ARP142" s="102"/>
      <c r="ARQ142" s="102"/>
      <c r="ARR142" s="102"/>
      <c r="ARS142" s="102"/>
      <c r="ART142" s="102"/>
      <c r="ARU142" s="102"/>
      <c r="ARV142" s="102"/>
      <c r="ARW142" s="102"/>
      <c r="ARX142" s="102"/>
      <c r="ARY142" s="102"/>
      <c r="ARZ142" s="102"/>
      <c r="ASA142" s="102"/>
      <c r="ASB142" s="102"/>
      <c r="ASC142" s="102"/>
      <c r="ASD142" s="102"/>
      <c r="ASE142" s="102"/>
      <c r="ASF142" s="102"/>
      <c r="ASG142" s="102"/>
      <c r="ASH142" s="102"/>
      <c r="ASI142" s="102"/>
      <c r="ASJ142" s="102"/>
      <c r="ASK142" s="102"/>
      <c r="ASL142" s="102"/>
      <c r="ASM142" s="102"/>
      <c r="ASN142" s="102"/>
      <c r="ASO142" s="102"/>
      <c r="ASP142" s="102"/>
      <c r="ASQ142" s="102"/>
      <c r="ASR142" s="102"/>
      <c r="ASS142" s="102"/>
      <c r="AST142" s="102"/>
      <c r="ASU142" s="102"/>
      <c r="ASV142" s="102"/>
      <c r="ASW142" s="102"/>
      <c r="ASX142" s="102"/>
      <c r="ASY142" s="102"/>
      <c r="ASZ142" s="102"/>
      <c r="ATA142" s="102"/>
      <c r="ATB142" s="102"/>
      <c r="ATC142" s="102"/>
      <c r="ATD142" s="102"/>
      <c r="ATE142" s="102"/>
      <c r="ATF142" s="102"/>
      <c r="ATG142" s="102"/>
      <c r="ATH142" s="102"/>
      <c r="ATI142" s="102"/>
      <c r="ATJ142" s="102"/>
      <c r="ATK142" s="102"/>
      <c r="ATL142" s="102"/>
      <c r="ATM142" s="102"/>
      <c r="ATN142" s="102"/>
      <c r="ATO142" s="102"/>
      <c r="ATP142" s="102"/>
      <c r="ATQ142" s="102"/>
      <c r="ATR142" s="102"/>
      <c r="ATS142" s="102"/>
      <c r="ATT142" s="102"/>
      <c r="ATU142" s="102"/>
      <c r="ATV142" s="102"/>
      <c r="ATW142" s="102"/>
      <c r="ATX142" s="102"/>
      <c r="ATY142" s="102"/>
      <c r="ATZ142" s="102"/>
      <c r="AUA142" s="102"/>
      <c r="AUB142" s="102"/>
      <c r="AUC142" s="102"/>
      <c r="AUD142" s="102"/>
      <c r="AUE142" s="102"/>
      <c r="AUF142" s="102"/>
      <c r="AUG142" s="102"/>
      <c r="AUH142" s="102"/>
      <c r="AUI142" s="102"/>
      <c r="AUJ142" s="102"/>
      <c r="AUK142" s="102"/>
      <c r="AUL142" s="102"/>
      <c r="AUM142" s="102"/>
      <c r="AUN142" s="102"/>
      <c r="AUO142" s="102"/>
      <c r="AUP142" s="102"/>
      <c r="AUQ142" s="102"/>
      <c r="AUR142" s="102"/>
      <c r="AUS142" s="102"/>
      <c r="AUT142" s="102"/>
      <c r="AUU142" s="102"/>
      <c r="AUV142" s="102"/>
      <c r="AUW142" s="102"/>
      <c r="AUX142" s="102"/>
      <c r="AUY142" s="102"/>
      <c r="AUZ142" s="102"/>
      <c r="AVA142" s="102"/>
      <c r="AVB142" s="102"/>
      <c r="AVC142" s="102"/>
      <c r="AVD142" s="102"/>
      <c r="AVE142" s="102"/>
      <c r="AVF142" s="102"/>
      <c r="AVG142" s="102"/>
      <c r="AVH142" s="102"/>
      <c r="AVI142" s="102"/>
      <c r="AVJ142" s="102"/>
      <c r="AVK142" s="102"/>
      <c r="AVL142" s="102"/>
      <c r="AVM142" s="102"/>
      <c r="AVN142" s="102"/>
      <c r="AVO142" s="102"/>
      <c r="AVP142" s="102"/>
      <c r="AVQ142" s="102"/>
      <c r="AVR142" s="102"/>
      <c r="AVS142" s="102"/>
      <c r="AVT142" s="102"/>
      <c r="AVU142" s="102"/>
      <c r="AVV142" s="102"/>
      <c r="AVW142" s="102"/>
      <c r="AVX142" s="102"/>
      <c r="AVY142" s="102"/>
      <c r="AVZ142" s="102"/>
      <c r="AWA142" s="102"/>
      <c r="AWB142" s="102"/>
      <c r="AWC142" s="102"/>
      <c r="AWD142" s="102"/>
      <c r="AWE142" s="102"/>
      <c r="AWF142" s="102"/>
      <c r="AWG142" s="102"/>
      <c r="AWH142" s="102"/>
      <c r="AWI142" s="102"/>
      <c r="AWJ142" s="102"/>
      <c r="AWK142" s="102"/>
      <c r="AWL142" s="102"/>
      <c r="AWM142" s="102"/>
      <c r="AWN142" s="102"/>
      <c r="AWO142" s="102"/>
      <c r="AWP142" s="102"/>
      <c r="AWQ142" s="102"/>
      <c r="AWR142" s="102"/>
      <c r="AWS142" s="102"/>
      <c r="AWT142" s="102"/>
      <c r="AWU142" s="102"/>
      <c r="AWV142" s="102"/>
      <c r="AWW142" s="102"/>
      <c r="AWX142" s="102"/>
      <c r="AWY142" s="102"/>
      <c r="AWZ142" s="102"/>
      <c r="AXA142" s="102"/>
      <c r="AXB142" s="102"/>
      <c r="AXC142" s="102"/>
      <c r="AXD142" s="102"/>
      <c r="AXE142" s="102"/>
      <c r="AXF142" s="102"/>
      <c r="AXG142" s="102"/>
      <c r="AXH142" s="102"/>
      <c r="AXI142" s="102"/>
      <c r="AXJ142" s="102"/>
      <c r="AXK142" s="102"/>
      <c r="AXL142" s="102"/>
      <c r="AXM142" s="102"/>
      <c r="AXN142" s="102"/>
      <c r="AXO142" s="102"/>
      <c r="AXP142" s="102"/>
      <c r="AXQ142" s="102"/>
      <c r="AXR142" s="102"/>
      <c r="AXS142" s="102"/>
      <c r="AXT142" s="102"/>
      <c r="AXU142" s="102"/>
      <c r="AXV142" s="102"/>
      <c r="AXW142" s="102"/>
      <c r="AXX142" s="102"/>
      <c r="AXY142" s="102"/>
      <c r="AXZ142" s="102"/>
      <c r="AYA142" s="102"/>
      <c r="AYB142" s="102"/>
      <c r="AYC142" s="102"/>
      <c r="AYD142" s="102"/>
      <c r="AYE142" s="102"/>
      <c r="AYF142" s="102"/>
      <c r="AYG142" s="102"/>
      <c r="AYH142" s="102"/>
      <c r="AYI142" s="102"/>
      <c r="AYJ142" s="102"/>
      <c r="AYK142" s="102"/>
      <c r="AYL142" s="102"/>
      <c r="AYM142" s="102"/>
      <c r="AYN142" s="102"/>
      <c r="AYO142" s="102"/>
      <c r="AYP142" s="102"/>
      <c r="AYQ142" s="102"/>
      <c r="AYR142" s="102"/>
      <c r="AYS142" s="102"/>
      <c r="AYT142" s="102"/>
      <c r="AYU142" s="102"/>
      <c r="AYV142" s="102"/>
      <c r="AYW142" s="102"/>
      <c r="AYX142" s="102"/>
      <c r="AYY142" s="102"/>
      <c r="AYZ142" s="102"/>
      <c r="AZA142" s="102"/>
      <c r="AZB142" s="102"/>
      <c r="AZC142" s="102"/>
      <c r="AZD142" s="102"/>
      <c r="AZE142" s="102"/>
      <c r="AZF142" s="102"/>
      <c r="AZG142" s="102"/>
      <c r="AZH142" s="102"/>
      <c r="AZI142" s="102"/>
      <c r="AZJ142" s="102"/>
      <c r="AZK142" s="102"/>
      <c r="AZL142" s="102"/>
      <c r="AZM142" s="102"/>
      <c r="AZN142" s="102"/>
      <c r="AZO142" s="102"/>
      <c r="AZP142" s="102"/>
      <c r="AZQ142" s="102"/>
      <c r="AZR142" s="102"/>
      <c r="AZS142" s="102"/>
      <c r="AZT142" s="102"/>
      <c r="AZU142" s="102"/>
      <c r="AZV142" s="102"/>
      <c r="AZW142" s="102"/>
      <c r="AZX142" s="102"/>
      <c r="AZY142" s="102"/>
      <c r="AZZ142" s="102"/>
      <c r="BAA142" s="102"/>
      <c r="BAB142" s="102"/>
      <c r="BAC142" s="102"/>
      <c r="BAD142" s="102"/>
      <c r="BAE142" s="102"/>
      <c r="BAF142" s="102"/>
      <c r="BAG142" s="102"/>
      <c r="BAH142" s="102"/>
      <c r="BAI142" s="102"/>
      <c r="BAJ142" s="102"/>
      <c r="BAK142" s="102"/>
      <c r="BAL142" s="102"/>
      <c r="BAM142" s="102"/>
      <c r="BAN142" s="102"/>
      <c r="BAO142" s="102"/>
      <c r="BAP142" s="102"/>
      <c r="BAQ142" s="102"/>
      <c r="BAR142" s="102"/>
      <c r="BAS142" s="102"/>
      <c r="BAT142" s="102"/>
      <c r="BAU142" s="102"/>
      <c r="BAV142" s="102"/>
      <c r="BAW142" s="102"/>
      <c r="BAX142" s="102"/>
      <c r="BAY142" s="102"/>
      <c r="BAZ142" s="102"/>
      <c r="BBA142" s="102"/>
      <c r="BBB142" s="102"/>
      <c r="BBC142" s="102"/>
      <c r="BBD142" s="102"/>
      <c r="BBE142" s="102"/>
      <c r="BBF142" s="102"/>
      <c r="BBG142" s="102"/>
      <c r="BBH142" s="102"/>
      <c r="BBI142" s="102"/>
      <c r="BBJ142" s="102"/>
      <c r="BBK142" s="102"/>
      <c r="BBL142" s="102"/>
      <c r="BBM142" s="102"/>
      <c r="BBN142" s="102"/>
      <c r="BBO142" s="102"/>
      <c r="BBP142" s="102"/>
      <c r="BBQ142" s="102"/>
      <c r="BBR142" s="102"/>
      <c r="BBS142" s="102"/>
      <c r="BBT142" s="102"/>
      <c r="BBU142" s="102"/>
      <c r="BBV142" s="102"/>
      <c r="BBW142" s="102"/>
      <c r="BBX142" s="102"/>
      <c r="BBY142" s="102"/>
      <c r="BBZ142" s="102"/>
      <c r="BCA142" s="102"/>
      <c r="BCB142" s="102"/>
      <c r="BCC142" s="102"/>
      <c r="BCD142" s="102"/>
      <c r="BCE142" s="102"/>
      <c r="BCF142" s="102"/>
      <c r="BCG142" s="102"/>
      <c r="BCH142" s="102"/>
      <c r="BCI142" s="102"/>
      <c r="BCJ142" s="102"/>
      <c r="BCK142" s="102"/>
      <c r="BCL142" s="102"/>
      <c r="BCM142" s="102"/>
      <c r="BCN142" s="102"/>
      <c r="BCO142" s="102"/>
      <c r="BCP142" s="102"/>
      <c r="BCQ142" s="102"/>
      <c r="BCR142" s="102"/>
      <c r="BCS142" s="102"/>
      <c r="BCT142" s="102"/>
      <c r="BCU142" s="102"/>
      <c r="BCV142" s="102"/>
      <c r="BCW142" s="102"/>
      <c r="BCX142" s="102"/>
      <c r="BCY142" s="102"/>
      <c r="BCZ142" s="102"/>
      <c r="BDA142" s="102"/>
      <c r="BDB142" s="102"/>
      <c r="BDC142" s="102"/>
      <c r="BDD142" s="102"/>
      <c r="BDE142" s="102"/>
      <c r="BDF142" s="102"/>
      <c r="BDG142" s="102"/>
      <c r="BDH142" s="102"/>
      <c r="BDI142" s="102"/>
      <c r="BDJ142" s="102"/>
      <c r="BDK142" s="102"/>
      <c r="BDL142" s="102"/>
      <c r="BDM142" s="102"/>
      <c r="BDN142" s="102"/>
      <c r="BDO142" s="102"/>
      <c r="BDP142" s="102"/>
      <c r="BDQ142" s="102"/>
      <c r="BDR142" s="102"/>
      <c r="BDS142" s="102"/>
      <c r="BDT142" s="102"/>
      <c r="BDU142" s="102"/>
      <c r="BDV142" s="102"/>
      <c r="BDW142" s="102"/>
      <c r="BDX142" s="102"/>
      <c r="BDY142" s="102"/>
      <c r="BDZ142" s="102"/>
      <c r="BEA142" s="102"/>
      <c r="BEB142" s="102"/>
      <c r="BEC142" s="102"/>
      <c r="BED142" s="102"/>
      <c r="BEE142" s="102"/>
      <c r="BEF142" s="102"/>
      <c r="BEG142" s="102"/>
      <c r="BEH142" s="102"/>
      <c r="BEI142" s="102"/>
      <c r="BEJ142" s="102"/>
      <c r="BEK142" s="102"/>
      <c r="BEL142" s="102"/>
      <c r="BEM142" s="102"/>
      <c r="BEN142" s="102"/>
      <c r="BEO142" s="102"/>
      <c r="BEP142" s="102"/>
      <c r="BEQ142" s="102"/>
      <c r="BER142" s="102"/>
      <c r="BES142" s="102"/>
      <c r="BET142" s="102"/>
      <c r="BEU142" s="102"/>
      <c r="BEV142" s="102"/>
      <c r="BEW142" s="102"/>
      <c r="BEX142" s="102"/>
      <c r="BEY142" s="102"/>
      <c r="BEZ142" s="102"/>
      <c r="BFA142" s="102"/>
      <c r="BFB142" s="102"/>
      <c r="BFC142" s="102"/>
      <c r="BFD142" s="102"/>
      <c r="BFE142" s="102"/>
      <c r="BFF142" s="102"/>
      <c r="BFG142" s="102"/>
      <c r="BFH142" s="102"/>
      <c r="BFI142" s="102"/>
      <c r="BFJ142" s="102"/>
      <c r="BFK142" s="102"/>
      <c r="BFL142" s="102"/>
      <c r="BFM142" s="102"/>
      <c r="BFN142" s="102"/>
      <c r="BFO142" s="102"/>
      <c r="BFP142" s="102"/>
      <c r="BFQ142" s="102"/>
      <c r="BFR142" s="102"/>
      <c r="BFS142" s="102"/>
      <c r="BFT142" s="102"/>
      <c r="BFU142" s="102"/>
      <c r="BFV142" s="102"/>
      <c r="BFW142" s="102"/>
      <c r="BFX142" s="102"/>
      <c r="BFY142" s="102"/>
      <c r="BFZ142" s="102"/>
      <c r="BGA142" s="102"/>
      <c r="BGB142" s="102"/>
      <c r="BGC142" s="102"/>
      <c r="BGD142" s="102"/>
      <c r="BGE142" s="102"/>
      <c r="BGF142" s="102"/>
      <c r="BGG142" s="102"/>
      <c r="BGH142" s="102"/>
      <c r="BGI142" s="102"/>
      <c r="BGJ142" s="102"/>
      <c r="BGK142" s="102"/>
      <c r="BGL142" s="102"/>
      <c r="BGM142" s="102"/>
      <c r="BGN142" s="102"/>
      <c r="BGO142" s="102"/>
      <c r="BGP142" s="102"/>
      <c r="BGQ142" s="102"/>
      <c r="BGR142" s="102"/>
      <c r="BGS142" s="102"/>
      <c r="BGT142" s="102"/>
      <c r="BGU142" s="102"/>
      <c r="BGV142" s="102"/>
      <c r="BGW142" s="102"/>
      <c r="BGX142" s="102"/>
      <c r="BGY142" s="102"/>
      <c r="BGZ142" s="102"/>
      <c r="BHA142" s="102"/>
      <c r="BHB142" s="102"/>
      <c r="BHC142" s="102"/>
      <c r="BHD142" s="102"/>
      <c r="BHE142" s="102"/>
      <c r="BHF142" s="102"/>
      <c r="BHG142" s="102"/>
      <c r="BHH142" s="102"/>
      <c r="BHI142" s="102"/>
      <c r="BHJ142" s="102"/>
      <c r="BHK142" s="102"/>
      <c r="BHL142" s="102"/>
      <c r="BHM142" s="102"/>
      <c r="BHN142" s="102"/>
      <c r="BHO142" s="102"/>
      <c r="BHP142" s="102"/>
      <c r="BHQ142" s="102"/>
      <c r="BHR142" s="102"/>
      <c r="BHS142" s="102"/>
      <c r="BHT142" s="102"/>
      <c r="BHU142" s="102"/>
      <c r="BHV142" s="102"/>
      <c r="BHW142" s="102"/>
      <c r="BHX142" s="102"/>
      <c r="BHY142" s="102"/>
      <c r="BHZ142" s="102"/>
      <c r="BIA142" s="102"/>
      <c r="BIB142" s="102"/>
      <c r="BIC142" s="102"/>
      <c r="BID142" s="102"/>
      <c r="BIE142" s="102"/>
      <c r="BIF142" s="102"/>
      <c r="BIG142" s="102"/>
      <c r="BIH142" s="102"/>
      <c r="BII142" s="102"/>
      <c r="BIJ142" s="102"/>
      <c r="BIK142" s="102"/>
      <c r="BIL142" s="102"/>
      <c r="BIM142" s="102"/>
      <c r="BIN142" s="102"/>
      <c r="BIO142" s="102"/>
      <c r="BIP142" s="102"/>
      <c r="BIQ142" s="102"/>
      <c r="BIR142" s="102"/>
      <c r="BIS142" s="102"/>
      <c r="BIT142" s="102"/>
      <c r="BIU142" s="102"/>
      <c r="BIV142" s="102"/>
      <c r="BIW142" s="102"/>
      <c r="BIX142" s="102"/>
      <c r="BIY142" s="102"/>
      <c r="BIZ142" s="102"/>
      <c r="BJA142" s="102"/>
      <c r="BJB142" s="102"/>
      <c r="BJC142" s="102"/>
      <c r="BJD142" s="102"/>
      <c r="BJE142" s="102"/>
      <c r="BJF142" s="102"/>
      <c r="BJG142" s="102"/>
      <c r="BJH142" s="102"/>
      <c r="BJI142" s="102"/>
      <c r="BJJ142" s="102"/>
      <c r="BJK142" s="102"/>
      <c r="BJL142" s="102"/>
      <c r="BJM142" s="102"/>
      <c r="BJN142" s="102"/>
      <c r="BJO142" s="102"/>
      <c r="BJP142" s="102"/>
      <c r="BJQ142" s="102"/>
      <c r="BJR142" s="102"/>
      <c r="BJS142" s="102"/>
      <c r="BJT142" s="102"/>
      <c r="BJU142" s="102"/>
      <c r="BJV142" s="102"/>
      <c r="BJW142" s="102"/>
      <c r="BJX142" s="102"/>
      <c r="BJY142" s="102"/>
      <c r="BJZ142" s="102"/>
      <c r="BKA142" s="102"/>
      <c r="BKB142" s="102"/>
      <c r="BKC142" s="102"/>
      <c r="BKD142" s="102"/>
      <c r="BKE142" s="102"/>
      <c r="BKF142" s="102"/>
      <c r="BKG142" s="102"/>
      <c r="BKH142" s="102"/>
      <c r="BKI142" s="102"/>
      <c r="BKJ142" s="102"/>
      <c r="BKK142" s="102"/>
      <c r="BKL142" s="102"/>
      <c r="BKM142" s="102"/>
      <c r="BKN142" s="102"/>
      <c r="BKO142" s="102"/>
      <c r="BKP142" s="102"/>
      <c r="BKQ142" s="102"/>
      <c r="BKR142" s="102"/>
      <c r="BKS142" s="102"/>
      <c r="BKT142" s="102"/>
      <c r="BKU142" s="102"/>
      <c r="BKV142" s="102"/>
      <c r="BKW142" s="102"/>
      <c r="BKX142" s="102"/>
      <c r="BKY142" s="102"/>
      <c r="BKZ142" s="102"/>
      <c r="BLA142" s="102"/>
      <c r="BLB142" s="102"/>
      <c r="BLC142" s="102"/>
      <c r="BLD142" s="102"/>
      <c r="BLE142" s="102"/>
      <c r="BLF142" s="102"/>
      <c r="BLG142" s="102"/>
      <c r="BLH142" s="102"/>
      <c r="BLI142" s="102"/>
      <c r="BLJ142" s="102"/>
      <c r="BLK142" s="102"/>
      <c r="BLL142" s="102"/>
      <c r="BLM142" s="102"/>
      <c r="BLN142" s="102"/>
      <c r="BLO142" s="102"/>
      <c r="BLP142" s="102"/>
      <c r="BLQ142" s="102"/>
      <c r="BLR142" s="102"/>
      <c r="BLS142" s="102"/>
      <c r="BLT142" s="102"/>
      <c r="BLU142" s="102"/>
      <c r="BLV142" s="102"/>
      <c r="BLW142" s="102"/>
      <c r="BLX142" s="102"/>
      <c r="BLY142" s="102"/>
      <c r="BLZ142" s="102"/>
      <c r="BMA142" s="102"/>
      <c r="BMB142" s="102"/>
      <c r="BMC142" s="102"/>
      <c r="BMD142" s="102"/>
      <c r="BME142" s="102"/>
      <c r="BMF142" s="102"/>
      <c r="BMG142" s="102"/>
      <c r="BMH142" s="102"/>
      <c r="BMI142" s="102"/>
      <c r="BMJ142" s="102"/>
      <c r="BMK142" s="102"/>
      <c r="BML142" s="102"/>
      <c r="BMM142" s="102"/>
      <c r="BMN142" s="102"/>
      <c r="BMO142" s="102"/>
      <c r="BMP142" s="102"/>
      <c r="BMQ142" s="102"/>
      <c r="BMR142" s="102"/>
      <c r="BMS142" s="102"/>
      <c r="BMT142" s="102"/>
      <c r="BMU142" s="102"/>
      <c r="BMV142" s="102"/>
      <c r="BMW142" s="102"/>
      <c r="BMX142" s="102"/>
      <c r="BMY142" s="102"/>
      <c r="BMZ142" s="102"/>
      <c r="BNA142" s="102"/>
      <c r="BNB142" s="102"/>
      <c r="BNC142" s="102"/>
      <c r="BND142" s="102"/>
      <c r="BNE142" s="102"/>
      <c r="BNF142" s="102"/>
      <c r="BNG142" s="102"/>
      <c r="BNH142" s="102"/>
      <c r="BNI142" s="102"/>
      <c r="BNJ142" s="102"/>
      <c r="BNK142" s="102"/>
      <c r="BNL142" s="102"/>
      <c r="BNM142" s="102"/>
      <c r="BNN142" s="102"/>
      <c r="BNO142" s="102"/>
      <c r="BNP142" s="102"/>
      <c r="BNQ142" s="102"/>
      <c r="BNR142" s="102"/>
      <c r="BNS142" s="102"/>
      <c r="BNT142" s="102"/>
      <c r="BNU142" s="102"/>
      <c r="BNV142" s="102"/>
      <c r="BNW142" s="102"/>
      <c r="BNX142" s="102"/>
      <c r="BNY142" s="102"/>
      <c r="BNZ142" s="102"/>
      <c r="BOA142" s="102"/>
      <c r="BOB142" s="102"/>
      <c r="BOC142" s="102"/>
      <c r="BOD142" s="102"/>
      <c r="BOE142" s="102"/>
      <c r="BOF142" s="102"/>
      <c r="BOG142" s="102"/>
      <c r="BOH142" s="102"/>
      <c r="BOI142" s="102"/>
      <c r="BOJ142" s="102"/>
      <c r="BOK142" s="102"/>
      <c r="BOL142" s="102"/>
      <c r="BOM142" s="102"/>
      <c r="BON142" s="102"/>
      <c r="BOO142" s="102"/>
      <c r="BOP142" s="102"/>
      <c r="BOQ142" s="102"/>
      <c r="BOR142" s="102"/>
      <c r="BOS142" s="102"/>
      <c r="BOT142" s="102"/>
      <c r="BOU142" s="102"/>
      <c r="BOV142" s="102"/>
      <c r="BOW142" s="102"/>
      <c r="BOX142" s="102"/>
      <c r="BOY142" s="102"/>
      <c r="BOZ142" s="102"/>
      <c r="BPA142" s="102"/>
      <c r="BPB142" s="102"/>
      <c r="BPC142" s="102"/>
      <c r="BPD142" s="102"/>
      <c r="BPE142" s="102"/>
      <c r="BPF142" s="102"/>
      <c r="BPG142" s="102"/>
      <c r="BPH142" s="102"/>
      <c r="BPI142" s="102"/>
      <c r="BPJ142" s="102"/>
      <c r="BPK142" s="102"/>
      <c r="BPL142" s="102"/>
      <c r="BPM142" s="102"/>
      <c r="BPN142" s="102"/>
      <c r="BPO142" s="102"/>
      <c r="BPP142" s="102"/>
      <c r="BPQ142" s="102"/>
      <c r="BPR142" s="102"/>
      <c r="BPS142" s="102"/>
      <c r="BPT142" s="102"/>
      <c r="BPU142" s="102"/>
      <c r="BPV142" s="102"/>
      <c r="BPW142" s="102"/>
      <c r="BPX142" s="102"/>
      <c r="BPY142" s="102"/>
      <c r="BPZ142" s="102"/>
      <c r="BQA142" s="102"/>
      <c r="BQB142" s="102"/>
      <c r="BQC142" s="102"/>
      <c r="BQD142" s="102"/>
      <c r="BQE142" s="102"/>
      <c r="BQF142" s="102"/>
      <c r="BQG142" s="102"/>
      <c r="BQH142" s="102"/>
      <c r="BQI142" s="102"/>
      <c r="BQJ142" s="102"/>
      <c r="BQK142" s="102"/>
      <c r="BQL142" s="102"/>
      <c r="BQM142" s="102"/>
      <c r="BQN142" s="102"/>
      <c r="BQO142" s="102"/>
      <c r="BQP142" s="102"/>
      <c r="BQQ142" s="102"/>
      <c r="BQR142" s="102"/>
      <c r="BQS142" s="102"/>
      <c r="BQT142" s="102"/>
      <c r="BQU142" s="102"/>
      <c r="BQV142" s="102"/>
      <c r="BQW142" s="102"/>
      <c r="BQX142" s="102"/>
      <c r="BQY142" s="102"/>
      <c r="BQZ142" s="102"/>
      <c r="BRA142" s="102"/>
      <c r="BRB142" s="102"/>
      <c r="BRC142" s="102"/>
      <c r="BRD142" s="102"/>
      <c r="BRE142" s="102"/>
      <c r="BRF142" s="102"/>
      <c r="BRG142" s="102"/>
      <c r="BRH142" s="102"/>
      <c r="BRI142" s="102"/>
      <c r="BRJ142" s="102"/>
      <c r="BRK142" s="102"/>
      <c r="BRL142" s="102"/>
      <c r="BRM142" s="102"/>
      <c r="BRN142" s="102"/>
      <c r="BRO142" s="102"/>
      <c r="BRP142" s="102"/>
      <c r="BRQ142" s="102"/>
      <c r="BRR142" s="102"/>
      <c r="BRS142" s="102"/>
      <c r="BRT142" s="102"/>
      <c r="BRU142" s="102"/>
      <c r="BRV142" s="102"/>
      <c r="BRW142" s="102"/>
      <c r="BRX142" s="102"/>
      <c r="BRY142" s="102"/>
      <c r="BRZ142" s="102"/>
      <c r="BSA142" s="102"/>
      <c r="BSB142" s="102"/>
      <c r="BSC142" s="102"/>
      <c r="BSD142" s="102"/>
      <c r="BSE142" s="102"/>
      <c r="BSF142" s="102"/>
      <c r="BSG142" s="102"/>
      <c r="BSH142" s="102"/>
      <c r="BSI142" s="102"/>
      <c r="BSJ142" s="102"/>
      <c r="BSK142" s="102"/>
      <c r="BSL142" s="102"/>
      <c r="BSM142" s="102"/>
      <c r="BSN142" s="102"/>
      <c r="BSO142" s="102"/>
      <c r="BSP142" s="102"/>
      <c r="BSQ142" s="102"/>
      <c r="BSR142" s="102"/>
      <c r="BSS142" s="102"/>
      <c r="BST142" s="102"/>
      <c r="BSU142" s="102"/>
      <c r="BSV142" s="102"/>
      <c r="BSW142" s="102"/>
      <c r="BSX142" s="102"/>
      <c r="BSY142" s="102"/>
      <c r="BSZ142" s="102"/>
      <c r="BTA142" s="102"/>
      <c r="BTB142" s="102"/>
      <c r="BTC142" s="102"/>
      <c r="BTD142" s="102"/>
      <c r="BTE142" s="102"/>
      <c r="BTF142" s="102"/>
      <c r="BTG142" s="102"/>
      <c r="BTH142" s="102"/>
      <c r="BTI142" s="102"/>
      <c r="BTJ142" s="102"/>
      <c r="BTK142" s="102"/>
      <c r="BTL142" s="102"/>
      <c r="BTM142" s="102"/>
      <c r="BTN142" s="102"/>
      <c r="BTO142" s="102"/>
      <c r="BTP142" s="102"/>
      <c r="BTQ142" s="102"/>
      <c r="BTR142" s="102"/>
      <c r="BTS142" s="102"/>
      <c r="BTT142" s="102"/>
      <c r="BTU142" s="102"/>
      <c r="BTV142" s="102"/>
      <c r="BTW142" s="102"/>
      <c r="BTX142" s="102"/>
      <c r="BTY142" s="102"/>
      <c r="BTZ142" s="102"/>
      <c r="BUA142" s="102"/>
      <c r="BUB142" s="102"/>
      <c r="BUC142" s="102"/>
      <c r="BUD142" s="102"/>
      <c r="BUE142" s="102"/>
      <c r="BUF142" s="102"/>
      <c r="BUG142" s="102"/>
      <c r="BUH142" s="102"/>
      <c r="BUI142" s="102"/>
      <c r="BUJ142" s="102"/>
      <c r="BUK142" s="102"/>
      <c r="BUL142" s="102"/>
      <c r="BUM142" s="102"/>
      <c r="BUN142" s="102"/>
      <c r="BUO142" s="102"/>
      <c r="BUP142" s="102"/>
      <c r="BUQ142" s="102"/>
      <c r="BUR142" s="102"/>
      <c r="BUS142" s="102"/>
      <c r="BUT142" s="102"/>
      <c r="BUU142" s="102"/>
      <c r="BUV142" s="102"/>
      <c r="BUW142" s="102"/>
      <c r="BUX142" s="102"/>
      <c r="BUY142" s="102"/>
      <c r="BUZ142" s="102"/>
      <c r="BVA142" s="102"/>
      <c r="BVB142" s="102"/>
      <c r="BVC142" s="102"/>
      <c r="BVD142" s="102"/>
      <c r="BVE142" s="102"/>
      <c r="BVF142" s="102"/>
      <c r="BVG142" s="102"/>
      <c r="BVH142" s="102"/>
      <c r="BVI142" s="102"/>
      <c r="BVJ142" s="102"/>
      <c r="BVK142" s="102"/>
      <c r="BVL142" s="102"/>
      <c r="BVM142" s="102"/>
      <c r="BVN142" s="102"/>
      <c r="BVO142" s="102"/>
      <c r="BVP142" s="102"/>
      <c r="BVQ142" s="102"/>
      <c r="BVR142" s="102"/>
      <c r="BVS142" s="102"/>
      <c r="BVT142" s="102"/>
      <c r="BVU142" s="102"/>
      <c r="BVV142" s="102"/>
      <c r="BVW142" s="102"/>
      <c r="BVX142" s="102"/>
      <c r="BVY142" s="102"/>
      <c r="BVZ142" s="102"/>
      <c r="BWA142" s="102"/>
      <c r="BWB142" s="102"/>
      <c r="BWC142" s="102"/>
      <c r="BWD142" s="102"/>
      <c r="BWE142" s="102"/>
      <c r="BWF142" s="102"/>
      <c r="BWG142" s="102"/>
      <c r="BWH142" s="102"/>
      <c r="BWI142" s="102"/>
      <c r="BWJ142" s="102"/>
      <c r="BWK142" s="102"/>
      <c r="BWL142" s="102"/>
      <c r="BWM142" s="102"/>
      <c r="BWN142" s="102"/>
      <c r="BWO142" s="102"/>
      <c r="BWP142" s="102"/>
      <c r="BWQ142" s="102"/>
      <c r="BWR142" s="102"/>
      <c r="BWS142" s="102"/>
      <c r="BWT142" s="102"/>
      <c r="BWU142" s="102"/>
      <c r="BWV142" s="102"/>
      <c r="BWW142" s="102"/>
      <c r="BWX142" s="102"/>
      <c r="BWY142" s="102"/>
      <c r="BWZ142" s="102"/>
      <c r="BXA142" s="102"/>
      <c r="BXB142" s="102"/>
      <c r="BXC142" s="102"/>
      <c r="BXD142" s="102"/>
      <c r="BXE142" s="102"/>
      <c r="BXF142" s="102"/>
      <c r="BXG142" s="102"/>
      <c r="BXH142" s="102"/>
      <c r="BXI142" s="102"/>
      <c r="BXJ142" s="102"/>
      <c r="BXK142" s="102"/>
      <c r="BXL142" s="102"/>
      <c r="BXM142" s="102"/>
      <c r="BXN142" s="102"/>
      <c r="BXO142" s="102"/>
      <c r="BXP142" s="102"/>
      <c r="BXQ142" s="102"/>
      <c r="BXR142" s="102"/>
      <c r="BXS142" s="102"/>
      <c r="BXT142" s="102"/>
      <c r="BXU142" s="102"/>
      <c r="BXV142" s="102"/>
      <c r="BXW142" s="102"/>
      <c r="BXX142" s="102"/>
      <c r="BXY142" s="102"/>
      <c r="BXZ142" s="102"/>
      <c r="BYA142" s="102"/>
      <c r="BYB142" s="102"/>
      <c r="BYC142" s="102"/>
      <c r="BYD142" s="102"/>
      <c r="BYE142" s="102"/>
      <c r="BYF142" s="102"/>
      <c r="BYG142" s="102"/>
      <c r="BYH142" s="102"/>
      <c r="BYI142" s="102"/>
      <c r="BYJ142" s="102"/>
      <c r="BYK142" s="102"/>
      <c r="BYL142" s="102"/>
      <c r="BYM142" s="102"/>
      <c r="BYN142" s="102"/>
      <c r="BYO142" s="102"/>
      <c r="BYP142" s="102"/>
      <c r="BYQ142" s="102"/>
      <c r="BYR142" s="102"/>
      <c r="BYS142" s="102"/>
      <c r="BYT142" s="102"/>
      <c r="BYU142" s="102"/>
      <c r="BYV142" s="102"/>
      <c r="BYW142" s="102"/>
      <c r="BYX142" s="102"/>
      <c r="BYY142" s="102"/>
      <c r="BYZ142" s="102"/>
      <c r="BZA142" s="102"/>
      <c r="BZB142" s="102"/>
      <c r="BZC142" s="102"/>
      <c r="BZD142" s="102"/>
      <c r="BZE142" s="102"/>
      <c r="BZF142" s="102"/>
      <c r="BZG142" s="102"/>
      <c r="BZH142" s="102"/>
      <c r="BZI142" s="102"/>
      <c r="BZJ142" s="102"/>
      <c r="BZK142" s="102"/>
      <c r="BZL142" s="102"/>
      <c r="BZM142" s="102"/>
      <c r="BZN142" s="102"/>
      <c r="BZO142" s="102"/>
      <c r="BZP142" s="102"/>
      <c r="BZQ142" s="102"/>
      <c r="BZR142" s="102"/>
      <c r="BZS142" s="102"/>
      <c r="BZT142" s="102"/>
      <c r="BZU142" s="102"/>
      <c r="BZV142" s="102"/>
      <c r="BZW142" s="102"/>
      <c r="BZX142" s="102"/>
      <c r="BZY142" s="102"/>
      <c r="BZZ142" s="102"/>
      <c r="CAA142" s="102"/>
      <c r="CAB142" s="102"/>
      <c r="CAC142" s="102"/>
      <c r="CAD142" s="102"/>
      <c r="CAE142" s="102"/>
      <c r="CAF142" s="102"/>
      <c r="CAG142" s="102"/>
      <c r="CAH142" s="102"/>
      <c r="CAI142" s="102"/>
      <c r="CAJ142" s="102"/>
      <c r="CAK142" s="102"/>
      <c r="CAL142" s="102"/>
      <c r="CAM142" s="102"/>
      <c r="CAN142" s="102"/>
      <c r="CAO142" s="102"/>
      <c r="CAP142" s="102"/>
      <c r="CAQ142" s="102"/>
      <c r="CAR142" s="102"/>
      <c r="CAS142" s="102"/>
      <c r="CAT142" s="102"/>
      <c r="CAU142" s="102"/>
      <c r="CAV142" s="102"/>
      <c r="CAW142" s="102"/>
      <c r="CAX142" s="102"/>
      <c r="CAY142" s="102"/>
      <c r="CAZ142" s="102"/>
      <c r="CBA142" s="102"/>
      <c r="CBB142" s="102"/>
      <c r="CBC142" s="102"/>
      <c r="CBD142" s="102"/>
      <c r="CBE142" s="102"/>
      <c r="CBF142" s="102"/>
      <c r="CBG142" s="102"/>
      <c r="CBH142" s="102"/>
      <c r="CBI142" s="102"/>
      <c r="CBJ142" s="102"/>
      <c r="CBK142" s="102"/>
      <c r="CBL142" s="102"/>
      <c r="CBM142" s="102"/>
      <c r="CBN142" s="102"/>
      <c r="CBO142" s="102"/>
      <c r="CBP142" s="102"/>
      <c r="CBQ142" s="102"/>
      <c r="CBR142" s="102"/>
      <c r="CBS142" s="102"/>
      <c r="CBT142" s="102"/>
      <c r="CBU142" s="102"/>
      <c r="CBV142" s="102"/>
      <c r="CBW142" s="102"/>
      <c r="CBX142" s="102"/>
      <c r="CBY142" s="102"/>
      <c r="CBZ142" s="102"/>
      <c r="CCA142" s="102"/>
      <c r="CCB142" s="102"/>
      <c r="CCC142" s="102"/>
      <c r="CCD142" s="102"/>
      <c r="CCE142" s="102"/>
      <c r="CCF142" s="102"/>
      <c r="CCG142" s="102"/>
      <c r="CCH142" s="102"/>
      <c r="CCI142" s="102"/>
      <c r="CCJ142" s="102"/>
      <c r="CCK142" s="102"/>
      <c r="CCL142" s="102"/>
      <c r="CCM142" s="102"/>
      <c r="CCN142" s="102"/>
      <c r="CCO142" s="102"/>
      <c r="CCP142" s="102"/>
      <c r="CCQ142" s="102"/>
      <c r="CCR142" s="102"/>
      <c r="CCS142" s="102"/>
      <c r="CCT142" s="102"/>
      <c r="CCU142" s="102"/>
      <c r="CCV142" s="102"/>
      <c r="CCW142" s="102"/>
      <c r="CCX142" s="102"/>
      <c r="CCY142" s="102"/>
      <c r="CCZ142" s="102"/>
      <c r="CDA142" s="102"/>
      <c r="CDB142" s="102"/>
      <c r="CDC142" s="102"/>
      <c r="CDD142" s="102"/>
      <c r="CDE142" s="102"/>
      <c r="CDF142" s="102"/>
      <c r="CDG142" s="102"/>
      <c r="CDH142" s="102"/>
      <c r="CDI142" s="102"/>
      <c r="CDJ142" s="102"/>
      <c r="CDK142" s="102"/>
      <c r="CDL142" s="102"/>
      <c r="CDM142" s="102"/>
      <c r="CDN142" s="102"/>
      <c r="CDO142" s="102"/>
      <c r="CDP142" s="102"/>
      <c r="CDQ142" s="102"/>
      <c r="CDR142" s="102"/>
      <c r="CDS142" s="102"/>
      <c r="CDT142" s="102"/>
      <c r="CDU142" s="102"/>
      <c r="CDV142" s="102"/>
      <c r="CDW142" s="102"/>
      <c r="CDX142" s="102"/>
      <c r="CDY142" s="102"/>
      <c r="CDZ142" s="102"/>
      <c r="CEA142" s="102"/>
      <c r="CEB142" s="102"/>
      <c r="CEC142" s="102"/>
      <c r="CED142" s="102"/>
      <c r="CEE142" s="102"/>
      <c r="CEF142" s="102"/>
      <c r="CEG142" s="102"/>
      <c r="CEH142" s="102"/>
      <c r="CEI142" s="102"/>
      <c r="CEJ142" s="102"/>
      <c r="CEK142" s="102"/>
      <c r="CEL142" s="102"/>
      <c r="CEM142" s="102"/>
      <c r="CEN142" s="102"/>
      <c r="CEO142" s="102"/>
      <c r="CEP142" s="102"/>
      <c r="CEQ142" s="102"/>
      <c r="CER142" s="102"/>
      <c r="CES142" s="102"/>
      <c r="CET142" s="102"/>
      <c r="CEU142" s="102"/>
      <c r="CEV142" s="102"/>
      <c r="CEW142" s="102"/>
      <c r="CEX142" s="102"/>
      <c r="CEY142" s="102"/>
      <c r="CEZ142" s="102"/>
      <c r="CFA142" s="102"/>
      <c r="CFB142" s="102"/>
      <c r="CFC142" s="102"/>
      <c r="CFD142" s="102"/>
      <c r="CFE142" s="102"/>
      <c r="CFF142" s="102"/>
      <c r="CFG142" s="102"/>
      <c r="CFH142" s="102"/>
      <c r="CFI142" s="102"/>
      <c r="CFJ142" s="102"/>
      <c r="CFK142" s="102"/>
      <c r="CFL142" s="102"/>
      <c r="CFM142" s="102"/>
      <c r="CFN142" s="102"/>
      <c r="CFO142" s="102"/>
      <c r="CFP142" s="102"/>
      <c r="CFQ142" s="102"/>
      <c r="CFR142" s="102"/>
      <c r="CFS142" s="102"/>
      <c r="CFT142" s="102"/>
      <c r="CFU142" s="102"/>
      <c r="CFV142" s="102"/>
      <c r="CFW142" s="102"/>
      <c r="CFX142" s="102"/>
      <c r="CFY142" s="102"/>
      <c r="CFZ142" s="102"/>
      <c r="CGA142" s="102"/>
      <c r="CGB142" s="102"/>
      <c r="CGC142" s="102"/>
      <c r="CGD142" s="102"/>
      <c r="CGE142" s="102"/>
      <c r="CGF142" s="102"/>
      <c r="CGG142" s="102"/>
      <c r="CGH142" s="102"/>
      <c r="CGI142" s="102"/>
      <c r="CGJ142" s="102"/>
      <c r="CGK142" s="102"/>
      <c r="CGL142" s="102"/>
      <c r="CGM142" s="102"/>
      <c r="CGN142" s="102"/>
      <c r="CGO142" s="102"/>
      <c r="CGP142" s="102"/>
      <c r="CGQ142" s="102"/>
      <c r="CGR142" s="102"/>
      <c r="CGS142" s="102"/>
      <c r="CGT142" s="102"/>
      <c r="CGU142" s="102"/>
      <c r="CGV142" s="102"/>
      <c r="CGW142" s="102"/>
      <c r="CGX142" s="102"/>
      <c r="CGY142" s="102"/>
      <c r="CGZ142" s="102"/>
      <c r="CHA142" s="102"/>
      <c r="CHB142" s="102"/>
      <c r="CHC142" s="102"/>
      <c r="CHD142" s="102"/>
      <c r="CHE142" s="102"/>
      <c r="CHF142" s="102"/>
      <c r="CHG142" s="102"/>
      <c r="CHH142" s="102"/>
      <c r="CHI142" s="102"/>
      <c r="CHJ142" s="102"/>
      <c r="CHK142" s="102"/>
      <c r="CHL142" s="102"/>
      <c r="CHM142" s="102"/>
      <c r="CHN142" s="102"/>
      <c r="CHO142" s="102"/>
      <c r="CHP142" s="102"/>
      <c r="CHQ142" s="102"/>
      <c r="CHR142" s="102"/>
      <c r="CHS142" s="102"/>
      <c r="CHT142" s="102"/>
      <c r="CHU142" s="102"/>
      <c r="CHV142" s="102"/>
      <c r="CHW142" s="102"/>
      <c r="CHX142" s="102"/>
      <c r="CHY142" s="102"/>
      <c r="CHZ142" s="102"/>
      <c r="CIA142" s="102"/>
      <c r="CIB142" s="102"/>
      <c r="CIC142" s="102"/>
      <c r="CID142" s="102"/>
      <c r="CIE142" s="102"/>
      <c r="CIF142" s="102"/>
      <c r="CIG142" s="102"/>
      <c r="CIH142" s="102"/>
      <c r="CII142" s="102"/>
      <c r="CIJ142" s="102"/>
      <c r="CIK142" s="102"/>
      <c r="CIL142" s="102"/>
      <c r="CIM142" s="102"/>
      <c r="CIN142" s="102"/>
      <c r="CIO142" s="102"/>
      <c r="CIP142" s="102"/>
      <c r="CIQ142" s="102"/>
      <c r="CIR142" s="102"/>
      <c r="CIS142" s="102"/>
      <c r="CIT142" s="102"/>
      <c r="CIU142" s="102"/>
      <c r="CIV142" s="102"/>
      <c r="CIW142" s="102"/>
      <c r="CIX142" s="102"/>
      <c r="CIY142" s="102"/>
      <c r="CIZ142" s="102"/>
      <c r="CJA142" s="102"/>
      <c r="CJB142" s="102"/>
      <c r="CJC142" s="102"/>
      <c r="CJD142" s="102"/>
      <c r="CJE142" s="102"/>
      <c r="CJF142" s="102"/>
      <c r="CJG142" s="102"/>
      <c r="CJH142" s="102"/>
      <c r="CJI142" s="102"/>
      <c r="CJJ142" s="102"/>
      <c r="CJK142" s="102"/>
      <c r="CJL142" s="102"/>
      <c r="CJM142" s="102"/>
      <c r="CJN142" s="102"/>
      <c r="CJO142" s="102"/>
      <c r="CJP142" s="102"/>
      <c r="CJQ142" s="102"/>
      <c r="CJR142" s="102"/>
      <c r="CJS142" s="102"/>
      <c r="CJT142" s="102"/>
      <c r="CJU142" s="102"/>
      <c r="CJV142" s="102"/>
      <c r="CJW142" s="102"/>
      <c r="CJX142" s="102"/>
      <c r="CJY142" s="102"/>
      <c r="CJZ142" s="102"/>
      <c r="CKA142" s="102"/>
      <c r="CKB142" s="102"/>
      <c r="CKC142" s="102"/>
      <c r="CKD142" s="102"/>
      <c r="CKE142" s="102"/>
      <c r="CKF142" s="102"/>
      <c r="CKG142" s="102"/>
      <c r="CKH142" s="102"/>
      <c r="CKI142" s="102"/>
      <c r="CKJ142" s="102"/>
      <c r="CKK142" s="102"/>
      <c r="CKL142" s="102"/>
      <c r="CKM142" s="102"/>
      <c r="CKN142" s="102"/>
      <c r="CKO142" s="102"/>
      <c r="CKP142" s="102"/>
      <c r="CKQ142" s="102"/>
      <c r="CKR142" s="102"/>
      <c r="CKS142" s="102"/>
      <c r="CKT142" s="102"/>
      <c r="CKU142" s="102"/>
      <c r="CKV142" s="102"/>
      <c r="CKW142" s="102"/>
      <c r="CKX142" s="102"/>
      <c r="CKY142" s="102"/>
      <c r="CKZ142" s="102"/>
      <c r="CLA142" s="102"/>
      <c r="CLB142" s="102"/>
      <c r="CLC142" s="102"/>
      <c r="CLD142" s="102"/>
      <c r="CLE142" s="102"/>
      <c r="CLF142" s="102"/>
      <c r="CLG142" s="102"/>
      <c r="CLH142" s="102"/>
      <c r="CLI142" s="102"/>
      <c r="CLJ142" s="102"/>
      <c r="CLK142" s="102"/>
      <c r="CLL142" s="102"/>
      <c r="CLM142" s="102"/>
      <c r="CLN142" s="102"/>
      <c r="CLO142" s="102"/>
      <c r="CLP142" s="102"/>
      <c r="CLQ142" s="102"/>
      <c r="CLR142" s="102"/>
      <c r="CLS142" s="102"/>
      <c r="CLT142" s="102"/>
      <c r="CLU142" s="102"/>
      <c r="CLV142" s="102"/>
      <c r="CLW142" s="102"/>
      <c r="CLX142" s="102"/>
      <c r="CLY142" s="102"/>
      <c r="CLZ142" s="102"/>
      <c r="CMA142" s="102"/>
      <c r="CMB142" s="102"/>
      <c r="CMC142" s="102"/>
      <c r="CMD142" s="102"/>
      <c r="CME142" s="102"/>
      <c r="CMF142" s="102"/>
      <c r="CMG142" s="102"/>
      <c r="CMH142" s="102"/>
      <c r="CMI142" s="102"/>
      <c r="CMJ142" s="102"/>
      <c r="CMK142" s="102"/>
      <c r="CML142" s="102"/>
      <c r="CMM142" s="102"/>
      <c r="CMN142" s="102"/>
      <c r="CMO142" s="102"/>
      <c r="CMP142" s="102"/>
      <c r="CMQ142" s="102"/>
      <c r="CMR142" s="102"/>
      <c r="CMS142" s="102"/>
      <c r="CMT142" s="102"/>
      <c r="CMU142" s="102"/>
      <c r="CMV142" s="102"/>
      <c r="CMW142" s="102"/>
      <c r="CMX142" s="102"/>
      <c r="CMY142" s="102"/>
      <c r="CMZ142" s="102"/>
      <c r="CNA142" s="102"/>
      <c r="CNB142" s="102"/>
      <c r="CNC142" s="102"/>
      <c r="CND142" s="102"/>
      <c r="CNE142" s="102"/>
      <c r="CNF142" s="102"/>
      <c r="CNG142" s="102"/>
      <c r="CNH142" s="102"/>
      <c r="CNI142" s="102"/>
      <c r="CNJ142" s="102"/>
      <c r="CNK142" s="102"/>
      <c r="CNL142" s="102"/>
      <c r="CNM142" s="102"/>
      <c r="CNN142" s="102"/>
      <c r="CNO142" s="102"/>
      <c r="CNP142" s="102"/>
      <c r="CNQ142" s="102"/>
      <c r="CNR142" s="102"/>
      <c r="CNS142" s="102"/>
      <c r="CNT142" s="102"/>
      <c r="CNU142" s="102"/>
      <c r="CNV142" s="102"/>
      <c r="CNW142" s="102"/>
      <c r="CNX142" s="102"/>
      <c r="CNY142" s="102"/>
      <c r="CNZ142" s="102"/>
      <c r="COA142" s="102"/>
      <c r="COB142" s="102"/>
      <c r="COC142" s="102"/>
      <c r="COD142" s="102"/>
      <c r="COE142" s="102"/>
      <c r="COF142" s="102"/>
      <c r="COG142" s="102"/>
      <c r="COH142" s="102"/>
      <c r="COI142" s="102"/>
      <c r="COJ142" s="102"/>
      <c r="COK142" s="102"/>
      <c r="COL142" s="102"/>
      <c r="COM142" s="102"/>
      <c r="CON142" s="102"/>
      <c r="COO142" s="102"/>
      <c r="COP142" s="102"/>
      <c r="COQ142" s="102"/>
      <c r="COR142" s="102"/>
      <c r="COS142" s="102"/>
      <c r="COT142" s="102"/>
      <c r="COU142" s="102"/>
      <c r="COV142" s="102"/>
      <c r="COW142" s="102"/>
      <c r="COX142" s="102"/>
      <c r="COY142" s="102"/>
      <c r="COZ142" s="102"/>
      <c r="CPA142" s="102"/>
      <c r="CPB142" s="102"/>
      <c r="CPC142" s="102"/>
      <c r="CPD142" s="102"/>
      <c r="CPE142" s="102"/>
      <c r="CPF142" s="102"/>
      <c r="CPG142" s="102"/>
      <c r="CPH142" s="102"/>
      <c r="CPI142" s="102"/>
      <c r="CPJ142" s="102"/>
      <c r="CPK142" s="102"/>
      <c r="CPL142" s="102"/>
      <c r="CPM142" s="102"/>
      <c r="CPN142" s="102"/>
      <c r="CPO142" s="102"/>
      <c r="CPP142" s="102"/>
      <c r="CPQ142" s="102"/>
      <c r="CPR142" s="102"/>
      <c r="CPS142" s="102"/>
      <c r="CPT142" s="102"/>
      <c r="CPU142" s="102"/>
      <c r="CPV142" s="102"/>
      <c r="CPW142" s="102"/>
      <c r="CPX142" s="102"/>
      <c r="CPY142" s="102"/>
      <c r="CPZ142" s="102"/>
      <c r="CQA142" s="102"/>
      <c r="CQB142" s="102"/>
      <c r="CQC142" s="102"/>
      <c r="CQD142" s="102"/>
      <c r="CQE142" s="102"/>
      <c r="CQF142" s="102"/>
      <c r="CQG142" s="102"/>
      <c r="CQH142" s="102"/>
      <c r="CQI142" s="102"/>
      <c r="CQJ142" s="102"/>
      <c r="CQK142" s="102"/>
      <c r="CQL142" s="102"/>
      <c r="CQM142" s="102"/>
      <c r="CQN142" s="102"/>
      <c r="CQO142" s="102"/>
      <c r="CQP142" s="102"/>
      <c r="CQQ142" s="102"/>
      <c r="CQR142" s="102"/>
      <c r="CQS142" s="102"/>
      <c r="CQT142" s="102"/>
      <c r="CQU142" s="102"/>
      <c r="CQV142" s="102"/>
      <c r="CQW142" s="102"/>
      <c r="CQX142" s="102"/>
      <c r="CQY142" s="102"/>
      <c r="CQZ142" s="102"/>
      <c r="CRA142" s="102"/>
      <c r="CRB142" s="102"/>
      <c r="CRC142" s="102"/>
      <c r="CRD142" s="102"/>
      <c r="CRE142" s="102"/>
      <c r="CRF142" s="102"/>
      <c r="CRG142" s="102"/>
      <c r="CRH142" s="102"/>
      <c r="CRI142" s="102"/>
      <c r="CRJ142" s="102"/>
      <c r="CRK142" s="102"/>
      <c r="CRL142" s="102"/>
      <c r="CRM142" s="102"/>
      <c r="CRN142" s="102"/>
      <c r="CRO142" s="102"/>
      <c r="CRP142" s="102"/>
      <c r="CRQ142" s="102"/>
      <c r="CRR142" s="102"/>
      <c r="CRS142" s="102"/>
      <c r="CRT142" s="102"/>
      <c r="CRU142" s="102"/>
      <c r="CRV142" s="102"/>
      <c r="CRW142" s="102"/>
      <c r="CRX142" s="102"/>
      <c r="CRY142" s="102"/>
      <c r="CRZ142" s="102"/>
      <c r="CSA142" s="102"/>
      <c r="CSB142" s="102"/>
      <c r="CSC142" s="102"/>
      <c r="CSD142" s="102"/>
      <c r="CSE142" s="102"/>
      <c r="CSF142" s="102"/>
      <c r="CSG142" s="102"/>
      <c r="CSH142" s="102"/>
      <c r="CSI142" s="102"/>
      <c r="CSJ142" s="102"/>
      <c r="CSK142" s="102"/>
      <c r="CSL142" s="102"/>
      <c r="CSM142" s="102"/>
      <c r="CSN142" s="102"/>
      <c r="CSO142" s="102"/>
      <c r="CSP142" s="102"/>
      <c r="CSQ142" s="102"/>
      <c r="CSR142" s="102"/>
      <c r="CSS142" s="102"/>
      <c r="CST142" s="102"/>
      <c r="CSU142" s="102"/>
      <c r="CSV142" s="102"/>
      <c r="CSW142" s="102"/>
      <c r="CSX142" s="102"/>
      <c r="CSY142" s="102"/>
      <c r="CSZ142" s="102"/>
      <c r="CTA142" s="102"/>
      <c r="CTB142" s="102"/>
      <c r="CTC142" s="102"/>
      <c r="CTD142" s="102"/>
      <c r="CTE142" s="102"/>
      <c r="CTF142" s="102"/>
      <c r="CTG142" s="102"/>
      <c r="CTH142" s="102"/>
      <c r="CTI142" s="102"/>
      <c r="CTJ142" s="102"/>
      <c r="CTK142" s="102"/>
      <c r="CTL142" s="102"/>
      <c r="CTM142" s="102"/>
      <c r="CTN142" s="102"/>
      <c r="CTO142" s="102"/>
      <c r="CTP142" s="102"/>
      <c r="CTQ142" s="102"/>
      <c r="CTR142" s="102"/>
      <c r="CTS142" s="102"/>
      <c r="CTT142" s="102"/>
      <c r="CTU142" s="102"/>
      <c r="CTV142" s="102"/>
      <c r="CTW142" s="102"/>
      <c r="CTX142" s="102"/>
      <c r="CTY142" s="102"/>
      <c r="CTZ142" s="102"/>
      <c r="CUA142" s="102"/>
      <c r="CUB142" s="102"/>
      <c r="CUC142" s="102"/>
      <c r="CUD142" s="102"/>
      <c r="CUE142" s="102"/>
      <c r="CUF142" s="102"/>
      <c r="CUG142" s="102"/>
      <c r="CUH142" s="102"/>
      <c r="CUI142" s="102"/>
      <c r="CUJ142" s="102"/>
      <c r="CUK142" s="102"/>
      <c r="CUL142" s="102"/>
      <c r="CUM142" s="102"/>
      <c r="CUN142" s="102"/>
      <c r="CUO142" s="102"/>
      <c r="CUP142" s="102"/>
      <c r="CUQ142" s="102"/>
      <c r="CUR142" s="102"/>
      <c r="CUS142" s="102"/>
      <c r="CUT142" s="102"/>
      <c r="CUU142" s="102"/>
      <c r="CUV142" s="102"/>
      <c r="CUW142" s="102"/>
      <c r="CUX142" s="102"/>
      <c r="CUY142" s="102"/>
      <c r="CUZ142" s="102"/>
      <c r="CVA142" s="102"/>
      <c r="CVB142" s="102"/>
      <c r="CVC142" s="102"/>
      <c r="CVD142" s="102"/>
      <c r="CVE142" s="102"/>
      <c r="CVF142" s="102"/>
      <c r="CVG142" s="102"/>
      <c r="CVH142" s="102"/>
      <c r="CVI142" s="102"/>
      <c r="CVJ142" s="102"/>
      <c r="CVK142" s="102"/>
      <c r="CVL142" s="102"/>
      <c r="CVM142" s="102"/>
      <c r="CVN142" s="102"/>
      <c r="CVO142" s="102"/>
      <c r="CVP142" s="102"/>
      <c r="CVQ142" s="102"/>
      <c r="CVR142" s="102"/>
      <c r="CVS142" s="102"/>
      <c r="CVT142" s="102"/>
      <c r="CVU142" s="102"/>
      <c r="CVV142" s="102"/>
      <c r="CVW142" s="102"/>
      <c r="CVX142" s="102"/>
      <c r="CVY142" s="102"/>
      <c r="CVZ142" s="102"/>
      <c r="CWA142" s="102"/>
      <c r="CWB142" s="102"/>
      <c r="CWC142" s="102"/>
      <c r="CWD142" s="102"/>
      <c r="CWE142" s="102"/>
      <c r="CWF142" s="102"/>
      <c r="CWG142" s="102"/>
      <c r="CWH142" s="102"/>
      <c r="CWI142" s="102"/>
      <c r="CWJ142" s="102"/>
      <c r="CWK142" s="102"/>
      <c r="CWL142" s="102"/>
      <c r="CWM142" s="102"/>
      <c r="CWN142" s="102"/>
      <c r="CWO142" s="102"/>
      <c r="CWP142" s="102"/>
      <c r="CWQ142" s="102"/>
      <c r="CWR142" s="102"/>
      <c r="CWS142" s="102"/>
      <c r="CWT142" s="102"/>
      <c r="CWU142" s="102"/>
      <c r="CWV142" s="102"/>
      <c r="CWW142" s="102"/>
      <c r="CWX142" s="102"/>
      <c r="CWY142" s="102"/>
      <c r="CWZ142" s="102"/>
      <c r="CXA142" s="102"/>
      <c r="CXB142" s="102"/>
      <c r="CXC142" s="102"/>
      <c r="CXD142" s="102"/>
      <c r="CXE142" s="102"/>
      <c r="CXF142" s="102"/>
      <c r="CXG142" s="102"/>
      <c r="CXH142" s="102"/>
      <c r="CXI142" s="102"/>
      <c r="CXJ142" s="102"/>
      <c r="CXK142" s="102"/>
      <c r="CXL142" s="102"/>
      <c r="CXM142" s="102"/>
      <c r="CXN142" s="102"/>
      <c r="CXO142" s="102"/>
      <c r="CXP142" s="102"/>
      <c r="CXQ142" s="102"/>
      <c r="CXR142" s="102"/>
      <c r="CXS142" s="102"/>
      <c r="CXT142" s="102"/>
      <c r="CXU142" s="102"/>
      <c r="CXV142" s="102"/>
      <c r="CXW142" s="102"/>
      <c r="CXX142" s="102"/>
      <c r="CXY142" s="102"/>
      <c r="CXZ142" s="102"/>
      <c r="CYA142" s="102"/>
      <c r="CYB142" s="102"/>
      <c r="CYC142" s="102"/>
      <c r="CYD142" s="102"/>
      <c r="CYE142" s="102"/>
      <c r="CYF142" s="102"/>
      <c r="CYG142" s="102"/>
      <c r="CYH142" s="102"/>
      <c r="CYI142" s="102"/>
      <c r="CYJ142" s="102"/>
      <c r="CYK142" s="102"/>
      <c r="CYL142" s="102"/>
      <c r="CYM142" s="102"/>
      <c r="CYN142" s="102"/>
      <c r="CYO142" s="102"/>
      <c r="CYP142" s="102"/>
      <c r="CYQ142" s="102"/>
      <c r="CYR142" s="102"/>
      <c r="CYS142" s="102"/>
      <c r="CYT142" s="102"/>
      <c r="CYU142" s="102"/>
      <c r="CYV142" s="102"/>
      <c r="CYW142" s="102"/>
      <c r="CYX142" s="102"/>
      <c r="CYY142" s="102"/>
      <c r="CYZ142" s="102"/>
      <c r="CZA142" s="102"/>
      <c r="CZB142" s="102"/>
      <c r="CZC142" s="102"/>
      <c r="CZD142" s="102"/>
      <c r="CZE142" s="102"/>
      <c r="CZF142" s="102"/>
      <c r="CZG142" s="102"/>
      <c r="CZH142" s="102"/>
      <c r="CZI142" s="102"/>
      <c r="CZJ142" s="102"/>
      <c r="CZK142" s="102"/>
      <c r="CZL142" s="102"/>
      <c r="CZM142" s="102"/>
      <c r="CZN142" s="102"/>
      <c r="CZO142" s="102"/>
      <c r="CZP142" s="102"/>
      <c r="CZQ142" s="102"/>
      <c r="CZR142" s="102"/>
      <c r="CZS142" s="102"/>
      <c r="CZT142" s="102"/>
      <c r="CZU142" s="102"/>
      <c r="CZV142" s="102"/>
      <c r="CZW142" s="102"/>
      <c r="CZX142" s="102"/>
      <c r="CZY142" s="102"/>
      <c r="CZZ142" s="102"/>
      <c r="DAA142" s="102"/>
      <c r="DAB142" s="102"/>
      <c r="DAC142" s="102"/>
      <c r="DAD142" s="102"/>
      <c r="DAE142" s="102"/>
      <c r="DAF142" s="102"/>
      <c r="DAG142" s="102"/>
      <c r="DAH142" s="102"/>
      <c r="DAI142" s="102"/>
      <c r="DAJ142" s="102"/>
      <c r="DAK142" s="102"/>
      <c r="DAL142" s="102"/>
      <c r="DAM142" s="102"/>
      <c r="DAN142" s="102"/>
      <c r="DAO142" s="102"/>
      <c r="DAP142" s="102"/>
      <c r="DAQ142" s="102"/>
      <c r="DAR142" s="102"/>
      <c r="DAS142" s="102"/>
      <c r="DAT142" s="102"/>
      <c r="DAU142" s="102"/>
      <c r="DAV142" s="102"/>
      <c r="DAW142" s="102"/>
      <c r="DAX142" s="102"/>
      <c r="DAY142" s="102"/>
      <c r="DAZ142" s="102"/>
      <c r="DBA142" s="102"/>
      <c r="DBB142" s="102"/>
      <c r="DBC142" s="102"/>
      <c r="DBD142" s="102"/>
      <c r="DBE142" s="102"/>
      <c r="DBF142" s="102"/>
      <c r="DBG142" s="102"/>
      <c r="DBH142" s="102"/>
      <c r="DBI142" s="102"/>
      <c r="DBJ142" s="102"/>
      <c r="DBK142" s="102"/>
      <c r="DBL142" s="102"/>
      <c r="DBM142" s="102"/>
      <c r="DBN142" s="102"/>
      <c r="DBO142" s="102"/>
      <c r="DBP142" s="102"/>
      <c r="DBQ142" s="102"/>
      <c r="DBR142" s="102"/>
      <c r="DBS142" s="102"/>
      <c r="DBT142" s="102"/>
      <c r="DBU142" s="102"/>
      <c r="DBV142" s="102"/>
      <c r="DBW142" s="102"/>
      <c r="DBX142" s="102"/>
      <c r="DBY142" s="102"/>
      <c r="DBZ142" s="102"/>
      <c r="DCA142" s="102"/>
      <c r="DCB142" s="102"/>
      <c r="DCC142" s="102"/>
      <c r="DCD142" s="102"/>
      <c r="DCE142" s="102"/>
      <c r="DCF142" s="102"/>
      <c r="DCG142" s="102"/>
      <c r="DCH142" s="102"/>
      <c r="DCI142" s="102"/>
      <c r="DCJ142" s="102"/>
      <c r="DCK142" s="102"/>
      <c r="DCL142" s="102"/>
      <c r="DCM142" s="102"/>
      <c r="DCN142" s="102"/>
      <c r="DCO142" s="102"/>
      <c r="DCP142" s="102"/>
      <c r="DCQ142" s="102"/>
      <c r="DCR142" s="102"/>
      <c r="DCS142" s="102"/>
      <c r="DCT142" s="102"/>
      <c r="DCU142" s="102"/>
      <c r="DCV142" s="102"/>
      <c r="DCW142" s="102"/>
      <c r="DCX142" s="102"/>
      <c r="DCY142" s="102"/>
      <c r="DCZ142" s="102"/>
      <c r="DDA142" s="102"/>
      <c r="DDB142" s="102"/>
      <c r="DDC142" s="102"/>
      <c r="DDD142" s="102"/>
      <c r="DDE142" s="102"/>
      <c r="DDF142" s="102"/>
      <c r="DDG142" s="102"/>
      <c r="DDH142" s="102"/>
      <c r="DDI142" s="102"/>
      <c r="DDJ142" s="102"/>
      <c r="DDK142" s="102"/>
      <c r="DDL142" s="102"/>
      <c r="DDM142" s="102"/>
      <c r="DDN142" s="102"/>
      <c r="DDO142" s="102"/>
      <c r="DDP142" s="102"/>
      <c r="DDQ142" s="102"/>
      <c r="DDR142" s="102"/>
      <c r="DDS142" s="102"/>
      <c r="DDT142" s="102"/>
      <c r="DDU142" s="102"/>
      <c r="DDV142" s="102"/>
      <c r="DDW142" s="102"/>
      <c r="DDX142" s="102"/>
      <c r="DDY142" s="102"/>
      <c r="DDZ142" s="102"/>
      <c r="DEA142" s="102"/>
      <c r="DEB142" s="102"/>
      <c r="DEC142" s="102"/>
      <c r="DED142" s="102"/>
      <c r="DEE142" s="102"/>
      <c r="DEF142" s="102"/>
      <c r="DEG142" s="102"/>
      <c r="DEH142" s="102"/>
      <c r="DEI142" s="102"/>
      <c r="DEJ142" s="102"/>
      <c r="DEK142" s="102"/>
      <c r="DEL142" s="102"/>
      <c r="DEM142" s="102"/>
      <c r="DEN142" s="102"/>
      <c r="DEO142" s="102"/>
      <c r="DEP142" s="102"/>
      <c r="DEQ142" s="102"/>
      <c r="DER142" s="102"/>
      <c r="DES142" s="102"/>
      <c r="DET142" s="102"/>
      <c r="DEU142" s="102"/>
      <c r="DEV142" s="102"/>
      <c r="DEW142" s="102"/>
      <c r="DEX142" s="102"/>
      <c r="DEY142" s="102"/>
      <c r="DEZ142" s="102"/>
      <c r="DFA142" s="102"/>
      <c r="DFB142" s="102"/>
      <c r="DFC142" s="102"/>
      <c r="DFD142" s="102"/>
      <c r="DFE142" s="102"/>
      <c r="DFF142" s="102"/>
      <c r="DFG142" s="102"/>
      <c r="DFH142" s="102"/>
      <c r="DFI142" s="102"/>
      <c r="DFJ142" s="102"/>
      <c r="DFK142" s="102"/>
      <c r="DFL142" s="102"/>
      <c r="DFM142" s="102"/>
      <c r="DFN142" s="102"/>
      <c r="DFO142" s="102"/>
      <c r="DFP142" s="102"/>
      <c r="DFQ142" s="102"/>
      <c r="DFR142" s="102"/>
      <c r="DFS142" s="102"/>
      <c r="DFT142" s="102"/>
      <c r="DFU142" s="102"/>
      <c r="DFV142" s="102"/>
      <c r="DFW142" s="102"/>
      <c r="DFX142" s="102"/>
      <c r="DFY142" s="102"/>
      <c r="DFZ142" s="102"/>
      <c r="DGA142" s="102"/>
      <c r="DGB142" s="102"/>
      <c r="DGC142" s="102"/>
      <c r="DGD142" s="102"/>
      <c r="DGE142" s="102"/>
      <c r="DGF142" s="102"/>
      <c r="DGG142" s="102"/>
      <c r="DGH142" s="102"/>
      <c r="DGI142" s="102"/>
      <c r="DGJ142" s="102"/>
      <c r="DGK142" s="102"/>
      <c r="DGL142" s="102"/>
      <c r="DGM142" s="102"/>
      <c r="DGN142" s="102"/>
      <c r="DGO142" s="102"/>
      <c r="DGP142" s="102"/>
      <c r="DGQ142" s="102"/>
      <c r="DGR142" s="102"/>
      <c r="DGS142" s="102"/>
      <c r="DGT142" s="102"/>
      <c r="DGU142" s="102"/>
      <c r="DGV142" s="102"/>
      <c r="DGW142" s="102"/>
      <c r="DGX142" s="102"/>
      <c r="DGY142" s="102"/>
      <c r="DGZ142" s="102"/>
      <c r="DHA142" s="102"/>
      <c r="DHB142" s="102"/>
      <c r="DHC142" s="102"/>
      <c r="DHD142" s="102"/>
      <c r="DHE142" s="102"/>
      <c r="DHF142" s="102"/>
      <c r="DHG142" s="102"/>
      <c r="DHH142" s="102"/>
      <c r="DHI142" s="102"/>
      <c r="DHJ142" s="102"/>
      <c r="DHK142" s="102"/>
      <c r="DHL142" s="102"/>
      <c r="DHM142" s="102"/>
      <c r="DHN142" s="102"/>
      <c r="DHO142" s="102"/>
      <c r="DHP142" s="102"/>
      <c r="DHQ142" s="102"/>
      <c r="DHR142" s="102"/>
      <c r="DHS142" s="102"/>
      <c r="DHT142" s="102"/>
      <c r="DHU142" s="102"/>
      <c r="DHV142" s="102"/>
      <c r="DHW142" s="102"/>
      <c r="DHX142" s="102"/>
      <c r="DHY142" s="102"/>
      <c r="DHZ142" s="102"/>
      <c r="DIA142" s="102"/>
      <c r="DIB142" s="102"/>
      <c r="DIC142" s="102"/>
      <c r="DID142" s="102"/>
      <c r="DIE142" s="102"/>
      <c r="DIF142" s="102"/>
      <c r="DIG142" s="102"/>
      <c r="DIH142" s="102"/>
      <c r="DII142" s="102"/>
      <c r="DIJ142" s="102"/>
      <c r="DIK142" s="102"/>
      <c r="DIL142" s="102"/>
      <c r="DIM142" s="102"/>
      <c r="DIN142" s="102"/>
      <c r="DIO142" s="102"/>
      <c r="DIP142" s="102"/>
      <c r="DIQ142" s="102"/>
      <c r="DIR142" s="102"/>
      <c r="DIS142" s="102"/>
      <c r="DIT142" s="102"/>
      <c r="DIU142" s="102"/>
      <c r="DIV142" s="102"/>
      <c r="DIW142" s="102"/>
      <c r="DIX142" s="102"/>
      <c r="DIY142" s="102"/>
      <c r="DIZ142" s="102"/>
      <c r="DJA142" s="102"/>
      <c r="DJB142" s="102"/>
      <c r="DJC142" s="102"/>
      <c r="DJD142" s="102"/>
      <c r="DJE142" s="102"/>
      <c r="DJF142" s="102"/>
      <c r="DJG142" s="102"/>
      <c r="DJH142" s="102"/>
      <c r="DJI142" s="102"/>
      <c r="DJJ142" s="102"/>
      <c r="DJK142" s="102"/>
      <c r="DJL142" s="102"/>
      <c r="DJM142" s="102"/>
      <c r="DJN142" s="102"/>
      <c r="DJO142" s="102"/>
      <c r="DJP142" s="102"/>
      <c r="DJQ142" s="102"/>
      <c r="DJR142" s="102"/>
      <c r="DJS142" s="102"/>
      <c r="DJT142" s="102"/>
      <c r="DJU142" s="102"/>
      <c r="DJV142" s="102"/>
      <c r="DJW142" s="102"/>
      <c r="DJX142" s="102"/>
      <c r="DJY142" s="102"/>
      <c r="DJZ142" s="102"/>
      <c r="DKA142" s="102"/>
      <c r="DKB142" s="102"/>
      <c r="DKC142" s="102"/>
      <c r="DKD142" s="102"/>
      <c r="DKE142" s="102"/>
      <c r="DKF142" s="102"/>
      <c r="DKG142" s="102"/>
      <c r="DKH142" s="102"/>
      <c r="DKI142" s="102"/>
      <c r="DKJ142" s="102"/>
      <c r="DKK142" s="102"/>
      <c r="DKL142" s="102"/>
      <c r="DKM142" s="102"/>
      <c r="DKN142" s="102"/>
      <c r="DKO142" s="102"/>
      <c r="DKP142" s="102"/>
      <c r="DKQ142" s="102"/>
      <c r="DKR142" s="102"/>
      <c r="DKS142" s="102"/>
      <c r="DKT142" s="102"/>
      <c r="DKU142" s="102"/>
      <c r="DKV142" s="102"/>
      <c r="DKW142" s="102"/>
      <c r="DKX142" s="102"/>
      <c r="DKY142" s="102"/>
      <c r="DKZ142" s="102"/>
      <c r="DLA142" s="102"/>
      <c r="DLB142" s="102"/>
      <c r="DLC142" s="102"/>
      <c r="DLD142" s="102"/>
      <c r="DLE142" s="102"/>
      <c r="DLF142" s="102"/>
      <c r="DLG142" s="102"/>
      <c r="DLH142" s="102"/>
      <c r="DLI142" s="102"/>
      <c r="DLJ142" s="102"/>
      <c r="DLK142" s="102"/>
      <c r="DLL142" s="102"/>
      <c r="DLM142" s="102"/>
      <c r="DLN142" s="102"/>
      <c r="DLO142" s="102"/>
      <c r="DLP142" s="102"/>
      <c r="DLQ142" s="102"/>
      <c r="DLR142" s="102"/>
      <c r="DLS142" s="102"/>
      <c r="DLT142" s="102"/>
      <c r="DLU142" s="102"/>
      <c r="DLV142" s="102"/>
      <c r="DLW142" s="102"/>
      <c r="DLX142" s="102"/>
      <c r="DLY142" s="102"/>
      <c r="DLZ142" s="102"/>
      <c r="DMA142" s="102"/>
      <c r="DMB142" s="102"/>
      <c r="DMC142" s="102"/>
      <c r="DMD142" s="102"/>
      <c r="DME142" s="102"/>
      <c r="DMF142" s="102"/>
      <c r="DMG142" s="102"/>
      <c r="DMH142" s="102"/>
      <c r="DMI142" s="102"/>
      <c r="DMJ142" s="102"/>
      <c r="DMK142" s="102"/>
      <c r="DML142" s="102"/>
      <c r="DMM142" s="102"/>
      <c r="DMN142" s="102"/>
      <c r="DMO142" s="102"/>
      <c r="DMP142" s="102"/>
      <c r="DMQ142" s="102"/>
      <c r="DMR142" s="102"/>
      <c r="DMS142" s="102"/>
      <c r="DMT142" s="102"/>
      <c r="DMU142" s="102"/>
      <c r="DMV142" s="102"/>
      <c r="DMW142" s="102"/>
      <c r="DMX142" s="102"/>
      <c r="DMY142" s="102"/>
      <c r="DMZ142" s="102"/>
      <c r="DNA142" s="102"/>
      <c r="DNB142" s="102"/>
      <c r="DNC142" s="102"/>
      <c r="DND142" s="102"/>
      <c r="DNE142" s="102"/>
      <c r="DNF142" s="102"/>
      <c r="DNG142" s="102"/>
      <c r="DNH142" s="102"/>
      <c r="DNI142" s="102"/>
      <c r="DNJ142" s="102"/>
      <c r="DNK142" s="102"/>
      <c r="DNL142" s="102"/>
      <c r="DNM142" s="102"/>
      <c r="DNN142" s="102"/>
      <c r="DNO142" s="102"/>
      <c r="DNP142" s="102"/>
      <c r="DNQ142" s="102"/>
      <c r="DNR142" s="102"/>
      <c r="DNS142" s="102"/>
      <c r="DNT142" s="102"/>
      <c r="DNU142" s="102"/>
      <c r="DNV142" s="102"/>
      <c r="DNW142" s="102"/>
      <c r="DNX142" s="102"/>
      <c r="DNY142" s="102"/>
      <c r="DNZ142" s="102"/>
      <c r="DOA142" s="102"/>
      <c r="DOB142" s="102"/>
      <c r="DOC142" s="102"/>
      <c r="DOD142" s="102"/>
      <c r="DOE142" s="102"/>
      <c r="DOF142" s="102"/>
      <c r="DOG142" s="102"/>
      <c r="DOH142" s="102"/>
      <c r="DOI142" s="102"/>
      <c r="DOJ142" s="102"/>
      <c r="DOK142" s="102"/>
      <c r="DOL142" s="102"/>
      <c r="DOM142" s="102"/>
      <c r="DON142" s="102"/>
      <c r="DOO142" s="102"/>
      <c r="DOP142" s="102"/>
      <c r="DOQ142" s="102"/>
      <c r="DOR142" s="102"/>
      <c r="DOS142" s="102"/>
      <c r="DOT142" s="102"/>
      <c r="DOU142" s="102"/>
      <c r="DOV142" s="102"/>
      <c r="DOW142" s="102"/>
      <c r="DOX142" s="102"/>
      <c r="DOY142" s="102"/>
      <c r="DOZ142" s="102"/>
      <c r="DPA142" s="102"/>
      <c r="DPB142" s="102"/>
      <c r="DPC142" s="102"/>
      <c r="DPD142" s="102"/>
      <c r="DPE142" s="102"/>
      <c r="DPF142" s="102"/>
      <c r="DPG142" s="102"/>
      <c r="DPH142" s="102"/>
      <c r="DPI142" s="102"/>
      <c r="DPJ142" s="102"/>
      <c r="DPK142" s="102"/>
      <c r="DPL142" s="102"/>
      <c r="DPM142" s="102"/>
      <c r="DPN142" s="102"/>
      <c r="DPO142" s="102"/>
      <c r="DPP142" s="102"/>
      <c r="DPQ142" s="102"/>
      <c r="DPR142" s="102"/>
      <c r="DPS142" s="102"/>
      <c r="DPT142" s="102"/>
      <c r="DPU142" s="102"/>
      <c r="DPV142" s="102"/>
      <c r="DPW142" s="102"/>
      <c r="DPX142" s="102"/>
      <c r="DPY142" s="102"/>
      <c r="DPZ142" s="102"/>
      <c r="DQA142" s="102"/>
      <c r="DQB142" s="102"/>
      <c r="DQC142" s="102"/>
      <c r="DQD142" s="102"/>
      <c r="DQE142" s="102"/>
      <c r="DQF142" s="102"/>
      <c r="DQG142" s="102"/>
      <c r="DQH142" s="102"/>
      <c r="DQI142" s="102"/>
      <c r="DQJ142" s="102"/>
      <c r="DQK142" s="102"/>
      <c r="DQL142" s="102"/>
      <c r="DQM142" s="102"/>
      <c r="DQN142" s="102"/>
      <c r="DQO142" s="102"/>
      <c r="DQP142" s="102"/>
      <c r="DQQ142" s="102"/>
      <c r="DQR142" s="102"/>
      <c r="DQS142" s="102"/>
      <c r="DQT142" s="102"/>
      <c r="DQU142" s="102"/>
      <c r="DQV142" s="102"/>
      <c r="DQW142" s="102"/>
      <c r="DQX142" s="102"/>
      <c r="DQY142" s="102"/>
      <c r="DQZ142" s="102"/>
      <c r="DRA142" s="102"/>
      <c r="DRB142" s="102"/>
      <c r="DRC142" s="102"/>
      <c r="DRD142" s="102"/>
      <c r="DRE142" s="102"/>
      <c r="DRF142" s="102"/>
      <c r="DRG142" s="102"/>
      <c r="DRH142" s="102"/>
      <c r="DRI142" s="102"/>
      <c r="DRJ142" s="102"/>
      <c r="DRK142" s="102"/>
      <c r="DRL142" s="102"/>
      <c r="DRM142" s="102"/>
      <c r="DRN142" s="102"/>
      <c r="DRO142" s="102"/>
      <c r="DRP142" s="102"/>
      <c r="DRQ142" s="102"/>
      <c r="DRR142" s="102"/>
      <c r="DRS142" s="102"/>
      <c r="DRT142" s="102"/>
      <c r="DRU142" s="102"/>
      <c r="DRV142" s="102"/>
      <c r="DRW142" s="102"/>
      <c r="DRX142" s="102"/>
      <c r="DRY142" s="102"/>
      <c r="DRZ142" s="102"/>
      <c r="DSA142" s="102"/>
      <c r="DSB142" s="102"/>
      <c r="DSC142" s="102"/>
      <c r="DSD142" s="102"/>
      <c r="DSE142" s="102"/>
      <c r="DSF142" s="102"/>
      <c r="DSG142" s="102"/>
      <c r="DSH142" s="102"/>
      <c r="DSI142" s="102"/>
      <c r="DSJ142" s="102"/>
      <c r="DSK142" s="102"/>
      <c r="DSL142" s="102"/>
      <c r="DSM142" s="102"/>
      <c r="DSN142" s="102"/>
      <c r="DSO142" s="102"/>
      <c r="DSP142" s="102"/>
      <c r="DSQ142" s="102"/>
      <c r="DSR142" s="102"/>
      <c r="DSS142" s="102"/>
      <c r="DST142" s="102"/>
      <c r="DSU142" s="102"/>
      <c r="DSV142" s="102"/>
      <c r="DSW142" s="102"/>
      <c r="DSX142" s="102"/>
      <c r="DSY142" s="102"/>
      <c r="DSZ142" s="102"/>
      <c r="DTA142" s="102"/>
      <c r="DTB142" s="102"/>
      <c r="DTC142" s="102"/>
      <c r="DTD142" s="102"/>
      <c r="DTE142" s="102"/>
      <c r="DTF142" s="102"/>
      <c r="DTG142" s="102"/>
      <c r="DTH142" s="102"/>
      <c r="DTI142" s="102"/>
      <c r="DTJ142" s="102"/>
      <c r="DTK142" s="102"/>
      <c r="DTL142" s="102"/>
      <c r="DTM142" s="102"/>
      <c r="DTN142" s="102"/>
      <c r="DTO142" s="102"/>
      <c r="DTP142" s="102"/>
      <c r="DTQ142" s="102"/>
      <c r="DTR142" s="102"/>
      <c r="DTS142" s="102"/>
      <c r="DTT142" s="102"/>
      <c r="DTU142" s="102"/>
      <c r="DTV142" s="102"/>
      <c r="DTW142" s="102"/>
      <c r="DTX142" s="102"/>
      <c r="DTY142" s="102"/>
      <c r="DTZ142" s="102"/>
      <c r="DUA142" s="102"/>
      <c r="DUB142" s="102"/>
      <c r="DUC142" s="102"/>
      <c r="DUD142" s="102"/>
      <c r="DUE142" s="102"/>
      <c r="DUF142" s="102"/>
      <c r="DUG142" s="102"/>
      <c r="DUH142" s="102"/>
      <c r="DUI142" s="102"/>
      <c r="DUJ142" s="102"/>
      <c r="DUK142" s="102"/>
      <c r="DUL142" s="102"/>
      <c r="DUM142" s="102"/>
      <c r="DUN142" s="102"/>
      <c r="DUO142" s="102"/>
      <c r="DUP142" s="102"/>
      <c r="DUQ142" s="102"/>
      <c r="DUR142" s="102"/>
      <c r="DUS142" s="102"/>
      <c r="DUT142" s="102"/>
      <c r="DUU142" s="102"/>
      <c r="DUV142" s="102"/>
      <c r="DUW142" s="102"/>
      <c r="DUX142" s="102"/>
      <c r="DUY142" s="102"/>
      <c r="DUZ142" s="102"/>
      <c r="DVA142" s="102"/>
      <c r="DVB142" s="102"/>
      <c r="DVC142" s="102"/>
      <c r="DVD142" s="102"/>
      <c r="DVE142" s="102"/>
      <c r="DVF142" s="102"/>
      <c r="DVG142" s="102"/>
      <c r="DVH142" s="102"/>
      <c r="DVI142" s="102"/>
      <c r="DVJ142" s="102"/>
      <c r="DVK142" s="102"/>
      <c r="DVL142" s="102"/>
      <c r="DVM142" s="102"/>
      <c r="DVN142" s="102"/>
      <c r="DVO142" s="102"/>
      <c r="DVP142" s="102"/>
      <c r="DVQ142" s="102"/>
      <c r="DVR142" s="102"/>
      <c r="DVS142" s="102"/>
      <c r="DVT142" s="102"/>
      <c r="DVU142" s="102"/>
      <c r="DVV142" s="102"/>
      <c r="DVW142" s="102"/>
      <c r="DVX142" s="102"/>
      <c r="DVY142" s="102"/>
      <c r="DVZ142" s="102"/>
      <c r="DWA142" s="102"/>
      <c r="DWB142" s="102"/>
      <c r="DWC142" s="102"/>
      <c r="DWD142" s="102"/>
      <c r="DWE142" s="102"/>
      <c r="DWF142" s="102"/>
      <c r="DWG142" s="102"/>
      <c r="DWH142" s="102"/>
      <c r="DWI142" s="102"/>
      <c r="DWJ142" s="102"/>
      <c r="DWK142" s="102"/>
      <c r="DWL142" s="102"/>
      <c r="DWM142" s="102"/>
      <c r="DWN142" s="102"/>
      <c r="DWO142" s="102"/>
      <c r="DWP142" s="102"/>
      <c r="DWQ142" s="102"/>
      <c r="DWR142" s="102"/>
      <c r="DWS142" s="102"/>
      <c r="DWT142" s="102"/>
      <c r="DWU142" s="102"/>
      <c r="DWV142" s="102"/>
      <c r="DWW142" s="102"/>
      <c r="DWX142" s="102"/>
      <c r="DWY142" s="102"/>
      <c r="DWZ142" s="102"/>
      <c r="DXA142" s="102"/>
      <c r="DXB142" s="102"/>
      <c r="DXC142" s="102"/>
      <c r="DXD142" s="102"/>
      <c r="DXE142" s="102"/>
      <c r="DXF142" s="102"/>
      <c r="DXG142" s="102"/>
      <c r="DXH142" s="102"/>
      <c r="DXI142" s="102"/>
      <c r="DXJ142" s="102"/>
      <c r="DXK142" s="102"/>
      <c r="DXL142" s="102"/>
      <c r="DXM142" s="102"/>
      <c r="DXN142" s="102"/>
      <c r="DXO142" s="102"/>
      <c r="DXP142" s="102"/>
      <c r="DXQ142" s="102"/>
      <c r="DXR142" s="102"/>
      <c r="DXS142" s="102"/>
      <c r="DXT142" s="102"/>
      <c r="DXU142" s="102"/>
      <c r="DXV142" s="102"/>
      <c r="DXW142" s="102"/>
      <c r="DXX142" s="102"/>
      <c r="DXY142" s="102"/>
      <c r="DXZ142" s="102"/>
      <c r="DYA142" s="102"/>
      <c r="DYB142" s="102"/>
      <c r="DYC142" s="102"/>
      <c r="DYD142" s="102"/>
      <c r="DYE142" s="102"/>
      <c r="DYF142" s="102"/>
      <c r="DYG142" s="102"/>
      <c r="DYH142" s="102"/>
      <c r="DYI142" s="102"/>
      <c r="DYJ142" s="102"/>
      <c r="DYK142" s="102"/>
      <c r="DYL142" s="102"/>
      <c r="DYM142" s="102"/>
      <c r="DYN142" s="102"/>
      <c r="DYO142" s="102"/>
      <c r="DYP142" s="102"/>
      <c r="DYQ142" s="102"/>
      <c r="DYR142" s="102"/>
      <c r="DYS142" s="102"/>
      <c r="DYT142" s="102"/>
      <c r="DYU142" s="102"/>
      <c r="DYV142" s="102"/>
      <c r="DYW142" s="102"/>
      <c r="DYX142" s="102"/>
      <c r="DYY142" s="102"/>
      <c r="DYZ142" s="102"/>
      <c r="DZA142" s="102"/>
      <c r="DZB142" s="102"/>
      <c r="DZC142" s="102"/>
      <c r="DZD142" s="102"/>
      <c r="DZE142" s="102"/>
      <c r="DZF142" s="102"/>
      <c r="DZG142" s="102"/>
      <c r="DZH142" s="102"/>
      <c r="DZI142" s="102"/>
      <c r="DZJ142" s="102"/>
      <c r="DZK142" s="102"/>
      <c r="DZL142" s="102"/>
      <c r="DZM142" s="102"/>
      <c r="DZN142" s="102"/>
      <c r="DZO142" s="102"/>
      <c r="DZP142" s="102"/>
      <c r="DZQ142" s="102"/>
      <c r="DZR142" s="102"/>
      <c r="DZS142" s="102"/>
      <c r="DZT142" s="102"/>
      <c r="DZU142" s="102"/>
      <c r="DZV142" s="102"/>
      <c r="DZW142" s="102"/>
      <c r="DZX142" s="102"/>
      <c r="DZY142" s="102"/>
      <c r="DZZ142" s="102"/>
      <c r="EAA142" s="102"/>
      <c r="EAB142" s="102"/>
      <c r="EAC142" s="102"/>
      <c r="EAD142" s="102"/>
      <c r="EAE142" s="102"/>
      <c r="EAF142" s="102"/>
      <c r="EAG142" s="102"/>
      <c r="EAH142" s="102"/>
      <c r="EAI142" s="102"/>
      <c r="EAJ142" s="102"/>
      <c r="EAK142" s="102"/>
      <c r="EAL142" s="102"/>
      <c r="EAM142" s="102"/>
      <c r="EAN142" s="102"/>
      <c r="EAO142" s="102"/>
      <c r="EAP142" s="102"/>
      <c r="EAQ142" s="102"/>
      <c r="EAR142" s="102"/>
      <c r="EAS142" s="102"/>
      <c r="EAT142" s="102"/>
      <c r="EAU142" s="102"/>
      <c r="EAV142" s="102"/>
      <c r="EAW142" s="102"/>
      <c r="EAX142" s="102"/>
      <c r="EAY142" s="102"/>
      <c r="EAZ142" s="102"/>
      <c r="EBA142" s="102"/>
      <c r="EBB142" s="102"/>
      <c r="EBC142" s="102"/>
      <c r="EBD142" s="102"/>
      <c r="EBE142" s="102"/>
      <c r="EBF142" s="102"/>
      <c r="EBG142" s="102"/>
      <c r="EBH142" s="102"/>
      <c r="EBI142" s="102"/>
      <c r="EBJ142" s="102"/>
      <c r="EBK142" s="102"/>
      <c r="EBL142" s="102"/>
      <c r="EBM142" s="102"/>
      <c r="EBN142" s="102"/>
      <c r="EBO142" s="102"/>
      <c r="EBP142" s="102"/>
      <c r="EBQ142" s="102"/>
      <c r="EBR142" s="102"/>
      <c r="EBS142" s="102"/>
      <c r="EBT142" s="102"/>
      <c r="EBU142" s="102"/>
      <c r="EBV142" s="102"/>
      <c r="EBW142" s="102"/>
      <c r="EBX142" s="102"/>
      <c r="EBY142" s="102"/>
      <c r="EBZ142" s="102"/>
      <c r="ECA142" s="102"/>
      <c r="ECB142" s="102"/>
      <c r="ECC142" s="102"/>
      <c r="ECD142" s="102"/>
      <c r="ECE142" s="102"/>
      <c r="ECF142" s="102"/>
      <c r="ECG142" s="102"/>
      <c r="ECH142" s="102"/>
      <c r="ECI142" s="102"/>
      <c r="ECJ142" s="102"/>
      <c r="ECK142" s="102"/>
      <c r="ECL142" s="102"/>
      <c r="ECM142" s="102"/>
      <c r="ECN142" s="102"/>
      <c r="ECO142" s="102"/>
      <c r="ECP142" s="102"/>
      <c r="ECQ142" s="102"/>
      <c r="ECR142" s="102"/>
      <c r="ECS142" s="102"/>
      <c r="ECT142" s="102"/>
      <c r="ECU142" s="102"/>
      <c r="ECV142" s="102"/>
      <c r="ECW142" s="102"/>
      <c r="ECX142" s="102"/>
      <c r="ECY142" s="102"/>
      <c r="ECZ142" s="102"/>
      <c r="EDA142" s="102"/>
      <c r="EDB142" s="102"/>
      <c r="EDC142" s="102"/>
      <c r="EDD142" s="102"/>
      <c r="EDE142" s="102"/>
      <c r="EDF142" s="102"/>
      <c r="EDG142" s="102"/>
      <c r="EDH142" s="102"/>
      <c r="EDI142" s="102"/>
      <c r="EDJ142" s="102"/>
      <c r="EDK142" s="102"/>
      <c r="EDL142" s="102"/>
      <c r="EDM142" s="102"/>
      <c r="EDN142" s="102"/>
      <c r="EDO142" s="102"/>
      <c r="EDP142" s="102"/>
      <c r="EDQ142" s="102"/>
      <c r="EDR142" s="102"/>
      <c r="EDS142" s="102"/>
      <c r="EDT142" s="102"/>
      <c r="EDU142" s="102"/>
      <c r="EDV142" s="102"/>
      <c r="EDW142" s="102"/>
      <c r="EDX142" s="102"/>
      <c r="EDY142" s="102"/>
      <c r="EDZ142" s="102"/>
      <c r="EEA142" s="102"/>
      <c r="EEB142" s="102"/>
      <c r="EEC142" s="102"/>
      <c r="EED142" s="102"/>
      <c r="EEE142" s="102"/>
      <c r="EEF142" s="102"/>
      <c r="EEG142" s="102"/>
      <c r="EEH142" s="102"/>
      <c r="EEI142" s="102"/>
      <c r="EEJ142" s="102"/>
      <c r="EEK142" s="102"/>
      <c r="EEL142" s="102"/>
      <c r="EEM142" s="102"/>
      <c r="EEN142" s="102"/>
      <c r="EEO142" s="102"/>
      <c r="EEP142" s="102"/>
      <c r="EEQ142" s="102"/>
      <c r="EER142" s="102"/>
      <c r="EES142" s="102"/>
      <c r="EET142" s="102"/>
      <c r="EEU142" s="102"/>
      <c r="EEV142" s="102"/>
      <c r="EEW142" s="102"/>
      <c r="EEX142" s="102"/>
      <c r="EEY142" s="102"/>
      <c r="EEZ142" s="102"/>
      <c r="EFA142" s="102"/>
      <c r="EFB142" s="102"/>
      <c r="EFC142" s="102"/>
      <c r="EFD142" s="102"/>
      <c r="EFE142" s="102"/>
      <c r="EFF142" s="102"/>
      <c r="EFG142" s="102"/>
      <c r="EFH142" s="102"/>
      <c r="EFI142" s="102"/>
      <c r="EFJ142" s="102"/>
      <c r="EFK142" s="102"/>
      <c r="EFL142" s="102"/>
      <c r="EFM142" s="102"/>
      <c r="EFN142" s="102"/>
      <c r="EFO142" s="102"/>
      <c r="EFP142" s="102"/>
      <c r="EFQ142" s="102"/>
      <c r="EFR142" s="102"/>
      <c r="EFS142" s="102"/>
      <c r="EFT142" s="102"/>
      <c r="EFU142" s="102"/>
      <c r="EFV142" s="102"/>
      <c r="EFW142" s="102"/>
      <c r="EFX142" s="102"/>
      <c r="EFY142" s="102"/>
      <c r="EFZ142" s="102"/>
      <c r="EGA142" s="102"/>
      <c r="EGB142" s="102"/>
      <c r="EGC142" s="102"/>
      <c r="EGD142" s="102"/>
      <c r="EGE142" s="102"/>
      <c r="EGF142" s="102"/>
      <c r="EGG142" s="102"/>
      <c r="EGH142" s="102"/>
      <c r="EGI142" s="102"/>
      <c r="EGJ142" s="102"/>
      <c r="EGK142" s="102"/>
      <c r="EGL142" s="102"/>
      <c r="EGM142" s="102"/>
      <c r="EGN142" s="102"/>
      <c r="EGO142" s="102"/>
      <c r="EGP142" s="102"/>
      <c r="EGQ142" s="102"/>
      <c r="EGR142" s="102"/>
      <c r="EGS142" s="102"/>
      <c r="EGT142" s="102"/>
      <c r="EGU142" s="102"/>
      <c r="EGV142" s="102"/>
      <c r="EGW142" s="102"/>
      <c r="EGX142" s="102"/>
      <c r="EGY142" s="102"/>
      <c r="EGZ142" s="102"/>
      <c r="EHA142" s="102"/>
      <c r="EHB142" s="102"/>
      <c r="EHC142" s="102"/>
      <c r="EHD142" s="102"/>
      <c r="EHE142" s="102"/>
      <c r="EHF142" s="102"/>
      <c r="EHG142" s="102"/>
      <c r="EHH142" s="102"/>
      <c r="EHI142" s="102"/>
      <c r="EHJ142" s="102"/>
      <c r="EHK142" s="102"/>
      <c r="EHL142" s="102"/>
      <c r="EHM142" s="102"/>
      <c r="EHN142" s="102"/>
      <c r="EHO142" s="102"/>
      <c r="EHP142" s="102"/>
      <c r="EHQ142" s="102"/>
      <c r="EHR142" s="102"/>
      <c r="EHS142" s="102"/>
      <c r="EHT142" s="102"/>
      <c r="EHU142" s="102"/>
      <c r="EHV142" s="102"/>
      <c r="EHW142" s="102"/>
      <c r="EHX142" s="102"/>
      <c r="EHY142" s="102"/>
      <c r="EHZ142" s="102"/>
      <c r="EIA142" s="102"/>
      <c r="EIB142" s="102"/>
      <c r="EIC142" s="102"/>
      <c r="EID142" s="102"/>
      <c r="EIE142" s="102"/>
      <c r="EIF142" s="102"/>
      <c r="EIG142" s="102"/>
      <c r="EIH142" s="102"/>
      <c r="EII142" s="102"/>
      <c r="EIJ142" s="102"/>
      <c r="EIK142" s="102"/>
      <c r="EIL142" s="102"/>
      <c r="EIM142" s="102"/>
      <c r="EIN142" s="102"/>
      <c r="EIO142" s="102"/>
      <c r="EIP142" s="102"/>
      <c r="EIQ142" s="102"/>
      <c r="EIR142" s="102"/>
      <c r="EIS142" s="102"/>
      <c r="EIT142" s="102"/>
      <c r="EIU142" s="102"/>
      <c r="EIV142" s="102"/>
      <c r="EIW142" s="102"/>
      <c r="EIX142" s="102"/>
      <c r="EIY142" s="102"/>
      <c r="EIZ142" s="102"/>
      <c r="EJA142" s="102"/>
      <c r="EJB142" s="102"/>
      <c r="EJC142" s="102"/>
      <c r="EJD142" s="102"/>
      <c r="EJE142" s="102"/>
      <c r="EJF142" s="102"/>
      <c r="EJG142" s="102"/>
      <c r="EJH142" s="102"/>
      <c r="EJI142" s="102"/>
      <c r="EJJ142" s="102"/>
      <c r="EJK142" s="102"/>
      <c r="EJL142" s="102"/>
      <c r="EJM142" s="102"/>
      <c r="EJN142" s="102"/>
      <c r="EJO142" s="102"/>
      <c r="EJP142" s="102"/>
      <c r="EJQ142" s="102"/>
      <c r="EJR142" s="102"/>
      <c r="EJS142" s="102"/>
      <c r="EJT142" s="102"/>
      <c r="EJU142" s="102"/>
      <c r="EJV142" s="102"/>
      <c r="EJW142" s="102"/>
      <c r="EJX142" s="102"/>
      <c r="EJY142" s="102"/>
      <c r="EJZ142" s="102"/>
      <c r="EKA142" s="102"/>
      <c r="EKB142" s="102"/>
      <c r="EKC142" s="102"/>
      <c r="EKD142" s="102"/>
      <c r="EKE142" s="102"/>
      <c r="EKF142" s="102"/>
      <c r="EKG142" s="102"/>
      <c r="EKH142" s="102"/>
      <c r="EKI142" s="102"/>
      <c r="EKJ142" s="102"/>
      <c r="EKK142" s="102"/>
      <c r="EKL142" s="102"/>
      <c r="EKM142" s="102"/>
      <c r="EKN142" s="102"/>
      <c r="EKO142" s="102"/>
      <c r="EKP142" s="102"/>
      <c r="EKQ142" s="102"/>
      <c r="EKR142" s="102"/>
      <c r="EKS142" s="102"/>
      <c r="EKT142" s="102"/>
      <c r="EKU142" s="102"/>
      <c r="EKV142" s="102"/>
      <c r="EKW142" s="102"/>
      <c r="EKX142" s="102"/>
      <c r="EKY142" s="102"/>
      <c r="EKZ142" s="102"/>
      <c r="ELA142" s="102"/>
      <c r="ELB142" s="102"/>
      <c r="ELC142" s="102"/>
      <c r="ELD142" s="102"/>
      <c r="ELE142" s="102"/>
      <c r="ELF142" s="102"/>
      <c r="ELG142" s="102"/>
      <c r="ELH142" s="102"/>
      <c r="ELI142" s="102"/>
      <c r="ELJ142" s="102"/>
      <c r="ELK142" s="102"/>
      <c r="ELL142" s="102"/>
      <c r="ELM142" s="102"/>
      <c r="ELN142" s="102"/>
      <c r="ELO142" s="102"/>
      <c r="ELP142" s="102"/>
      <c r="ELQ142" s="102"/>
      <c r="ELR142" s="102"/>
      <c r="ELS142" s="102"/>
      <c r="ELT142" s="102"/>
      <c r="ELU142" s="102"/>
      <c r="ELV142" s="102"/>
      <c r="ELW142" s="102"/>
      <c r="ELX142" s="102"/>
      <c r="ELY142" s="102"/>
      <c r="ELZ142" s="102"/>
      <c r="EMA142" s="102"/>
      <c r="EMB142" s="102"/>
      <c r="EMC142" s="102"/>
      <c r="EMD142" s="102"/>
      <c r="EME142" s="102"/>
      <c r="EMF142" s="102"/>
      <c r="EMG142" s="102"/>
      <c r="EMH142" s="102"/>
      <c r="EMI142" s="102"/>
      <c r="EMJ142" s="102"/>
      <c r="EMK142" s="102"/>
      <c r="EML142" s="102"/>
      <c r="EMM142" s="102"/>
      <c r="EMN142" s="102"/>
      <c r="EMO142" s="102"/>
      <c r="EMP142" s="102"/>
      <c r="EMQ142" s="102"/>
      <c r="EMR142" s="102"/>
      <c r="EMS142" s="102"/>
      <c r="EMT142" s="102"/>
      <c r="EMU142" s="102"/>
      <c r="EMV142" s="102"/>
      <c r="EMW142" s="102"/>
      <c r="EMX142" s="102"/>
      <c r="EMY142" s="102"/>
      <c r="EMZ142" s="102"/>
      <c r="ENA142" s="102"/>
      <c r="ENB142" s="102"/>
      <c r="ENC142" s="102"/>
      <c r="END142" s="102"/>
      <c r="ENE142" s="102"/>
      <c r="ENF142" s="102"/>
      <c r="ENG142" s="102"/>
      <c r="ENH142" s="102"/>
      <c r="ENI142" s="102"/>
      <c r="ENJ142" s="102"/>
      <c r="ENK142" s="102"/>
      <c r="ENL142" s="102"/>
      <c r="ENM142" s="102"/>
      <c r="ENN142" s="102"/>
      <c r="ENO142" s="102"/>
      <c r="ENP142" s="102"/>
      <c r="ENQ142" s="102"/>
      <c r="ENR142" s="102"/>
      <c r="ENS142" s="102"/>
      <c r="ENT142" s="102"/>
      <c r="ENU142" s="102"/>
      <c r="ENV142" s="102"/>
      <c r="ENW142" s="102"/>
      <c r="ENX142" s="102"/>
      <c r="ENY142" s="102"/>
      <c r="ENZ142" s="102"/>
      <c r="EOA142" s="102"/>
      <c r="EOB142" s="102"/>
      <c r="EOC142" s="102"/>
      <c r="EOD142" s="102"/>
      <c r="EOE142" s="102"/>
      <c r="EOF142" s="102"/>
      <c r="EOG142" s="102"/>
      <c r="EOH142" s="102"/>
      <c r="EOI142" s="102"/>
      <c r="EOJ142" s="102"/>
      <c r="EOK142" s="102"/>
      <c r="EOL142" s="102"/>
      <c r="EOM142" s="102"/>
      <c r="EON142" s="102"/>
      <c r="EOO142" s="102"/>
      <c r="EOP142" s="102"/>
      <c r="EOQ142" s="102"/>
      <c r="EOR142" s="102"/>
      <c r="EOS142" s="102"/>
      <c r="EOT142" s="102"/>
      <c r="EOU142" s="102"/>
      <c r="EOV142" s="102"/>
      <c r="EOW142" s="102"/>
      <c r="EOX142" s="102"/>
      <c r="EOY142" s="102"/>
      <c r="EOZ142" s="102"/>
      <c r="EPA142" s="102"/>
      <c r="EPB142" s="102"/>
      <c r="EPC142" s="102"/>
      <c r="EPD142" s="102"/>
      <c r="EPE142" s="102"/>
      <c r="EPF142" s="102"/>
      <c r="EPG142" s="102"/>
      <c r="EPH142" s="102"/>
      <c r="EPI142" s="102"/>
      <c r="EPJ142" s="102"/>
      <c r="EPK142" s="102"/>
      <c r="EPL142" s="102"/>
      <c r="EPM142" s="102"/>
      <c r="EPN142" s="102"/>
      <c r="EPO142" s="102"/>
      <c r="EPP142" s="102"/>
      <c r="EPQ142" s="102"/>
      <c r="EPR142" s="102"/>
      <c r="EPS142" s="102"/>
      <c r="EPT142" s="102"/>
      <c r="EPU142" s="102"/>
      <c r="EPV142" s="102"/>
      <c r="EPW142" s="102"/>
      <c r="EPX142" s="102"/>
      <c r="EPY142" s="102"/>
      <c r="EPZ142" s="102"/>
      <c r="EQA142" s="102"/>
      <c r="EQB142" s="102"/>
      <c r="EQC142" s="102"/>
      <c r="EQD142" s="102"/>
      <c r="EQE142" s="102"/>
      <c r="EQF142" s="102"/>
      <c r="EQG142" s="102"/>
      <c r="EQH142" s="102"/>
      <c r="EQI142" s="102"/>
      <c r="EQJ142" s="102"/>
      <c r="EQK142" s="102"/>
      <c r="EQL142" s="102"/>
      <c r="EQM142" s="102"/>
      <c r="EQN142" s="102"/>
      <c r="EQO142" s="102"/>
      <c r="EQP142" s="102"/>
      <c r="EQQ142" s="102"/>
      <c r="EQR142" s="102"/>
      <c r="EQS142" s="102"/>
      <c r="EQT142" s="102"/>
      <c r="EQU142" s="102"/>
      <c r="EQV142" s="102"/>
      <c r="EQW142" s="102"/>
      <c r="EQX142" s="102"/>
      <c r="EQY142" s="102"/>
      <c r="EQZ142" s="102"/>
      <c r="ERA142" s="102"/>
      <c r="ERB142" s="102"/>
      <c r="ERC142" s="102"/>
      <c r="ERD142" s="102"/>
      <c r="ERE142" s="102"/>
      <c r="ERF142" s="102"/>
      <c r="ERG142" s="102"/>
      <c r="ERH142" s="102"/>
      <c r="ERI142" s="102"/>
      <c r="ERJ142" s="102"/>
      <c r="ERK142" s="102"/>
      <c r="ERL142" s="102"/>
      <c r="ERM142" s="102"/>
      <c r="ERN142" s="102"/>
      <c r="ERO142" s="102"/>
      <c r="ERP142" s="102"/>
      <c r="ERQ142" s="102"/>
      <c r="ERR142" s="102"/>
      <c r="ERS142" s="102"/>
      <c r="ERT142" s="102"/>
      <c r="ERU142" s="102"/>
      <c r="ERV142" s="102"/>
      <c r="ERW142" s="102"/>
      <c r="ERX142" s="102"/>
      <c r="ERY142" s="102"/>
      <c r="ERZ142" s="102"/>
      <c r="ESA142" s="102"/>
      <c r="ESB142" s="102"/>
      <c r="ESC142" s="102"/>
      <c r="ESD142" s="102"/>
      <c r="ESE142" s="102"/>
      <c r="ESF142" s="102"/>
      <c r="ESG142" s="102"/>
      <c r="ESH142" s="102"/>
      <c r="ESI142" s="102"/>
      <c r="ESJ142" s="102"/>
      <c r="ESK142" s="102"/>
      <c r="ESL142" s="102"/>
      <c r="ESM142" s="102"/>
      <c r="ESN142" s="102"/>
      <c r="ESO142" s="102"/>
      <c r="ESP142" s="102"/>
      <c r="ESQ142" s="102"/>
      <c r="ESR142" s="102"/>
      <c r="ESS142" s="102"/>
      <c r="EST142" s="102"/>
      <c r="ESU142" s="102"/>
      <c r="ESV142" s="102"/>
      <c r="ESW142" s="102"/>
      <c r="ESX142" s="102"/>
      <c r="ESY142" s="102"/>
      <c r="ESZ142" s="102"/>
      <c r="ETA142" s="102"/>
      <c r="ETB142" s="102"/>
      <c r="ETC142" s="102"/>
      <c r="ETD142" s="102"/>
      <c r="ETE142" s="102"/>
      <c r="ETF142" s="102"/>
      <c r="ETG142" s="102"/>
      <c r="ETH142" s="102"/>
      <c r="ETI142" s="102"/>
      <c r="ETJ142" s="102"/>
      <c r="ETK142" s="102"/>
      <c r="ETL142" s="102"/>
      <c r="ETM142" s="102"/>
      <c r="ETN142" s="102"/>
      <c r="ETO142" s="102"/>
      <c r="ETP142" s="102"/>
      <c r="ETQ142" s="102"/>
      <c r="ETR142" s="102"/>
      <c r="ETS142" s="102"/>
      <c r="ETT142" s="102"/>
      <c r="ETU142" s="102"/>
      <c r="ETV142" s="102"/>
      <c r="ETW142" s="102"/>
      <c r="ETX142" s="102"/>
      <c r="ETY142" s="102"/>
      <c r="ETZ142" s="102"/>
      <c r="EUA142" s="102"/>
      <c r="EUB142" s="102"/>
      <c r="EUC142" s="102"/>
      <c r="EUD142" s="102"/>
      <c r="EUE142" s="102"/>
      <c r="EUF142" s="102"/>
      <c r="EUG142" s="102"/>
      <c r="EUH142" s="102"/>
      <c r="EUI142" s="102"/>
      <c r="EUJ142" s="102"/>
      <c r="EUK142" s="102"/>
      <c r="EUL142" s="102"/>
      <c r="EUM142" s="102"/>
      <c r="EUN142" s="102"/>
      <c r="EUO142" s="102"/>
      <c r="EUP142" s="102"/>
      <c r="EUQ142" s="102"/>
      <c r="EUR142" s="102"/>
      <c r="EUS142" s="102"/>
      <c r="EUT142" s="102"/>
      <c r="EUU142" s="102"/>
      <c r="EUV142" s="102"/>
      <c r="EUW142" s="102"/>
      <c r="EUX142" s="102"/>
      <c r="EUY142" s="102"/>
      <c r="EUZ142" s="102"/>
      <c r="EVA142" s="102"/>
      <c r="EVB142" s="102"/>
      <c r="EVC142" s="102"/>
      <c r="EVD142" s="102"/>
      <c r="EVE142" s="102"/>
      <c r="EVF142" s="102"/>
      <c r="EVG142" s="102"/>
      <c r="EVH142" s="102"/>
      <c r="EVI142" s="102"/>
      <c r="EVJ142" s="102"/>
      <c r="EVK142" s="102"/>
      <c r="EVL142" s="102"/>
      <c r="EVM142" s="102"/>
      <c r="EVN142" s="102"/>
      <c r="EVO142" s="102"/>
      <c r="EVP142" s="102"/>
      <c r="EVQ142" s="102"/>
      <c r="EVR142" s="102"/>
      <c r="EVS142" s="102"/>
      <c r="EVT142" s="102"/>
      <c r="EVU142" s="102"/>
      <c r="EVV142" s="102"/>
      <c r="EVW142" s="102"/>
      <c r="EVX142" s="102"/>
      <c r="EVY142" s="102"/>
      <c r="EVZ142" s="102"/>
      <c r="EWA142" s="102"/>
      <c r="EWB142" s="102"/>
      <c r="EWC142" s="102"/>
      <c r="EWD142" s="102"/>
      <c r="EWE142" s="102"/>
      <c r="EWF142" s="102"/>
      <c r="EWG142" s="102"/>
      <c r="EWH142" s="102"/>
      <c r="EWI142" s="102"/>
      <c r="EWJ142" s="102"/>
      <c r="EWK142" s="102"/>
      <c r="EWL142" s="102"/>
      <c r="EWM142" s="102"/>
      <c r="EWN142" s="102"/>
      <c r="EWO142" s="102"/>
      <c r="EWP142" s="102"/>
      <c r="EWQ142" s="102"/>
      <c r="EWR142" s="102"/>
      <c r="EWS142" s="102"/>
      <c r="EWT142" s="102"/>
      <c r="EWU142" s="102"/>
      <c r="EWV142" s="102"/>
      <c r="EWW142" s="102"/>
      <c r="EWX142" s="102"/>
      <c r="EWY142" s="102"/>
      <c r="EWZ142" s="102"/>
      <c r="EXA142" s="102"/>
      <c r="EXB142" s="102"/>
      <c r="EXC142" s="102"/>
      <c r="EXD142" s="102"/>
      <c r="EXE142" s="102"/>
      <c r="EXF142" s="102"/>
      <c r="EXG142" s="102"/>
      <c r="EXH142" s="102"/>
      <c r="EXI142" s="102"/>
      <c r="EXJ142" s="102"/>
      <c r="EXK142" s="102"/>
      <c r="EXL142" s="102"/>
      <c r="EXM142" s="102"/>
      <c r="EXN142" s="102"/>
      <c r="EXO142" s="102"/>
      <c r="EXP142" s="102"/>
      <c r="EXQ142" s="102"/>
      <c r="EXR142" s="102"/>
      <c r="EXS142" s="102"/>
      <c r="EXT142" s="102"/>
      <c r="EXU142" s="102"/>
      <c r="EXV142" s="102"/>
      <c r="EXW142" s="102"/>
      <c r="EXX142" s="102"/>
      <c r="EXY142" s="102"/>
      <c r="EXZ142" s="102"/>
      <c r="EYA142" s="102"/>
      <c r="EYB142" s="102"/>
      <c r="EYC142" s="102"/>
      <c r="EYD142" s="102"/>
      <c r="EYE142" s="102"/>
      <c r="EYF142" s="102"/>
      <c r="EYG142" s="102"/>
      <c r="EYH142" s="102"/>
      <c r="EYI142" s="102"/>
      <c r="EYJ142" s="102"/>
      <c r="EYK142" s="102"/>
      <c r="EYL142" s="102"/>
      <c r="EYM142" s="102"/>
      <c r="EYN142" s="102"/>
      <c r="EYO142" s="102"/>
      <c r="EYP142" s="102"/>
      <c r="EYQ142" s="102"/>
      <c r="EYR142" s="102"/>
      <c r="EYS142" s="102"/>
      <c r="EYT142" s="102"/>
      <c r="EYU142" s="102"/>
      <c r="EYV142" s="102"/>
      <c r="EYW142" s="102"/>
      <c r="EYX142" s="102"/>
      <c r="EYY142" s="102"/>
      <c r="EYZ142" s="102"/>
      <c r="EZA142" s="102"/>
      <c r="EZB142" s="102"/>
      <c r="EZC142" s="102"/>
      <c r="EZD142" s="102"/>
      <c r="EZE142" s="102"/>
      <c r="EZF142" s="102"/>
      <c r="EZG142" s="102"/>
      <c r="EZH142" s="102"/>
      <c r="EZI142" s="102"/>
      <c r="EZJ142" s="102"/>
      <c r="EZK142" s="102"/>
      <c r="EZL142" s="102"/>
      <c r="EZM142" s="102"/>
      <c r="EZN142" s="102"/>
      <c r="EZO142" s="102"/>
      <c r="EZP142" s="102"/>
      <c r="EZQ142" s="102"/>
      <c r="EZR142" s="102"/>
      <c r="EZS142" s="102"/>
      <c r="EZT142" s="102"/>
      <c r="EZU142" s="102"/>
      <c r="EZV142" s="102"/>
      <c r="EZW142" s="102"/>
      <c r="EZX142" s="102"/>
      <c r="EZY142" s="102"/>
      <c r="EZZ142" s="102"/>
      <c r="FAA142" s="102"/>
      <c r="FAB142" s="102"/>
      <c r="FAC142" s="102"/>
      <c r="FAD142" s="102"/>
      <c r="FAE142" s="102"/>
      <c r="FAF142" s="102"/>
      <c r="FAG142" s="102"/>
      <c r="FAH142" s="102"/>
      <c r="FAI142" s="102"/>
      <c r="FAJ142" s="102"/>
      <c r="FAK142" s="102"/>
      <c r="FAL142" s="102"/>
      <c r="FAM142" s="102"/>
      <c r="FAN142" s="102"/>
      <c r="FAO142" s="102"/>
      <c r="FAP142" s="102"/>
      <c r="FAQ142" s="102"/>
      <c r="FAR142" s="102"/>
      <c r="FAS142" s="102"/>
      <c r="FAT142" s="102"/>
      <c r="FAU142" s="102"/>
      <c r="FAV142" s="102"/>
      <c r="FAW142" s="102"/>
      <c r="FAX142" s="102"/>
      <c r="FAY142" s="102"/>
      <c r="FAZ142" s="102"/>
      <c r="FBA142" s="102"/>
      <c r="FBB142" s="102"/>
      <c r="FBC142" s="102"/>
      <c r="FBD142" s="102"/>
      <c r="FBE142" s="102"/>
      <c r="FBF142" s="102"/>
      <c r="FBG142" s="102"/>
      <c r="FBH142" s="102"/>
      <c r="FBI142" s="102"/>
      <c r="FBJ142" s="102"/>
      <c r="FBK142" s="102"/>
      <c r="FBL142" s="102"/>
      <c r="FBM142" s="102"/>
      <c r="FBN142" s="102"/>
      <c r="FBO142" s="102"/>
      <c r="FBP142" s="102"/>
      <c r="FBQ142" s="102"/>
      <c r="FBR142" s="102"/>
      <c r="FBS142" s="102"/>
      <c r="FBT142" s="102"/>
      <c r="FBU142" s="102"/>
      <c r="FBV142" s="102"/>
      <c r="FBW142" s="102"/>
      <c r="FBX142" s="102"/>
      <c r="FBY142" s="102"/>
      <c r="FBZ142" s="102"/>
      <c r="FCA142" s="102"/>
      <c r="FCB142" s="102"/>
      <c r="FCC142" s="102"/>
      <c r="FCD142" s="102"/>
      <c r="FCE142" s="102"/>
      <c r="FCF142" s="102"/>
      <c r="FCG142" s="102"/>
      <c r="FCH142" s="102"/>
      <c r="FCI142" s="102"/>
      <c r="FCJ142" s="102"/>
      <c r="FCK142" s="102"/>
      <c r="FCL142" s="102"/>
      <c r="FCM142" s="102"/>
      <c r="FCN142" s="102"/>
      <c r="FCO142" s="102"/>
      <c r="FCP142" s="102"/>
      <c r="FCQ142" s="102"/>
      <c r="FCR142" s="102"/>
      <c r="FCS142" s="102"/>
      <c r="FCT142" s="102"/>
      <c r="FCU142" s="102"/>
      <c r="FCV142" s="102"/>
      <c r="FCW142" s="102"/>
      <c r="FCX142" s="102"/>
      <c r="FCY142" s="102"/>
      <c r="FCZ142" s="102"/>
      <c r="FDA142" s="102"/>
      <c r="FDB142" s="102"/>
      <c r="FDC142" s="102"/>
      <c r="FDD142" s="102"/>
      <c r="FDE142" s="102"/>
      <c r="FDF142" s="102"/>
      <c r="FDG142" s="102"/>
      <c r="FDH142" s="102"/>
      <c r="FDI142" s="102"/>
      <c r="FDJ142" s="102"/>
      <c r="FDK142" s="102"/>
      <c r="FDL142" s="102"/>
      <c r="FDM142" s="102"/>
      <c r="FDN142" s="102"/>
      <c r="FDO142" s="102"/>
      <c r="FDP142" s="102"/>
      <c r="FDQ142" s="102"/>
      <c r="FDR142" s="102"/>
      <c r="FDS142" s="102"/>
      <c r="FDT142" s="102"/>
      <c r="FDU142" s="102"/>
      <c r="FDV142" s="102"/>
      <c r="FDW142" s="102"/>
      <c r="FDX142" s="102"/>
      <c r="FDY142" s="102"/>
      <c r="FDZ142" s="102"/>
      <c r="FEA142" s="102"/>
      <c r="FEB142" s="102"/>
      <c r="FEC142" s="102"/>
      <c r="FED142" s="102"/>
      <c r="FEE142" s="102"/>
      <c r="FEF142" s="102"/>
      <c r="FEG142" s="102"/>
      <c r="FEH142" s="102"/>
      <c r="FEI142" s="102"/>
      <c r="FEJ142" s="102"/>
      <c r="FEK142" s="102"/>
      <c r="FEL142" s="102"/>
      <c r="FEM142" s="102"/>
      <c r="FEN142" s="102"/>
      <c r="FEO142" s="102"/>
      <c r="FEP142" s="102"/>
      <c r="FEQ142" s="102"/>
      <c r="FER142" s="102"/>
      <c r="FES142" s="102"/>
      <c r="FET142" s="102"/>
      <c r="FEU142" s="102"/>
      <c r="FEV142" s="102"/>
      <c r="FEW142" s="102"/>
      <c r="FEX142" s="102"/>
      <c r="FEY142" s="102"/>
      <c r="FEZ142" s="102"/>
      <c r="FFA142" s="102"/>
      <c r="FFB142" s="102"/>
      <c r="FFC142" s="102"/>
      <c r="FFD142" s="102"/>
      <c r="FFE142" s="102"/>
      <c r="FFF142" s="102"/>
      <c r="FFG142" s="102"/>
      <c r="FFH142" s="102"/>
      <c r="FFI142" s="102"/>
      <c r="FFJ142" s="102"/>
      <c r="FFK142" s="102"/>
      <c r="FFL142" s="102"/>
      <c r="FFM142" s="102"/>
      <c r="FFN142" s="102"/>
      <c r="FFO142" s="102"/>
      <c r="FFP142" s="102"/>
      <c r="FFQ142" s="102"/>
      <c r="FFR142" s="102"/>
      <c r="FFS142" s="102"/>
      <c r="FFT142" s="102"/>
      <c r="FFU142" s="102"/>
      <c r="FFV142" s="102"/>
      <c r="FFW142" s="102"/>
      <c r="FFX142" s="102"/>
      <c r="FFY142" s="102"/>
      <c r="FFZ142" s="102"/>
      <c r="FGA142" s="102"/>
      <c r="FGB142" s="102"/>
      <c r="FGC142" s="102"/>
      <c r="FGD142" s="102"/>
      <c r="FGE142" s="102"/>
      <c r="FGF142" s="102"/>
      <c r="FGG142" s="102"/>
      <c r="FGH142" s="102"/>
      <c r="FGI142" s="102"/>
      <c r="FGJ142" s="102"/>
      <c r="FGK142" s="102"/>
      <c r="FGL142" s="102"/>
      <c r="FGM142" s="102"/>
      <c r="FGN142" s="102"/>
      <c r="FGO142" s="102"/>
      <c r="FGP142" s="102"/>
      <c r="FGQ142" s="102"/>
      <c r="FGR142" s="102"/>
      <c r="FGS142" s="102"/>
      <c r="FGT142" s="102"/>
      <c r="FGU142" s="102"/>
      <c r="FGV142" s="102"/>
      <c r="FGW142" s="102"/>
      <c r="FGX142" s="102"/>
      <c r="FGY142" s="102"/>
      <c r="FGZ142" s="102"/>
      <c r="FHA142" s="102"/>
      <c r="FHB142" s="102"/>
      <c r="FHC142" s="102"/>
      <c r="FHD142" s="102"/>
      <c r="FHE142" s="102"/>
      <c r="FHF142" s="102"/>
      <c r="FHG142" s="102"/>
      <c r="FHH142" s="102"/>
      <c r="FHI142" s="102"/>
      <c r="FHJ142" s="102"/>
      <c r="FHK142" s="102"/>
      <c r="FHL142" s="102"/>
      <c r="FHM142" s="102"/>
      <c r="FHN142" s="102"/>
      <c r="FHO142" s="102"/>
      <c r="FHP142" s="102"/>
      <c r="FHQ142" s="102"/>
      <c r="FHR142" s="102"/>
      <c r="FHS142" s="102"/>
      <c r="FHT142" s="102"/>
      <c r="FHU142" s="102"/>
      <c r="FHV142" s="102"/>
      <c r="FHW142" s="102"/>
      <c r="FHX142" s="102"/>
      <c r="FHY142" s="102"/>
      <c r="FHZ142" s="102"/>
      <c r="FIA142" s="102"/>
      <c r="FIB142" s="102"/>
      <c r="FIC142" s="102"/>
      <c r="FID142" s="102"/>
      <c r="FIE142" s="102"/>
      <c r="FIF142" s="102"/>
      <c r="FIG142" s="102"/>
      <c r="FIH142" s="102"/>
      <c r="FII142" s="102"/>
      <c r="FIJ142" s="102"/>
      <c r="FIK142" s="102"/>
      <c r="FIL142" s="102"/>
      <c r="FIM142" s="102"/>
      <c r="FIN142" s="102"/>
      <c r="FIO142" s="102"/>
      <c r="FIP142" s="102"/>
      <c r="FIQ142" s="102"/>
      <c r="FIR142" s="102"/>
      <c r="FIS142" s="102"/>
      <c r="FIT142" s="102"/>
      <c r="FIU142" s="102"/>
      <c r="FIV142" s="102"/>
      <c r="FIW142" s="102"/>
      <c r="FIX142" s="102"/>
      <c r="FIY142" s="102"/>
      <c r="FIZ142" s="102"/>
      <c r="FJA142" s="102"/>
      <c r="FJB142" s="102"/>
      <c r="FJC142" s="102"/>
      <c r="FJD142" s="102"/>
      <c r="FJE142" s="102"/>
      <c r="FJF142" s="102"/>
      <c r="FJG142" s="102"/>
      <c r="FJH142" s="102"/>
      <c r="FJI142" s="102"/>
      <c r="FJJ142" s="102"/>
      <c r="FJK142" s="102"/>
      <c r="FJL142" s="102"/>
      <c r="FJM142" s="102"/>
      <c r="FJN142" s="102"/>
      <c r="FJO142" s="102"/>
      <c r="FJP142" s="102"/>
      <c r="FJQ142" s="102"/>
      <c r="FJR142" s="102"/>
      <c r="FJS142" s="102"/>
      <c r="FJT142" s="102"/>
      <c r="FJU142" s="102"/>
      <c r="FJV142" s="102"/>
      <c r="FJW142" s="102"/>
      <c r="FJX142" s="102"/>
      <c r="FJY142" s="102"/>
      <c r="FJZ142" s="102"/>
      <c r="FKA142" s="102"/>
      <c r="FKB142" s="102"/>
      <c r="FKC142" s="102"/>
      <c r="FKD142" s="102"/>
      <c r="FKE142" s="102"/>
      <c r="FKF142" s="102"/>
      <c r="FKG142" s="102"/>
      <c r="FKH142" s="102"/>
      <c r="FKI142" s="102"/>
      <c r="FKJ142" s="102"/>
      <c r="FKK142" s="102"/>
      <c r="FKL142" s="102"/>
      <c r="FKM142" s="102"/>
      <c r="FKN142" s="102"/>
      <c r="FKO142" s="102"/>
      <c r="FKP142" s="102"/>
      <c r="FKQ142" s="102"/>
      <c r="FKR142" s="102"/>
      <c r="FKS142" s="102"/>
      <c r="FKT142" s="102"/>
      <c r="FKU142" s="102"/>
      <c r="FKV142" s="102"/>
      <c r="FKW142" s="102"/>
      <c r="FKX142" s="102"/>
      <c r="FKY142" s="102"/>
      <c r="FKZ142" s="102"/>
      <c r="FLA142" s="102"/>
      <c r="FLB142" s="102"/>
      <c r="FLC142" s="102"/>
      <c r="FLD142" s="102"/>
      <c r="FLE142" s="102"/>
      <c r="FLF142" s="102"/>
      <c r="FLG142" s="102"/>
      <c r="FLH142" s="102"/>
      <c r="FLI142" s="102"/>
      <c r="FLJ142" s="102"/>
      <c r="FLK142" s="102"/>
      <c r="FLL142" s="102"/>
      <c r="FLM142" s="102"/>
      <c r="FLN142" s="102"/>
      <c r="FLO142" s="102"/>
      <c r="FLP142" s="102"/>
      <c r="FLQ142" s="102"/>
      <c r="FLR142" s="102"/>
      <c r="FLS142" s="102"/>
      <c r="FLT142" s="102"/>
      <c r="FLU142" s="102"/>
      <c r="FLV142" s="102"/>
      <c r="FLW142" s="102"/>
      <c r="FLX142" s="102"/>
      <c r="FLY142" s="102"/>
      <c r="FLZ142" s="102"/>
      <c r="FMA142" s="102"/>
      <c r="FMB142" s="102"/>
      <c r="FMC142" s="102"/>
      <c r="FMD142" s="102"/>
      <c r="FME142" s="102"/>
      <c r="FMF142" s="102"/>
      <c r="FMG142" s="102"/>
      <c r="FMH142" s="102"/>
      <c r="FMI142" s="102"/>
      <c r="FMJ142" s="102"/>
      <c r="FMK142" s="102"/>
      <c r="FML142" s="102"/>
      <c r="FMM142" s="102"/>
      <c r="FMN142" s="102"/>
      <c r="FMO142" s="102"/>
      <c r="FMP142" s="102"/>
      <c r="FMQ142" s="102"/>
      <c r="FMR142" s="102"/>
      <c r="FMS142" s="102"/>
      <c r="FMT142" s="102"/>
      <c r="FMU142" s="102"/>
      <c r="FMV142" s="102"/>
      <c r="FMW142" s="102"/>
      <c r="FMX142" s="102"/>
      <c r="FMY142" s="102"/>
      <c r="FMZ142" s="102"/>
      <c r="FNA142" s="102"/>
      <c r="FNB142" s="102"/>
      <c r="FNC142" s="102"/>
      <c r="FND142" s="102"/>
      <c r="FNE142" s="102"/>
      <c r="FNF142" s="102"/>
      <c r="FNG142" s="102"/>
      <c r="FNH142" s="102"/>
      <c r="FNI142" s="102"/>
      <c r="FNJ142" s="102"/>
      <c r="FNK142" s="102"/>
      <c r="FNL142" s="102"/>
      <c r="FNM142" s="102"/>
      <c r="FNN142" s="102"/>
      <c r="FNO142" s="102"/>
      <c r="FNP142" s="102"/>
      <c r="FNQ142" s="102"/>
      <c r="FNR142" s="102"/>
      <c r="FNS142" s="102"/>
      <c r="FNT142" s="102"/>
      <c r="FNU142" s="102"/>
      <c r="FNV142" s="102"/>
      <c r="FNW142" s="102"/>
      <c r="FNX142" s="102"/>
      <c r="FNY142" s="102"/>
      <c r="FNZ142" s="102"/>
      <c r="FOA142" s="102"/>
      <c r="FOB142" s="102"/>
      <c r="FOC142" s="102"/>
      <c r="FOD142" s="102"/>
      <c r="FOE142" s="102"/>
      <c r="FOF142" s="102"/>
      <c r="FOG142" s="102"/>
      <c r="FOH142" s="102"/>
      <c r="FOI142" s="102"/>
      <c r="FOJ142" s="102"/>
      <c r="FOK142" s="102"/>
      <c r="FOL142" s="102"/>
      <c r="FOM142" s="102"/>
      <c r="FON142" s="102"/>
      <c r="FOO142" s="102"/>
      <c r="FOP142" s="102"/>
      <c r="FOQ142" s="102"/>
      <c r="FOR142" s="102"/>
      <c r="FOS142" s="102"/>
      <c r="FOT142" s="102"/>
      <c r="FOU142" s="102"/>
      <c r="FOV142" s="102"/>
      <c r="FOW142" s="102"/>
      <c r="FOX142" s="102"/>
      <c r="FOY142" s="102"/>
      <c r="FOZ142" s="102"/>
      <c r="FPA142" s="102"/>
      <c r="FPB142" s="102"/>
      <c r="FPC142" s="102"/>
      <c r="FPD142" s="102"/>
      <c r="FPE142" s="102"/>
      <c r="FPF142" s="102"/>
      <c r="FPG142" s="102"/>
      <c r="FPH142" s="102"/>
      <c r="FPI142" s="102"/>
      <c r="FPJ142" s="102"/>
      <c r="FPK142" s="102"/>
      <c r="FPL142" s="102"/>
      <c r="FPM142" s="102"/>
      <c r="FPN142" s="102"/>
      <c r="FPO142" s="102"/>
      <c r="FPP142" s="102"/>
      <c r="FPQ142" s="102"/>
      <c r="FPR142" s="102"/>
      <c r="FPS142" s="102"/>
      <c r="FPT142" s="102"/>
      <c r="FPU142" s="102"/>
      <c r="FPV142" s="102"/>
      <c r="FPW142" s="102"/>
      <c r="FPX142" s="102"/>
      <c r="FPY142" s="102"/>
      <c r="FPZ142" s="102"/>
      <c r="FQA142" s="102"/>
      <c r="FQB142" s="102"/>
      <c r="FQC142" s="102"/>
      <c r="FQD142" s="102"/>
      <c r="FQE142" s="102"/>
      <c r="FQF142" s="102"/>
      <c r="FQG142" s="102"/>
      <c r="FQH142" s="102"/>
      <c r="FQI142" s="102"/>
      <c r="FQJ142" s="102"/>
      <c r="FQK142" s="102"/>
      <c r="FQL142" s="102"/>
      <c r="FQM142" s="102"/>
      <c r="FQN142" s="102"/>
      <c r="FQO142" s="102"/>
      <c r="FQP142" s="102"/>
      <c r="FQQ142" s="102"/>
      <c r="FQR142" s="102"/>
      <c r="FQS142" s="102"/>
      <c r="FQT142" s="102"/>
      <c r="FQU142" s="102"/>
      <c r="FQV142" s="102"/>
      <c r="FQW142" s="102"/>
      <c r="FQX142" s="102"/>
      <c r="FQY142" s="102"/>
      <c r="FQZ142" s="102"/>
      <c r="FRA142" s="102"/>
      <c r="FRB142" s="102"/>
      <c r="FRC142" s="102"/>
      <c r="FRD142" s="102"/>
      <c r="FRE142" s="102"/>
      <c r="FRF142" s="102"/>
      <c r="FRG142" s="102"/>
      <c r="FRH142" s="102"/>
      <c r="FRI142" s="102"/>
      <c r="FRJ142" s="102"/>
      <c r="FRK142" s="102"/>
      <c r="FRL142" s="102"/>
      <c r="FRM142" s="102"/>
      <c r="FRN142" s="102"/>
      <c r="FRO142" s="102"/>
      <c r="FRP142" s="102"/>
      <c r="FRQ142" s="102"/>
      <c r="FRR142" s="102"/>
      <c r="FRS142" s="102"/>
      <c r="FRT142" s="102"/>
      <c r="FRU142" s="102"/>
      <c r="FRV142" s="102"/>
      <c r="FRW142" s="102"/>
      <c r="FRX142" s="102"/>
      <c r="FRY142" s="102"/>
      <c r="FRZ142" s="102"/>
      <c r="FSA142" s="102"/>
      <c r="FSB142" s="102"/>
      <c r="FSC142" s="102"/>
      <c r="FSD142" s="102"/>
      <c r="FSE142" s="102"/>
      <c r="FSF142" s="102"/>
      <c r="FSG142" s="102"/>
      <c r="FSH142" s="102"/>
      <c r="FSI142" s="102"/>
      <c r="FSJ142" s="102"/>
      <c r="FSK142" s="102"/>
      <c r="FSL142" s="102"/>
      <c r="FSM142" s="102"/>
      <c r="FSN142" s="102"/>
      <c r="FSO142" s="102"/>
      <c r="FSP142" s="102"/>
      <c r="FSQ142" s="102"/>
      <c r="FSR142" s="102"/>
      <c r="FSS142" s="102"/>
      <c r="FST142" s="102"/>
      <c r="FSU142" s="102"/>
      <c r="FSV142" s="102"/>
      <c r="FSW142" s="102"/>
      <c r="FSX142" s="102"/>
      <c r="FSY142" s="102"/>
      <c r="FSZ142" s="102"/>
      <c r="FTA142" s="102"/>
      <c r="FTB142" s="102"/>
      <c r="FTC142" s="102"/>
      <c r="FTD142" s="102"/>
      <c r="FTE142" s="102"/>
      <c r="FTF142" s="102"/>
      <c r="FTG142" s="102"/>
      <c r="FTH142" s="102"/>
      <c r="FTI142" s="102"/>
      <c r="FTJ142" s="102"/>
      <c r="FTK142" s="102"/>
      <c r="FTL142" s="102"/>
      <c r="FTM142" s="102"/>
      <c r="FTN142" s="102"/>
      <c r="FTO142" s="102"/>
      <c r="FTP142" s="102"/>
      <c r="FTQ142" s="102"/>
      <c r="FTR142" s="102"/>
      <c r="FTS142" s="102"/>
      <c r="FTT142" s="102"/>
      <c r="FTU142" s="102"/>
      <c r="FTV142" s="102"/>
      <c r="FTW142" s="102"/>
      <c r="FTX142" s="102"/>
      <c r="FTY142" s="102"/>
      <c r="FTZ142" s="102"/>
      <c r="FUA142" s="102"/>
      <c r="FUB142" s="102"/>
      <c r="FUC142" s="102"/>
      <c r="FUD142" s="102"/>
      <c r="FUE142" s="102"/>
      <c r="FUF142" s="102"/>
      <c r="FUG142" s="102"/>
      <c r="FUH142" s="102"/>
      <c r="FUI142" s="102"/>
      <c r="FUJ142" s="102"/>
      <c r="FUK142" s="102"/>
      <c r="FUL142" s="102"/>
      <c r="FUM142" s="102"/>
      <c r="FUN142" s="102"/>
      <c r="FUO142" s="102"/>
      <c r="FUP142" s="102"/>
      <c r="FUQ142" s="102"/>
      <c r="FUR142" s="102"/>
      <c r="FUS142" s="102"/>
      <c r="FUT142" s="102"/>
      <c r="FUU142" s="102"/>
      <c r="FUV142" s="102"/>
      <c r="FUW142" s="102"/>
      <c r="FUX142" s="102"/>
      <c r="FUY142" s="102"/>
      <c r="FUZ142" s="102"/>
      <c r="FVA142" s="102"/>
      <c r="FVB142" s="102"/>
      <c r="FVC142" s="102"/>
      <c r="FVD142" s="102"/>
      <c r="FVE142" s="102"/>
      <c r="FVF142" s="102"/>
      <c r="FVG142" s="102"/>
      <c r="FVH142" s="102"/>
      <c r="FVI142" s="102"/>
      <c r="FVJ142" s="102"/>
      <c r="FVK142" s="102"/>
      <c r="FVL142" s="102"/>
      <c r="FVM142" s="102"/>
      <c r="FVN142" s="102"/>
      <c r="FVO142" s="102"/>
      <c r="FVP142" s="102"/>
      <c r="FVQ142" s="102"/>
      <c r="FVR142" s="102"/>
      <c r="FVS142" s="102"/>
      <c r="FVT142" s="102"/>
      <c r="FVU142" s="102"/>
      <c r="FVV142" s="102"/>
      <c r="FVW142" s="102"/>
      <c r="FVX142" s="102"/>
      <c r="FVY142" s="102"/>
      <c r="FVZ142" s="102"/>
      <c r="FWA142" s="102"/>
      <c r="FWB142" s="102"/>
      <c r="FWC142" s="102"/>
      <c r="FWD142" s="102"/>
      <c r="FWE142" s="102"/>
      <c r="FWF142" s="102"/>
      <c r="FWG142" s="102"/>
      <c r="FWH142" s="102"/>
      <c r="FWI142" s="102"/>
      <c r="FWJ142" s="102"/>
      <c r="FWK142" s="102"/>
      <c r="FWL142" s="102"/>
      <c r="FWM142" s="102"/>
      <c r="FWN142" s="102"/>
      <c r="FWO142" s="102"/>
      <c r="FWP142" s="102"/>
      <c r="FWQ142" s="102"/>
      <c r="FWR142" s="102"/>
      <c r="FWS142" s="102"/>
      <c r="FWT142" s="102"/>
      <c r="FWU142" s="102"/>
      <c r="FWV142" s="102"/>
      <c r="FWW142" s="102"/>
      <c r="FWX142" s="102"/>
      <c r="FWY142" s="102"/>
      <c r="FWZ142" s="102"/>
      <c r="FXA142" s="102"/>
      <c r="FXB142" s="102"/>
      <c r="FXC142" s="102"/>
      <c r="FXD142" s="102"/>
      <c r="FXE142" s="102"/>
      <c r="FXF142" s="102"/>
      <c r="FXG142" s="102"/>
      <c r="FXH142" s="102"/>
      <c r="FXI142" s="102"/>
      <c r="FXJ142" s="102"/>
      <c r="FXK142" s="102"/>
      <c r="FXL142" s="102"/>
      <c r="FXM142" s="102"/>
      <c r="FXN142" s="102"/>
      <c r="FXO142" s="102"/>
      <c r="FXP142" s="102"/>
      <c r="FXQ142" s="102"/>
      <c r="FXR142" s="102"/>
      <c r="FXS142" s="102"/>
      <c r="FXT142" s="102"/>
      <c r="FXU142" s="102"/>
      <c r="FXV142" s="102"/>
      <c r="FXW142" s="102"/>
      <c r="FXX142" s="102"/>
      <c r="FXY142" s="102"/>
      <c r="FXZ142" s="102"/>
      <c r="FYA142" s="102"/>
      <c r="FYB142" s="102"/>
      <c r="FYC142" s="102"/>
      <c r="FYD142" s="102"/>
      <c r="FYE142" s="102"/>
      <c r="FYF142" s="102"/>
      <c r="FYG142" s="102"/>
      <c r="FYH142" s="102"/>
      <c r="FYI142" s="102"/>
      <c r="FYJ142" s="102"/>
      <c r="FYK142" s="102"/>
      <c r="FYL142" s="102"/>
      <c r="FYM142" s="102"/>
      <c r="FYN142" s="102"/>
      <c r="FYO142" s="102"/>
      <c r="FYP142" s="102"/>
      <c r="FYQ142" s="102"/>
      <c r="FYR142" s="102"/>
      <c r="FYS142" s="102"/>
      <c r="FYT142" s="102"/>
      <c r="FYU142" s="102"/>
      <c r="FYV142" s="102"/>
      <c r="FYW142" s="102"/>
      <c r="FYX142" s="102"/>
      <c r="FYY142" s="102"/>
      <c r="FYZ142" s="102"/>
      <c r="FZA142" s="102"/>
      <c r="FZB142" s="102"/>
      <c r="FZC142" s="102"/>
      <c r="FZD142" s="102"/>
      <c r="FZE142" s="102"/>
      <c r="FZF142" s="102"/>
      <c r="FZG142" s="102"/>
      <c r="FZH142" s="102"/>
      <c r="FZI142" s="102"/>
      <c r="FZJ142" s="102"/>
      <c r="FZK142" s="102"/>
      <c r="FZL142" s="102"/>
      <c r="FZM142" s="102"/>
      <c r="FZN142" s="102"/>
      <c r="FZO142" s="102"/>
      <c r="FZP142" s="102"/>
      <c r="FZQ142" s="102"/>
      <c r="FZR142" s="102"/>
      <c r="FZS142" s="102"/>
      <c r="FZT142" s="102"/>
      <c r="FZU142" s="102"/>
      <c r="FZV142" s="102"/>
      <c r="FZW142" s="102"/>
      <c r="FZX142" s="102"/>
      <c r="FZY142" s="102"/>
      <c r="FZZ142" s="102"/>
      <c r="GAA142" s="102"/>
      <c r="GAB142" s="102"/>
      <c r="GAC142" s="102"/>
      <c r="GAD142" s="102"/>
      <c r="GAE142" s="102"/>
      <c r="GAF142" s="102"/>
      <c r="GAG142" s="102"/>
      <c r="GAH142" s="102"/>
      <c r="GAI142" s="102"/>
      <c r="GAJ142" s="102"/>
      <c r="GAK142" s="102"/>
      <c r="GAL142" s="102"/>
      <c r="GAM142" s="102"/>
      <c r="GAN142" s="102"/>
      <c r="GAO142" s="102"/>
      <c r="GAP142" s="102"/>
      <c r="GAQ142" s="102"/>
      <c r="GAR142" s="102"/>
      <c r="GAS142" s="102"/>
      <c r="GAT142" s="102"/>
      <c r="GAU142" s="102"/>
      <c r="GAV142" s="102"/>
      <c r="GAW142" s="102"/>
      <c r="GAX142" s="102"/>
      <c r="GAY142" s="102"/>
      <c r="GAZ142" s="102"/>
      <c r="GBA142" s="102"/>
      <c r="GBB142" s="102"/>
      <c r="GBC142" s="102"/>
      <c r="GBD142" s="102"/>
      <c r="GBE142" s="102"/>
      <c r="GBF142" s="102"/>
      <c r="GBG142" s="102"/>
      <c r="GBH142" s="102"/>
      <c r="GBI142" s="102"/>
      <c r="GBJ142" s="102"/>
      <c r="GBK142" s="102"/>
      <c r="GBL142" s="102"/>
      <c r="GBM142" s="102"/>
      <c r="GBN142" s="102"/>
      <c r="GBO142" s="102"/>
      <c r="GBP142" s="102"/>
      <c r="GBQ142" s="102"/>
      <c r="GBR142" s="102"/>
      <c r="GBS142" s="102"/>
      <c r="GBT142" s="102"/>
      <c r="GBU142" s="102"/>
      <c r="GBV142" s="102"/>
      <c r="GBW142" s="102"/>
      <c r="GBX142" s="102"/>
      <c r="GBY142" s="102"/>
      <c r="GBZ142" s="102"/>
      <c r="GCA142" s="102"/>
      <c r="GCB142" s="102"/>
      <c r="GCC142" s="102"/>
      <c r="GCD142" s="102"/>
      <c r="GCE142" s="102"/>
      <c r="GCF142" s="102"/>
      <c r="GCG142" s="102"/>
      <c r="GCH142" s="102"/>
      <c r="GCI142" s="102"/>
      <c r="GCJ142" s="102"/>
      <c r="GCK142" s="102"/>
      <c r="GCL142" s="102"/>
      <c r="GCM142" s="102"/>
      <c r="GCN142" s="102"/>
      <c r="GCO142" s="102"/>
      <c r="GCP142" s="102"/>
      <c r="GCQ142" s="102"/>
      <c r="GCR142" s="102"/>
      <c r="GCS142" s="102"/>
      <c r="GCT142" s="102"/>
      <c r="GCU142" s="102"/>
      <c r="GCV142" s="102"/>
      <c r="GCW142" s="102"/>
      <c r="GCX142" s="102"/>
      <c r="GCY142" s="102"/>
      <c r="GCZ142" s="102"/>
      <c r="GDA142" s="102"/>
      <c r="GDB142" s="102"/>
      <c r="GDC142" s="102"/>
      <c r="GDD142" s="102"/>
      <c r="GDE142" s="102"/>
      <c r="GDF142" s="102"/>
      <c r="GDG142" s="102"/>
      <c r="GDH142" s="102"/>
      <c r="GDI142" s="102"/>
      <c r="GDJ142" s="102"/>
      <c r="GDK142" s="102"/>
      <c r="GDL142" s="102"/>
      <c r="GDM142" s="102"/>
      <c r="GDN142" s="102"/>
      <c r="GDO142" s="102"/>
      <c r="GDP142" s="102"/>
      <c r="GDQ142" s="102"/>
      <c r="GDR142" s="102"/>
      <c r="GDS142" s="102"/>
      <c r="GDT142" s="102"/>
      <c r="GDU142" s="102"/>
      <c r="GDV142" s="102"/>
      <c r="GDW142" s="102"/>
      <c r="GDX142" s="102"/>
      <c r="GDY142" s="102"/>
      <c r="GDZ142" s="102"/>
      <c r="GEA142" s="102"/>
      <c r="GEB142" s="102"/>
      <c r="GEC142" s="102"/>
      <c r="GED142" s="102"/>
      <c r="GEE142" s="102"/>
      <c r="GEF142" s="102"/>
      <c r="GEG142" s="102"/>
      <c r="GEH142" s="102"/>
      <c r="GEI142" s="102"/>
      <c r="GEJ142" s="102"/>
      <c r="GEK142" s="102"/>
      <c r="GEL142" s="102"/>
      <c r="GEM142" s="102"/>
      <c r="GEN142" s="102"/>
      <c r="GEO142" s="102"/>
      <c r="GEP142" s="102"/>
      <c r="GEQ142" s="102"/>
      <c r="GER142" s="102"/>
      <c r="GES142" s="102"/>
      <c r="GET142" s="102"/>
      <c r="GEU142" s="102"/>
      <c r="GEV142" s="102"/>
      <c r="GEW142" s="102"/>
      <c r="GEX142" s="102"/>
      <c r="GEY142" s="102"/>
      <c r="GEZ142" s="102"/>
      <c r="GFA142" s="102"/>
      <c r="GFB142" s="102"/>
      <c r="GFC142" s="102"/>
      <c r="GFD142" s="102"/>
      <c r="GFE142" s="102"/>
      <c r="GFF142" s="102"/>
      <c r="GFG142" s="102"/>
      <c r="GFH142" s="102"/>
      <c r="GFI142" s="102"/>
      <c r="GFJ142" s="102"/>
      <c r="GFK142" s="102"/>
      <c r="GFL142" s="102"/>
      <c r="GFM142" s="102"/>
      <c r="GFN142" s="102"/>
      <c r="GFO142" s="102"/>
      <c r="GFP142" s="102"/>
      <c r="GFQ142" s="102"/>
      <c r="GFR142" s="102"/>
      <c r="GFS142" s="102"/>
      <c r="GFT142" s="102"/>
      <c r="GFU142" s="102"/>
      <c r="GFV142" s="102"/>
      <c r="GFW142" s="102"/>
      <c r="GFX142" s="102"/>
      <c r="GFY142" s="102"/>
      <c r="GFZ142" s="102"/>
      <c r="GGA142" s="102"/>
      <c r="GGB142" s="102"/>
      <c r="GGC142" s="102"/>
      <c r="GGD142" s="102"/>
      <c r="GGE142" s="102"/>
      <c r="GGF142" s="102"/>
      <c r="GGG142" s="102"/>
      <c r="GGH142" s="102"/>
      <c r="GGI142" s="102"/>
      <c r="GGJ142" s="102"/>
      <c r="GGK142" s="102"/>
      <c r="GGL142" s="102"/>
      <c r="GGM142" s="102"/>
      <c r="GGN142" s="102"/>
      <c r="GGO142" s="102"/>
      <c r="GGP142" s="102"/>
      <c r="GGQ142" s="102"/>
      <c r="GGR142" s="102"/>
      <c r="GGS142" s="102"/>
      <c r="GGT142" s="102"/>
      <c r="GGU142" s="102"/>
      <c r="GGV142" s="102"/>
      <c r="GGW142" s="102"/>
      <c r="GGX142" s="102"/>
      <c r="GGY142" s="102"/>
      <c r="GGZ142" s="102"/>
      <c r="GHA142" s="102"/>
      <c r="GHB142" s="102"/>
      <c r="GHC142" s="102"/>
      <c r="GHD142" s="102"/>
      <c r="GHE142" s="102"/>
      <c r="GHF142" s="102"/>
      <c r="GHG142" s="102"/>
      <c r="GHH142" s="102"/>
      <c r="GHI142" s="102"/>
      <c r="GHJ142" s="102"/>
      <c r="GHK142" s="102"/>
      <c r="GHL142" s="102"/>
      <c r="GHM142" s="102"/>
      <c r="GHN142" s="102"/>
      <c r="GHO142" s="102"/>
      <c r="GHP142" s="102"/>
      <c r="GHQ142" s="102"/>
      <c r="GHR142" s="102"/>
      <c r="GHS142" s="102"/>
      <c r="GHT142" s="102"/>
      <c r="GHU142" s="102"/>
      <c r="GHV142" s="102"/>
      <c r="GHW142" s="102"/>
      <c r="GHX142" s="102"/>
      <c r="GHY142" s="102"/>
      <c r="GHZ142" s="102"/>
      <c r="GIA142" s="102"/>
      <c r="GIB142" s="102"/>
      <c r="GIC142" s="102"/>
      <c r="GID142" s="102"/>
      <c r="GIE142" s="102"/>
      <c r="GIF142" s="102"/>
      <c r="GIG142" s="102"/>
      <c r="GIH142" s="102"/>
      <c r="GII142" s="102"/>
      <c r="GIJ142" s="102"/>
      <c r="GIK142" s="102"/>
      <c r="GIL142" s="102"/>
      <c r="GIM142" s="102"/>
      <c r="GIN142" s="102"/>
      <c r="GIO142" s="102"/>
      <c r="GIP142" s="102"/>
      <c r="GIQ142" s="102"/>
      <c r="GIR142" s="102"/>
      <c r="GIS142" s="102"/>
      <c r="GIT142" s="102"/>
      <c r="GIU142" s="102"/>
      <c r="GIV142" s="102"/>
      <c r="GIW142" s="102"/>
      <c r="GIX142" s="102"/>
      <c r="GIY142" s="102"/>
      <c r="GIZ142" s="102"/>
      <c r="GJA142" s="102"/>
      <c r="GJB142" s="102"/>
      <c r="GJC142" s="102"/>
      <c r="GJD142" s="102"/>
      <c r="GJE142" s="102"/>
      <c r="GJF142" s="102"/>
      <c r="GJG142" s="102"/>
      <c r="GJH142" s="102"/>
      <c r="GJI142" s="102"/>
      <c r="GJJ142" s="102"/>
      <c r="GJK142" s="102"/>
      <c r="GJL142" s="102"/>
      <c r="GJM142" s="102"/>
      <c r="GJN142" s="102"/>
      <c r="GJO142" s="102"/>
      <c r="GJP142" s="102"/>
      <c r="GJQ142" s="102"/>
      <c r="GJR142" s="102"/>
      <c r="GJS142" s="102"/>
      <c r="GJT142" s="102"/>
      <c r="GJU142" s="102"/>
      <c r="GJV142" s="102"/>
      <c r="GJW142" s="102"/>
      <c r="GJX142" s="102"/>
      <c r="GJY142" s="102"/>
      <c r="GJZ142" s="102"/>
      <c r="GKA142" s="102"/>
      <c r="GKB142" s="102"/>
      <c r="GKC142" s="102"/>
      <c r="GKD142" s="102"/>
      <c r="GKE142" s="102"/>
      <c r="GKF142" s="102"/>
      <c r="GKG142" s="102"/>
      <c r="GKH142" s="102"/>
      <c r="GKI142" s="102"/>
      <c r="GKJ142" s="102"/>
      <c r="GKK142" s="102"/>
      <c r="GKL142" s="102"/>
      <c r="GKM142" s="102"/>
      <c r="GKN142" s="102"/>
      <c r="GKO142" s="102"/>
      <c r="GKP142" s="102"/>
      <c r="GKQ142" s="102"/>
      <c r="GKR142" s="102"/>
      <c r="GKS142" s="102"/>
      <c r="GKT142" s="102"/>
      <c r="GKU142" s="102"/>
      <c r="GKV142" s="102"/>
      <c r="GKW142" s="102"/>
      <c r="GKX142" s="102"/>
      <c r="GKY142" s="102"/>
      <c r="GKZ142" s="102"/>
      <c r="GLA142" s="102"/>
      <c r="GLB142" s="102"/>
      <c r="GLC142" s="102"/>
      <c r="GLD142" s="102"/>
      <c r="GLE142" s="102"/>
      <c r="GLF142" s="102"/>
      <c r="GLG142" s="102"/>
      <c r="GLH142" s="102"/>
      <c r="GLI142" s="102"/>
      <c r="GLJ142" s="102"/>
      <c r="GLK142" s="102"/>
      <c r="GLL142" s="102"/>
      <c r="GLM142" s="102"/>
      <c r="GLN142" s="102"/>
      <c r="GLO142" s="102"/>
      <c r="GLP142" s="102"/>
      <c r="GLQ142" s="102"/>
      <c r="GLR142" s="102"/>
      <c r="GLS142" s="102"/>
      <c r="GLT142" s="102"/>
      <c r="GLU142" s="102"/>
      <c r="GLV142" s="102"/>
      <c r="GLW142" s="102"/>
      <c r="GLX142" s="102"/>
      <c r="GLY142" s="102"/>
      <c r="GLZ142" s="102"/>
      <c r="GMA142" s="102"/>
      <c r="GMB142" s="102"/>
      <c r="GMC142" s="102"/>
      <c r="GMD142" s="102"/>
      <c r="GME142" s="102"/>
      <c r="GMF142" s="102"/>
      <c r="GMG142" s="102"/>
      <c r="GMH142" s="102"/>
      <c r="GMI142" s="102"/>
      <c r="GMJ142" s="102"/>
      <c r="GMK142" s="102"/>
      <c r="GML142" s="102"/>
      <c r="GMM142" s="102"/>
      <c r="GMN142" s="102"/>
      <c r="GMO142" s="102"/>
      <c r="GMP142" s="102"/>
      <c r="GMQ142" s="102"/>
      <c r="GMR142" s="102"/>
      <c r="GMS142" s="102"/>
      <c r="GMT142" s="102"/>
      <c r="GMU142" s="102"/>
      <c r="GMV142" s="102"/>
      <c r="GMW142" s="102"/>
      <c r="GMX142" s="102"/>
      <c r="GMY142" s="102"/>
      <c r="GMZ142" s="102"/>
      <c r="GNA142" s="102"/>
      <c r="GNB142" s="102"/>
      <c r="GNC142" s="102"/>
      <c r="GND142" s="102"/>
      <c r="GNE142" s="102"/>
      <c r="GNF142" s="102"/>
      <c r="GNG142" s="102"/>
      <c r="GNH142" s="102"/>
      <c r="GNI142" s="102"/>
      <c r="GNJ142" s="102"/>
      <c r="GNK142" s="102"/>
      <c r="GNL142" s="102"/>
      <c r="GNM142" s="102"/>
      <c r="GNN142" s="102"/>
      <c r="GNO142" s="102"/>
      <c r="GNP142" s="102"/>
      <c r="GNQ142" s="102"/>
      <c r="GNR142" s="102"/>
      <c r="GNS142" s="102"/>
      <c r="GNT142" s="102"/>
      <c r="GNU142" s="102"/>
      <c r="GNV142" s="102"/>
      <c r="GNW142" s="102"/>
      <c r="GNX142" s="102"/>
      <c r="GNY142" s="102"/>
      <c r="GNZ142" s="102"/>
      <c r="GOA142" s="102"/>
      <c r="GOB142" s="102"/>
      <c r="GOC142" s="102"/>
      <c r="GOD142" s="102"/>
      <c r="GOE142" s="102"/>
      <c r="GOF142" s="102"/>
      <c r="GOG142" s="102"/>
      <c r="GOH142" s="102"/>
      <c r="GOI142" s="102"/>
      <c r="GOJ142" s="102"/>
      <c r="GOK142" s="102"/>
      <c r="GOL142" s="102"/>
      <c r="GOM142" s="102"/>
      <c r="GON142" s="102"/>
      <c r="GOO142" s="102"/>
      <c r="GOP142" s="102"/>
      <c r="GOQ142" s="102"/>
      <c r="GOR142" s="102"/>
      <c r="GOS142" s="102"/>
      <c r="GOT142" s="102"/>
      <c r="GOU142" s="102"/>
      <c r="GOV142" s="102"/>
      <c r="GOW142" s="102"/>
      <c r="GOX142" s="102"/>
      <c r="GOY142" s="102"/>
      <c r="GOZ142" s="102"/>
      <c r="GPA142" s="102"/>
      <c r="GPB142" s="102"/>
      <c r="GPC142" s="102"/>
      <c r="GPD142" s="102"/>
      <c r="GPE142" s="102"/>
      <c r="GPF142" s="102"/>
      <c r="GPG142" s="102"/>
      <c r="GPH142" s="102"/>
      <c r="GPI142" s="102"/>
      <c r="GPJ142" s="102"/>
      <c r="GPK142" s="102"/>
      <c r="GPL142" s="102"/>
      <c r="GPM142" s="102"/>
      <c r="GPN142" s="102"/>
      <c r="GPO142" s="102"/>
      <c r="GPP142" s="102"/>
      <c r="GPQ142" s="102"/>
      <c r="GPR142" s="102"/>
      <c r="GPS142" s="102"/>
      <c r="GPT142" s="102"/>
      <c r="GPU142" s="102"/>
      <c r="GPV142" s="102"/>
      <c r="GPW142" s="102"/>
      <c r="GPX142" s="102"/>
      <c r="GPY142" s="102"/>
      <c r="GPZ142" s="102"/>
      <c r="GQA142" s="102"/>
      <c r="GQB142" s="102"/>
      <c r="GQC142" s="102"/>
      <c r="GQD142" s="102"/>
      <c r="GQE142" s="102"/>
      <c r="GQF142" s="102"/>
      <c r="GQG142" s="102"/>
      <c r="GQH142" s="102"/>
      <c r="GQI142" s="102"/>
      <c r="GQJ142" s="102"/>
      <c r="GQK142" s="102"/>
      <c r="GQL142" s="102"/>
      <c r="GQM142" s="102"/>
      <c r="GQN142" s="102"/>
      <c r="GQO142" s="102"/>
      <c r="GQP142" s="102"/>
      <c r="GQQ142" s="102"/>
      <c r="GQR142" s="102"/>
      <c r="GQS142" s="102"/>
      <c r="GQT142" s="102"/>
      <c r="GQU142" s="102"/>
      <c r="GQV142" s="102"/>
      <c r="GQW142" s="102"/>
      <c r="GQX142" s="102"/>
      <c r="GQY142" s="102"/>
      <c r="GQZ142" s="102"/>
      <c r="GRA142" s="102"/>
      <c r="GRB142" s="102"/>
      <c r="GRC142" s="102"/>
      <c r="GRD142" s="102"/>
      <c r="GRE142" s="102"/>
      <c r="GRF142" s="102"/>
      <c r="GRG142" s="102"/>
      <c r="GRH142" s="102"/>
      <c r="GRI142" s="102"/>
      <c r="GRJ142" s="102"/>
      <c r="GRK142" s="102"/>
      <c r="GRL142" s="102"/>
      <c r="GRM142" s="102"/>
      <c r="GRN142" s="102"/>
      <c r="GRO142" s="102"/>
      <c r="GRP142" s="102"/>
      <c r="GRQ142" s="102"/>
      <c r="GRR142" s="102"/>
      <c r="GRS142" s="102"/>
      <c r="GRT142" s="102"/>
      <c r="GRU142" s="102"/>
      <c r="GRV142" s="102"/>
      <c r="GRW142" s="102"/>
      <c r="GRX142" s="102"/>
      <c r="GRY142" s="102"/>
      <c r="GRZ142" s="102"/>
      <c r="GSA142" s="102"/>
      <c r="GSB142" s="102"/>
      <c r="GSC142" s="102"/>
      <c r="GSD142" s="102"/>
      <c r="GSE142" s="102"/>
      <c r="GSF142" s="102"/>
      <c r="GSG142" s="102"/>
      <c r="GSH142" s="102"/>
      <c r="GSI142" s="102"/>
      <c r="GSJ142" s="102"/>
      <c r="GSK142" s="102"/>
      <c r="GSL142" s="102"/>
      <c r="GSM142" s="102"/>
      <c r="GSN142" s="102"/>
      <c r="GSO142" s="102"/>
      <c r="GSP142" s="102"/>
      <c r="GSQ142" s="102"/>
      <c r="GSR142" s="102"/>
      <c r="GSS142" s="102"/>
      <c r="GST142" s="102"/>
      <c r="GSU142" s="102"/>
      <c r="GSV142" s="102"/>
      <c r="GSW142" s="102"/>
      <c r="GSX142" s="102"/>
      <c r="GSY142" s="102"/>
      <c r="GSZ142" s="102"/>
      <c r="GTA142" s="102"/>
      <c r="GTB142" s="102"/>
      <c r="GTC142" s="102"/>
      <c r="GTD142" s="102"/>
      <c r="GTE142" s="102"/>
      <c r="GTF142" s="102"/>
      <c r="GTG142" s="102"/>
      <c r="GTH142" s="102"/>
      <c r="GTI142" s="102"/>
      <c r="GTJ142" s="102"/>
      <c r="GTK142" s="102"/>
      <c r="GTL142" s="102"/>
      <c r="GTM142" s="102"/>
      <c r="GTN142" s="102"/>
      <c r="GTO142" s="102"/>
      <c r="GTP142" s="102"/>
      <c r="GTQ142" s="102"/>
      <c r="GTR142" s="102"/>
      <c r="GTS142" s="102"/>
      <c r="GTT142" s="102"/>
      <c r="GTU142" s="102"/>
      <c r="GTV142" s="102"/>
      <c r="GTW142" s="102"/>
      <c r="GTX142" s="102"/>
      <c r="GTY142" s="102"/>
      <c r="GTZ142" s="102"/>
      <c r="GUA142" s="102"/>
      <c r="GUB142" s="102"/>
      <c r="GUC142" s="102"/>
      <c r="GUD142" s="102"/>
      <c r="GUE142" s="102"/>
      <c r="GUF142" s="102"/>
      <c r="GUG142" s="102"/>
      <c r="GUH142" s="102"/>
      <c r="GUI142" s="102"/>
      <c r="GUJ142" s="102"/>
      <c r="GUK142" s="102"/>
      <c r="GUL142" s="102"/>
      <c r="GUM142" s="102"/>
      <c r="GUN142" s="102"/>
      <c r="GUO142" s="102"/>
      <c r="GUP142" s="102"/>
      <c r="GUQ142" s="102"/>
      <c r="GUR142" s="102"/>
      <c r="GUS142" s="102"/>
      <c r="GUT142" s="102"/>
      <c r="GUU142" s="102"/>
      <c r="GUV142" s="102"/>
      <c r="GUW142" s="102"/>
      <c r="GUX142" s="102"/>
      <c r="GUY142" s="102"/>
      <c r="GUZ142" s="102"/>
      <c r="GVA142" s="102"/>
      <c r="GVB142" s="102"/>
      <c r="GVC142" s="102"/>
      <c r="GVD142" s="102"/>
      <c r="GVE142" s="102"/>
      <c r="GVF142" s="102"/>
      <c r="GVG142" s="102"/>
      <c r="GVH142" s="102"/>
      <c r="GVI142" s="102"/>
      <c r="GVJ142" s="102"/>
      <c r="GVK142" s="102"/>
      <c r="GVL142" s="102"/>
      <c r="GVM142" s="102"/>
      <c r="GVN142" s="102"/>
      <c r="GVO142" s="102"/>
      <c r="GVP142" s="102"/>
      <c r="GVQ142" s="102"/>
      <c r="GVR142" s="102"/>
      <c r="GVS142" s="102"/>
      <c r="GVT142" s="102"/>
      <c r="GVU142" s="102"/>
      <c r="GVV142" s="102"/>
      <c r="GVW142" s="102"/>
      <c r="GVX142" s="102"/>
      <c r="GVY142" s="102"/>
      <c r="GVZ142" s="102"/>
      <c r="GWA142" s="102"/>
      <c r="GWB142" s="102"/>
      <c r="GWC142" s="102"/>
      <c r="GWD142" s="102"/>
      <c r="GWE142" s="102"/>
      <c r="GWF142" s="102"/>
      <c r="GWG142" s="102"/>
      <c r="GWH142" s="102"/>
      <c r="GWI142" s="102"/>
      <c r="GWJ142" s="102"/>
      <c r="GWK142" s="102"/>
      <c r="GWL142" s="102"/>
      <c r="GWM142" s="102"/>
      <c r="GWN142" s="102"/>
      <c r="GWO142" s="102"/>
      <c r="GWP142" s="102"/>
      <c r="GWQ142" s="102"/>
      <c r="GWR142" s="102"/>
      <c r="GWS142" s="102"/>
      <c r="GWT142" s="102"/>
      <c r="GWU142" s="102"/>
      <c r="GWV142" s="102"/>
      <c r="GWW142" s="102"/>
      <c r="GWX142" s="102"/>
      <c r="GWY142" s="102"/>
      <c r="GWZ142" s="102"/>
      <c r="GXA142" s="102"/>
      <c r="GXB142" s="102"/>
      <c r="GXC142" s="102"/>
      <c r="GXD142" s="102"/>
      <c r="GXE142" s="102"/>
      <c r="GXF142" s="102"/>
      <c r="GXG142" s="102"/>
      <c r="GXH142" s="102"/>
      <c r="GXI142" s="102"/>
      <c r="GXJ142" s="102"/>
      <c r="GXK142" s="102"/>
      <c r="GXL142" s="102"/>
      <c r="GXM142" s="102"/>
      <c r="GXN142" s="102"/>
      <c r="GXO142" s="102"/>
      <c r="GXP142" s="102"/>
      <c r="GXQ142" s="102"/>
      <c r="GXR142" s="102"/>
      <c r="GXS142" s="102"/>
      <c r="GXT142" s="102"/>
      <c r="GXU142" s="102"/>
      <c r="GXV142" s="102"/>
      <c r="GXW142" s="102"/>
      <c r="GXX142" s="102"/>
      <c r="GXY142" s="102"/>
      <c r="GXZ142" s="102"/>
      <c r="GYA142" s="102"/>
      <c r="GYB142" s="102"/>
      <c r="GYC142" s="102"/>
      <c r="GYD142" s="102"/>
      <c r="GYE142" s="102"/>
      <c r="GYF142" s="102"/>
      <c r="GYG142" s="102"/>
      <c r="GYH142" s="102"/>
      <c r="GYI142" s="102"/>
      <c r="GYJ142" s="102"/>
      <c r="GYK142" s="102"/>
      <c r="GYL142" s="102"/>
      <c r="GYM142" s="102"/>
      <c r="GYN142" s="102"/>
      <c r="GYO142" s="102"/>
      <c r="GYP142" s="102"/>
      <c r="GYQ142" s="102"/>
      <c r="GYR142" s="102"/>
      <c r="GYS142" s="102"/>
      <c r="GYT142" s="102"/>
      <c r="GYU142" s="102"/>
      <c r="GYV142" s="102"/>
      <c r="GYW142" s="102"/>
      <c r="GYX142" s="102"/>
      <c r="GYY142" s="102"/>
      <c r="GYZ142" s="102"/>
      <c r="GZA142" s="102"/>
      <c r="GZB142" s="102"/>
      <c r="GZC142" s="102"/>
      <c r="GZD142" s="102"/>
      <c r="GZE142" s="102"/>
      <c r="GZF142" s="102"/>
      <c r="GZG142" s="102"/>
      <c r="GZH142" s="102"/>
      <c r="GZI142" s="102"/>
      <c r="GZJ142" s="102"/>
      <c r="GZK142" s="102"/>
      <c r="GZL142" s="102"/>
      <c r="GZM142" s="102"/>
      <c r="GZN142" s="102"/>
      <c r="GZO142" s="102"/>
      <c r="GZP142" s="102"/>
      <c r="GZQ142" s="102"/>
      <c r="GZR142" s="102"/>
      <c r="GZS142" s="102"/>
      <c r="GZT142" s="102"/>
      <c r="GZU142" s="102"/>
      <c r="GZV142" s="102"/>
      <c r="GZW142" s="102"/>
      <c r="GZX142" s="102"/>
      <c r="GZY142" s="102"/>
      <c r="GZZ142" s="102"/>
      <c r="HAA142" s="102"/>
      <c r="HAB142" s="102"/>
      <c r="HAC142" s="102"/>
      <c r="HAD142" s="102"/>
      <c r="HAE142" s="102"/>
      <c r="HAF142" s="102"/>
      <c r="HAG142" s="102"/>
      <c r="HAH142" s="102"/>
      <c r="HAI142" s="102"/>
      <c r="HAJ142" s="102"/>
      <c r="HAK142" s="102"/>
      <c r="HAL142" s="102"/>
      <c r="HAM142" s="102"/>
      <c r="HAN142" s="102"/>
      <c r="HAO142" s="102"/>
      <c r="HAP142" s="102"/>
      <c r="HAQ142" s="102"/>
      <c r="HAR142" s="102"/>
      <c r="HAS142" s="102"/>
      <c r="HAT142" s="102"/>
      <c r="HAU142" s="102"/>
      <c r="HAV142" s="102"/>
      <c r="HAW142" s="102"/>
      <c r="HAX142" s="102"/>
      <c r="HAY142" s="102"/>
      <c r="HAZ142" s="102"/>
      <c r="HBA142" s="102"/>
      <c r="HBB142" s="102"/>
      <c r="HBC142" s="102"/>
      <c r="HBD142" s="102"/>
      <c r="HBE142" s="102"/>
      <c r="HBF142" s="102"/>
      <c r="HBG142" s="102"/>
      <c r="HBH142" s="102"/>
      <c r="HBI142" s="102"/>
      <c r="HBJ142" s="102"/>
      <c r="HBK142" s="102"/>
      <c r="HBL142" s="102"/>
      <c r="HBM142" s="102"/>
      <c r="HBN142" s="102"/>
      <c r="HBO142" s="102"/>
      <c r="HBP142" s="102"/>
      <c r="HBQ142" s="102"/>
      <c r="HBR142" s="102"/>
      <c r="HBS142" s="102"/>
      <c r="HBT142" s="102"/>
      <c r="HBU142" s="102"/>
      <c r="HBV142" s="102"/>
      <c r="HBW142" s="102"/>
      <c r="HBX142" s="102"/>
      <c r="HBY142" s="102"/>
      <c r="HBZ142" s="102"/>
      <c r="HCA142" s="102"/>
      <c r="HCB142" s="102"/>
      <c r="HCC142" s="102"/>
      <c r="HCD142" s="102"/>
      <c r="HCE142" s="102"/>
      <c r="HCF142" s="102"/>
      <c r="HCG142" s="102"/>
      <c r="HCH142" s="102"/>
      <c r="HCI142" s="102"/>
      <c r="HCJ142" s="102"/>
      <c r="HCK142" s="102"/>
      <c r="HCL142" s="102"/>
      <c r="HCM142" s="102"/>
      <c r="HCN142" s="102"/>
      <c r="HCO142" s="102"/>
      <c r="HCP142" s="102"/>
      <c r="HCQ142" s="102"/>
      <c r="HCR142" s="102"/>
      <c r="HCS142" s="102"/>
      <c r="HCT142" s="102"/>
      <c r="HCU142" s="102"/>
      <c r="HCV142" s="102"/>
      <c r="HCW142" s="102"/>
      <c r="HCX142" s="102"/>
      <c r="HCY142" s="102"/>
      <c r="HCZ142" s="102"/>
      <c r="HDA142" s="102"/>
      <c r="HDB142" s="102"/>
      <c r="HDC142" s="102"/>
      <c r="HDD142" s="102"/>
      <c r="HDE142" s="102"/>
      <c r="HDF142" s="102"/>
      <c r="HDG142" s="102"/>
      <c r="HDH142" s="102"/>
      <c r="HDI142" s="102"/>
      <c r="HDJ142" s="102"/>
      <c r="HDK142" s="102"/>
      <c r="HDL142" s="102"/>
      <c r="HDM142" s="102"/>
      <c r="HDN142" s="102"/>
      <c r="HDO142" s="102"/>
      <c r="HDP142" s="102"/>
      <c r="HDQ142" s="102"/>
      <c r="HDR142" s="102"/>
      <c r="HDS142" s="102"/>
      <c r="HDT142" s="102"/>
      <c r="HDU142" s="102"/>
      <c r="HDV142" s="102"/>
      <c r="HDW142" s="102"/>
      <c r="HDX142" s="102"/>
      <c r="HDY142" s="102"/>
      <c r="HDZ142" s="102"/>
      <c r="HEA142" s="102"/>
      <c r="HEB142" s="102"/>
      <c r="HEC142" s="102"/>
      <c r="HED142" s="102"/>
      <c r="HEE142" s="102"/>
      <c r="HEF142" s="102"/>
      <c r="HEG142" s="102"/>
      <c r="HEH142" s="102"/>
      <c r="HEI142" s="102"/>
      <c r="HEJ142" s="102"/>
      <c r="HEK142" s="102"/>
      <c r="HEL142" s="102"/>
      <c r="HEM142" s="102"/>
      <c r="HEN142" s="102"/>
      <c r="HEO142" s="102"/>
      <c r="HEP142" s="102"/>
      <c r="HEQ142" s="102"/>
      <c r="HER142" s="102"/>
      <c r="HES142" s="102"/>
      <c r="HET142" s="102"/>
      <c r="HEU142" s="102"/>
      <c r="HEV142" s="102"/>
      <c r="HEW142" s="102"/>
      <c r="HEX142" s="102"/>
      <c r="HEY142" s="102"/>
      <c r="HEZ142" s="102"/>
      <c r="HFA142" s="102"/>
      <c r="HFB142" s="102"/>
      <c r="HFC142" s="102"/>
      <c r="HFD142" s="102"/>
      <c r="HFE142" s="102"/>
      <c r="HFF142" s="102"/>
      <c r="HFG142" s="102"/>
      <c r="HFH142" s="102"/>
      <c r="HFI142" s="102"/>
      <c r="HFJ142" s="102"/>
      <c r="HFK142" s="102"/>
      <c r="HFL142" s="102"/>
      <c r="HFM142" s="102"/>
      <c r="HFN142" s="102"/>
      <c r="HFO142" s="102"/>
      <c r="HFP142" s="102"/>
      <c r="HFQ142" s="102"/>
      <c r="HFR142" s="102"/>
      <c r="HFS142" s="102"/>
      <c r="HFT142" s="102"/>
      <c r="HFU142" s="102"/>
      <c r="HFV142" s="102"/>
      <c r="HFW142" s="102"/>
      <c r="HFX142" s="102"/>
      <c r="HFY142" s="102"/>
      <c r="HFZ142" s="102"/>
      <c r="HGA142" s="102"/>
      <c r="HGB142" s="102"/>
      <c r="HGC142" s="102"/>
      <c r="HGD142" s="102"/>
      <c r="HGE142" s="102"/>
      <c r="HGF142" s="102"/>
      <c r="HGG142" s="102"/>
      <c r="HGH142" s="102"/>
      <c r="HGI142" s="102"/>
      <c r="HGJ142" s="102"/>
      <c r="HGK142" s="102"/>
      <c r="HGL142" s="102"/>
      <c r="HGM142" s="102"/>
      <c r="HGN142" s="102"/>
      <c r="HGO142" s="102"/>
      <c r="HGP142" s="102"/>
      <c r="HGQ142" s="102"/>
      <c r="HGR142" s="102"/>
      <c r="HGS142" s="102"/>
      <c r="HGT142" s="102"/>
      <c r="HGU142" s="102"/>
      <c r="HGV142" s="102"/>
      <c r="HGW142" s="102"/>
      <c r="HGX142" s="102"/>
      <c r="HGY142" s="102"/>
      <c r="HGZ142" s="102"/>
      <c r="HHA142" s="102"/>
      <c r="HHB142" s="102"/>
      <c r="HHC142" s="102"/>
      <c r="HHD142" s="102"/>
      <c r="HHE142" s="102"/>
      <c r="HHF142" s="102"/>
      <c r="HHG142" s="102"/>
      <c r="HHH142" s="102"/>
      <c r="HHI142" s="102"/>
      <c r="HHJ142" s="102"/>
      <c r="HHK142" s="102"/>
      <c r="HHL142" s="102"/>
      <c r="HHM142" s="102"/>
      <c r="HHN142" s="102"/>
      <c r="HHO142" s="102"/>
      <c r="HHP142" s="102"/>
      <c r="HHQ142" s="102"/>
      <c r="HHR142" s="102"/>
      <c r="HHS142" s="102"/>
      <c r="HHT142" s="102"/>
      <c r="HHU142" s="102"/>
      <c r="HHV142" s="102"/>
      <c r="HHW142" s="102"/>
      <c r="HHX142" s="102"/>
      <c r="HHY142" s="102"/>
      <c r="HHZ142" s="102"/>
      <c r="HIA142" s="102"/>
      <c r="HIB142" s="102"/>
      <c r="HIC142" s="102"/>
      <c r="HID142" s="102"/>
      <c r="HIE142" s="102"/>
      <c r="HIF142" s="102"/>
      <c r="HIG142" s="102"/>
      <c r="HIH142" s="102"/>
      <c r="HII142" s="102"/>
      <c r="HIJ142" s="102"/>
      <c r="HIK142" s="102"/>
      <c r="HIL142" s="102"/>
      <c r="HIM142" s="102"/>
      <c r="HIN142" s="102"/>
      <c r="HIO142" s="102"/>
      <c r="HIP142" s="102"/>
      <c r="HIQ142" s="102"/>
      <c r="HIR142" s="102"/>
      <c r="HIS142" s="102"/>
      <c r="HIT142" s="102"/>
      <c r="HIU142" s="102"/>
      <c r="HIV142" s="102"/>
      <c r="HIW142" s="102"/>
      <c r="HIX142" s="102"/>
      <c r="HIY142" s="102"/>
      <c r="HIZ142" s="102"/>
      <c r="HJA142" s="102"/>
      <c r="HJB142" s="102"/>
      <c r="HJC142" s="102"/>
      <c r="HJD142" s="102"/>
      <c r="HJE142" s="102"/>
      <c r="HJF142" s="102"/>
      <c r="HJG142" s="102"/>
      <c r="HJH142" s="102"/>
      <c r="HJI142" s="102"/>
      <c r="HJJ142" s="102"/>
      <c r="HJK142" s="102"/>
      <c r="HJL142" s="102"/>
      <c r="HJM142" s="102"/>
      <c r="HJN142" s="102"/>
      <c r="HJO142" s="102"/>
      <c r="HJP142" s="102"/>
      <c r="HJQ142" s="102"/>
      <c r="HJR142" s="102"/>
      <c r="HJS142" s="102"/>
      <c r="HJT142" s="102"/>
      <c r="HJU142" s="102"/>
      <c r="HJV142" s="102"/>
      <c r="HJW142" s="102"/>
      <c r="HJX142" s="102"/>
      <c r="HJY142" s="102"/>
      <c r="HJZ142" s="102"/>
      <c r="HKA142" s="102"/>
      <c r="HKB142" s="102"/>
      <c r="HKC142" s="102"/>
      <c r="HKD142" s="102"/>
      <c r="HKE142" s="102"/>
      <c r="HKF142" s="102"/>
      <c r="HKG142" s="102"/>
      <c r="HKH142" s="102"/>
      <c r="HKI142" s="102"/>
      <c r="HKJ142" s="102"/>
      <c r="HKK142" s="102"/>
      <c r="HKL142" s="102"/>
      <c r="HKM142" s="102"/>
      <c r="HKN142" s="102"/>
      <c r="HKO142" s="102"/>
      <c r="HKP142" s="102"/>
      <c r="HKQ142" s="102"/>
      <c r="HKR142" s="102"/>
      <c r="HKS142" s="102"/>
      <c r="HKT142" s="102"/>
      <c r="HKU142" s="102"/>
      <c r="HKV142" s="102"/>
      <c r="HKW142" s="102"/>
      <c r="HKX142" s="102"/>
      <c r="HKY142" s="102"/>
      <c r="HKZ142" s="102"/>
      <c r="HLA142" s="102"/>
      <c r="HLB142" s="102"/>
      <c r="HLC142" s="102"/>
      <c r="HLD142" s="102"/>
      <c r="HLE142" s="102"/>
      <c r="HLF142" s="102"/>
      <c r="HLG142" s="102"/>
      <c r="HLH142" s="102"/>
      <c r="HLI142" s="102"/>
      <c r="HLJ142" s="102"/>
      <c r="HLK142" s="102"/>
      <c r="HLL142" s="102"/>
      <c r="HLM142" s="102"/>
      <c r="HLN142" s="102"/>
      <c r="HLO142" s="102"/>
      <c r="HLP142" s="102"/>
      <c r="HLQ142" s="102"/>
      <c r="HLR142" s="102"/>
      <c r="HLS142" s="102"/>
      <c r="HLT142" s="102"/>
      <c r="HLU142" s="102"/>
      <c r="HLV142" s="102"/>
      <c r="HLW142" s="102"/>
      <c r="HLX142" s="102"/>
      <c r="HLY142" s="102"/>
      <c r="HLZ142" s="102"/>
      <c r="HMA142" s="102"/>
      <c r="HMB142" s="102"/>
      <c r="HMC142" s="102"/>
      <c r="HMD142" s="102"/>
      <c r="HME142" s="102"/>
      <c r="HMF142" s="102"/>
      <c r="HMG142" s="102"/>
      <c r="HMH142" s="102"/>
      <c r="HMI142" s="102"/>
      <c r="HMJ142" s="102"/>
      <c r="HMK142" s="102"/>
      <c r="HML142" s="102"/>
      <c r="HMM142" s="102"/>
      <c r="HMN142" s="102"/>
      <c r="HMO142" s="102"/>
      <c r="HMP142" s="102"/>
      <c r="HMQ142" s="102"/>
      <c r="HMR142" s="102"/>
      <c r="HMS142" s="102"/>
      <c r="HMT142" s="102"/>
      <c r="HMU142" s="102"/>
      <c r="HMV142" s="102"/>
      <c r="HMW142" s="102"/>
      <c r="HMX142" s="102"/>
      <c r="HMY142" s="102"/>
      <c r="HMZ142" s="102"/>
      <c r="HNA142" s="102"/>
      <c r="HNB142" s="102"/>
      <c r="HNC142" s="102"/>
      <c r="HND142" s="102"/>
      <c r="HNE142" s="102"/>
      <c r="HNF142" s="102"/>
      <c r="HNG142" s="102"/>
      <c r="HNH142" s="102"/>
      <c r="HNI142" s="102"/>
      <c r="HNJ142" s="102"/>
      <c r="HNK142" s="102"/>
      <c r="HNL142" s="102"/>
      <c r="HNM142" s="102"/>
      <c r="HNN142" s="102"/>
      <c r="HNO142" s="102"/>
      <c r="HNP142" s="102"/>
      <c r="HNQ142" s="102"/>
      <c r="HNR142" s="102"/>
      <c r="HNS142" s="102"/>
      <c r="HNT142" s="102"/>
      <c r="HNU142" s="102"/>
      <c r="HNV142" s="102"/>
      <c r="HNW142" s="102"/>
      <c r="HNX142" s="102"/>
      <c r="HNY142" s="102"/>
      <c r="HNZ142" s="102"/>
      <c r="HOA142" s="102"/>
      <c r="HOB142" s="102"/>
      <c r="HOC142" s="102"/>
      <c r="HOD142" s="102"/>
      <c r="HOE142" s="102"/>
      <c r="HOF142" s="102"/>
      <c r="HOG142" s="102"/>
      <c r="HOH142" s="102"/>
      <c r="HOI142" s="102"/>
      <c r="HOJ142" s="102"/>
      <c r="HOK142" s="102"/>
      <c r="HOL142" s="102"/>
      <c r="HOM142" s="102"/>
      <c r="HON142" s="102"/>
      <c r="HOO142" s="102"/>
      <c r="HOP142" s="102"/>
      <c r="HOQ142" s="102"/>
      <c r="HOR142" s="102"/>
      <c r="HOS142" s="102"/>
      <c r="HOT142" s="102"/>
      <c r="HOU142" s="102"/>
      <c r="HOV142" s="102"/>
      <c r="HOW142" s="102"/>
      <c r="HOX142" s="102"/>
      <c r="HOY142" s="102"/>
      <c r="HOZ142" s="102"/>
      <c r="HPA142" s="102"/>
      <c r="HPB142" s="102"/>
      <c r="HPC142" s="102"/>
      <c r="HPD142" s="102"/>
      <c r="HPE142" s="102"/>
      <c r="HPF142" s="102"/>
      <c r="HPG142" s="102"/>
      <c r="HPH142" s="102"/>
      <c r="HPI142" s="102"/>
      <c r="HPJ142" s="102"/>
      <c r="HPK142" s="102"/>
      <c r="HPL142" s="102"/>
      <c r="HPM142" s="102"/>
      <c r="HPN142" s="102"/>
      <c r="HPO142" s="102"/>
      <c r="HPP142" s="102"/>
      <c r="HPQ142" s="102"/>
      <c r="HPR142" s="102"/>
      <c r="HPS142" s="102"/>
      <c r="HPT142" s="102"/>
      <c r="HPU142" s="102"/>
      <c r="HPV142" s="102"/>
      <c r="HPW142" s="102"/>
      <c r="HPX142" s="102"/>
      <c r="HPY142" s="102"/>
      <c r="HPZ142" s="102"/>
      <c r="HQA142" s="102"/>
      <c r="HQB142" s="102"/>
      <c r="HQC142" s="102"/>
      <c r="HQD142" s="102"/>
      <c r="HQE142" s="102"/>
      <c r="HQF142" s="102"/>
      <c r="HQG142" s="102"/>
      <c r="HQH142" s="102"/>
      <c r="HQI142" s="102"/>
      <c r="HQJ142" s="102"/>
      <c r="HQK142" s="102"/>
      <c r="HQL142" s="102"/>
      <c r="HQM142" s="102"/>
      <c r="HQN142" s="102"/>
      <c r="HQO142" s="102"/>
      <c r="HQP142" s="102"/>
      <c r="HQQ142" s="102"/>
      <c r="HQR142" s="102"/>
      <c r="HQS142" s="102"/>
      <c r="HQT142" s="102"/>
      <c r="HQU142" s="102"/>
      <c r="HQV142" s="102"/>
      <c r="HQW142" s="102"/>
      <c r="HQX142" s="102"/>
      <c r="HQY142" s="102"/>
      <c r="HQZ142" s="102"/>
      <c r="HRA142" s="102"/>
      <c r="HRB142" s="102"/>
      <c r="HRC142" s="102"/>
      <c r="HRD142" s="102"/>
      <c r="HRE142" s="102"/>
      <c r="HRF142" s="102"/>
      <c r="HRG142" s="102"/>
      <c r="HRH142" s="102"/>
      <c r="HRI142" s="102"/>
      <c r="HRJ142" s="102"/>
      <c r="HRK142" s="102"/>
      <c r="HRL142" s="102"/>
      <c r="HRM142" s="102"/>
      <c r="HRN142" s="102"/>
      <c r="HRO142" s="102"/>
      <c r="HRP142" s="102"/>
      <c r="HRQ142" s="102"/>
      <c r="HRR142" s="102"/>
      <c r="HRS142" s="102"/>
      <c r="HRT142" s="102"/>
      <c r="HRU142" s="102"/>
      <c r="HRV142" s="102"/>
      <c r="HRW142" s="102"/>
      <c r="HRX142" s="102"/>
      <c r="HRY142" s="102"/>
      <c r="HRZ142" s="102"/>
      <c r="HSA142" s="102"/>
      <c r="HSB142" s="102"/>
      <c r="HSC142" s="102"/>
      <c r="HSD142" s="102"/>
      <c r="HSE142" s="102"/>
      <c r="HSF142" s="102"/>
      <c r="HSG142" s="102"/>
      <c r="HSH142" s="102"/>
      <c r="HSI142" s="102"/>
      <c r="HSJ142" s="102"/>
      <c r="HSK142" s="102"/>
      <c r="HSL142" s="102"/>
      <c r="HSM142" s="102"/>
      <c r="HSN142" s="102"/>
      <c r="HSO142" s="102"/>
      <c r="HSP142" s="102"/>
      <c r="HSQ142" s="102"/>
      <c r="HSR142" s="102"/>
      <c r="HSS142" s="102"/>
      <c r="HST142" s="102"/>
      <c r="HSU142" s="102"/>
      <c r="HSV142" s="102"/>
      <c r="HSW142" s="102"/>
      <c r="HSX142" s="102"/>
      <c r="HSY142" s="102"/>
      <c r="HSZ142" s="102"/>
      <c r="HTA142" s="102"/>
      <c r="HTB142" s="102"/>
      <c r="HTC142" s="102"/>
      <c r="HTD142" s="102"/>
      <c r="HTE142" s="102"/>
      <c r="HTF142" s="102"/>
      <c r="HTG142" s="102"/>
      <c r="HTH142" s="102"/>
      <c r="HTI142" s="102"/>
      <c r="HTJ142" s="102"/>
      <c r="HTK142" s="102"/>
      <c r="HTL142" s="102"/>
      <c r="HTM142" s="102"/>
      <c r="HTN142" s="102"/>
      <c r="HTO142" s="102"/>
      <c r="HTP142" s="102"/>
      <c r="HTQ142" s="102"/>
      <c r="HTR142" s="102"/>
      <c r="HTS142" s="102"/>
      <c r="HTT142" s="102"/>
      <c r="HTU142" s="102"/>
      <c r="HTV142" s="102"/>
      <c r="HTW142" s="102"/>
      <c r="HTX142" s="102"/>
      <c r="HTY142" s="102"/>
      <c r="HTZ142" s="102"/>
      <c r="HUA142" s="102"/>
      <c r="HUB142" s="102"/>
      <c r="HUC142" s="102"/>
      <c r="HUD142" s="102"/>
      <c r="HUE142" s="102"/>
      <c r="HUF142" s="102"/>
      <c r="HUG142" s="102"/>
      <c r="HUH142" s="102"/>
      <c r="HUI142" s="102"/>
      <c r="HUJ142" s="102"/>
      <c r="HUK142" s="102"/>
      <c r="HUL142" s="102"/>
      <c r="HUM142" s="102"/>
      <c r="HUN142" s="102"/>
      <c r="HUO142" s="102"/>
      <c r="HUP142" s="102"/>
      <c r="HUQ142" s="102"/>
      <c r="HUR142" s="102"/>
      <c r="HUS142" s="102"/>
      <c r="HUT142" s="102"/>
      <c r="HUU142" s="102"/>
      <c r="HUV142" s="102"/>
      <c r="HUW142" s="102"/>
      <c r="HUX142" s="102"/>
      <c r="HUY142" s="102"/>
      <c r="HUZ142" s="102"/>
      <c r="HVA142" s="102"/>
      <c r="HVB142" s="102"/>
      <c r="HVC142" s="102"/>
      <c r="HVD142" s="102"/>
      <c r="HVE142" s="102"/>
      <c r="HVF142" s="102"/>
      <c r="HVG142" s="102"/>
      <c r="HVH142" s="102"/>
      <c r="HVI142" s="102"/>
      <c r="HVJ142" s="102"/>
      <c r="HVK142" s="102"/>
      <c r="HVL142" s="102"/>
      <c r="HVM142" s="102"/>
      <c r="HVN142" s="102"/>
      <c r="HVO142" s="102"/>
      <c r="HVP142" s="102"/>
      <c r="HVQ142" s="102"/>
      <c r="HVR142" s="102"/>
      <c r="HVS142" s="102"/>
      <c r="HVT142" s="102"/>
      <c r="HVU142" s="102"/>
      <c r="HVV142" s="102"/>
      <c r="HVW142" s="102"/>
      <c r="HVX142" s="102"/>
      <c r="HVY142" s="102"/>
      <c r="HVZ142" s="102"/>
      <c r="HWA142" s="102"/>
      <c r="HWB142" s="102"/>
      <c r="HWC142" s="102"/>
      <c r="HWD142" s="102"/>
      <c r="HWE142" s="102"/>
      <c r="HWF142" s="102"/>
      <c r="HWG142" s="102"/>
      <c r="HWH142" s="102"/>
      <c r="HWI142" s="102"/>
      <c r="HWJ142" s="102"/>
      <c r="HWK142" s="102"/>
      <c r="HWL142" s="102"/>
      <c r="HWM142" s="102"/>
      <c r="HWN142" s="102"/>
      <c r="HWO142" s="102"/>
      <c r="HWP142" s="102"/>
      <c r="HWQ142" s="102"/>
      <c r="HWR142" s="102"/>
      <c r="HWS142" s="102"/>
      <c r="HWT142" s="102"/>
      <c r="HWU142" s="102"/>
      <c r="HWV142" s="102"/>
      <c r="HWW142" s="102"/>
      <c r="HWX142" s="102"/>
      <c r="HWY142" s="102"/>
      <c r="HWZ142" s="102"/>
      <c r="HXA142" s="102"/>
      <c r="HXB142" s="102"/>
      <c r="HXC142" s="102"/>
      <c r="HXD142" s="102"/>
      <c r="HXE142" s="102"/>
      <c r="HXF142" s="102"/>
      <c r="HXG142" s="102"/>
      <c r="HXH142" s="102"/>
      <c r="HXI142" s="102"/>
      <c r="HXJ142" s="102"/>
      <c r="HXK142" s="102"/>
      <c r="HXL142" s="102"/>
      <c r="HXM142" s="102"/>
      <c r="HXN142" s="102"/>
      <c r="HXO142" s="102"/>
      <c r="HXP142" s="102"/>
      <c r="HXQ142" s="102"/>
      <c r="HXR142" s="102"/>
      <c r="HXS142" s="102"/>
      <c r="HXT142" s="102"/>
      <c r="HXU142" s="102"/>
      <c r="HXV142" s="102"/>
      <c r="HXW142" s="102"/>
      <c r="HXX142" s="102"/>
      <c r="HXY142" s="102"/>
      <c r="HXZ142" s="102"/>
      <c r="HYA142" s="102"/>
      <c r="HYB142" s="102"/>
      <c r="HYC142" s="102"/>
      <c r="HYD142" s="102"/>
      <c r="HYE142" s="102"/>
      <c r="HYF142" s="102"/>
      <c r="HYG142" s="102"/>
      <c r="HYH142" s="102"/>
      <c r="HYI142" s="102"/>
      <c r="HYJ142" s="102"/>
      <c r="HYK142" s="102"/>
      <c r="HYL142" s="102"/>
      <c r="HYM142" s="102"/>
      <c r="HYN142" s="102"/>
      <c r="HYO142" s="102"/>
      <c r="HYP142" s="102"/>
      <c r="HYQ142" s="102"/>
      <c r="HYR142" s="102"/>
      <c r="HYS142" s="102"/>
      <c r="HYT142" s="102"/>
      <c r="HYU142" s="102"/>
      <c r="HYV142" s="102"/>
      <c r="HYW142" s="102"/>
      <c r="HYX142" s="102"/>
      <c r="HYY142" s="102"/>
      <c r="HYZ142" s="102"/>
      <c r="HZA142" s="102"/>
      <c r="HZB142" s="102"/>
      <c r="HZC142" s="102"/>
      <c r="HZD142" s="102"/>
      <c r="HZE142" s="102"/>
      <c r="HZF142" s="102"/>
      <c r="HZG142" s="102"/>
      <c r="HZH142" s="102"/>
      <c r="HZI142" s="102"/>
      <c r="HZJ142" s="102"/>
      <c r="HZK142" s="102"/>
      <c r="HZL142" s="102"/>
      <c r="HZM142" s="102"/>
      <c r="HZN142" s="102"/>
      <c r="HZO142" s="102"/>
      <c r="HZP142" s="102"/>
      <c r="HZQ142" s="102"/>
      <c r="HZR142" s="102"/>
      <c r="HZS142" s="102"/>
      <c r="HZT142" s="102"/>
      <c r="HZU142" s="102"/>
      <c r="HZV142" s="102"/>
      <c r="HZW142" s="102"/>
      <c r="HZX142" s="102"/>
      <c r="HZY142" s="102"/>
      <c r="HZZ142" s="102"/>
      <c r="IAA142" s="102"/>
      <c r="IAB142" s="102"/>
      <c r="IAC142" s="102"/>
      <c r="IAD142" s="102"/>
      <c r="IAE142" s="102"/>
      <c r="IAF142" s="102"/>
      <c r="IAG142" s="102"/>
      <c r="IAH142" s="102"/>
      <c r="IAI142" s="102"/>
      <c r="IAJ142" s="102"/>
      <c r="IAK142" s="102"/>
      <c r="IAL142" s="102"/>
      <c r="IAM142" s="102"/>
      <c r="IAN142" s="102"/>
      <c r="IAO142" s="102"/>
      <c r="IAP142" s="102"/>
      <c r="IAQ142" s="102"/>
      <c r="IAR142" s="102"/>
      <c r="IAS142" s="102"/>
      <c r="IAT142" s="102"/>
      <c r="IAU142" s="102"/>
      <c r="IAV142" s="102"/>
      <c r="IAW142" s="102"/>
      <c r="IAX142" s="102"/>
      <c r="IAY142" s="102"/>
      <c r="IAZ142" s="102"/>
      <c r="IBA142" s="102"/>
      <c r="IBB142" s="102"/>
      <c r="IBC142" s="102"/>
      <c r="IBD142" s="102"/>
      <c r="IBE142" s="102"/>
      <c r="IBF142" s="102"/>
      <c r="IBG142" s="102"/>
      <c r="IBH142" s="102"/>
      <c r="IBI142" s="102"/>
      <c r="IBJ142" s="102"/>
      <c r="IBK142" s="102"/>
      <c r="IBL142" s="102"/>
      <c r="IBM142" s="102"/>
      <c r="IBN142" s="102"/>
      <c r="IBO142" s="102"/>
      <c r="IBP142" s="102"/>
      <c r="IBQ142" s="102"/>
      <c r="IBR142" s="102"/>
      <c r="IBS142" s="102"/>
      <c r="IBT142" s="102"/>
      <c r="IBU142" s="102"/>
      <c r="IBV142" s="102"/>
      <c r="IBW142" s="102"/>
      <c r="IBX142" s="102"/>
      <c r="IBY142" s="102"/>
      <c r="IBZ142" s="102"/>
      <c r="ICA142" s="102"/>
      <c r="ICB142" s="102"/>
      <c r="ICC142" s="102"/>
      <c r="ICD142" s="102"/>
      <c r="ICE142" s="102"/>
      <c r="ICF142" s="102"/>
      <c r="ICG142" s="102"/>
      <c r="ICH142" s="102"/>
      <c r="ICI142" s="102"/>
      <c r="ICJ142" s="102"/>
      <c r="ICK142" s="102"/>
      <c r="ICL142" s="102"/>
      <c r="ICM142" s="102"/>
      <c r="ICN142" s="102"/>
      <c r="ICO142" s="102"/>
      <c r="ICP142" s="102"/>
      <c r="ICQ142" s="102"/>
      <c r="ICR142" s="102"/>
      <c r="ICS142" s="102"/>
      <c r="ICT142" s="102"/>
      <c r="ICU142" s="102"/>
      <c r="ICV142" s="102"/>
      <c r="ICW142" s="102"/>
      <c r="ICX142" s="102"/>
      <c r="ICY142" s="102"/>
      <c r="ICZ142" s="102"/>
      <c r="IDA142" s="102"/>
      <c r="IDB142" s="102"/>
      <c r="IDC142" s="102"/>
      <c r="IDD142" s="102"/>
      <c r="IDE142" s="102"/>
      <c r="IDF142" s="102"/>
      <c r="IDG142" s="102"/>
      <c r="IDH142" s="102"/>
      <c r="IDI142" s="102"/>
      <c r="IDJ142" s="102"/>
      <c r="IDK142" s="102"/>
      <c r="IDL142" s="102"/>
      <c r="IDM142" s="102"/>
      <c r="IDN142" s="102"/>
      <c r="IDO142" s="102"/>
      <c r="IDP142" s="102"/>
      <c r="IDQ142" s="102"/>
      <c r="IDR142" s="102"/>
      <c r="IDS142" s="102"/>
      <c r="IDT142" s="102"/>
      <c r="IDU142" s="102"/>
      <c r="IDV142" s="102"/>
      <c r="IDW142" s="102"/>
      <c r="IDX142" s="102"/>
      <c r="IDY142" s="102"/>
      <c r="IDZ142" s="102"/>
      <c r="IEA142" s="102"/>
      <c r="IEB142" s="102"/>
      <c r="IEC142" s="102"/>
      <c r="IED142" s="102"/>
      <c r="IEE142" s="102"/>
      <c r="IEF142" s="102"/>
      <c r="IEG142" s="102"/>
      <c r="IEH142" s="102"/>
      <c r="IEI142" s="102"/>
      <c r="IEJ142" s="102"/>
      <c r="IEK142" s="102"/>
      <c r="IEL142" s="102"/>
      <c r="IEM142" s="102"/>
      <c r="IEN142" s="102"/>
      <c r="IEO142" s="102"/>
      <c r="IEP142" s="102"/>
      <c r="IEQ142" s="102"/>
      <c r="IER142" s="102"/>
      <c r="IES142" s="102"/>
      <c r="IET142" s="102"/>
      <c r="IEU142" s="102"/>
      <c r="IEV142" s="102"/>
      <c r="IEW142" s="102"/>
      <c r="IEX142" s="102"/>
      <c r="IEY142" s="102"/>
      <c r="IEZ142" s="102"/>
      <c r="IFA142" s="102"/>
      <c r="IFB142" s="102"/>
      <c r="IFC142" s="102"/>
      <c r="IFD142" s="102"/>
      <c r="IFE142" s="102"/>
      <c r="IFF142" s="102"/>
      <c r="IFG142" s="102"/>
      <c r="IFH142" s="102"/>
      <c r="IFI142" s="102"/>
      <c r="IFJ142" s="102"/>
      <c r="IFK142" s="102"/>
      <c r="IFL142" s="102"/>
      <c r="IFM142" s="102"/>
      <c r="IFN142" s="102"/>
      <c r="IFO142" s="102"/>
      <c r="IFP142" s="102"/>
      <c r="IFQ142" s="102"/>
      <c r="IFR142" s="102"/>
      <c r="IFS142" s="102"/>
      <c r="IFT142" s="102"/>
      <c r="IFU142" s="102"/>
      <c r="IFV142" s="102"/>
      <c r="IFW142" s="102"/>
      <c r="IFX142" s="102"/>
      <c r="IFY142" s="102"/>
      <c r="IFZ142" s="102"/>
      <c r="IGA142" s="102"/>
      <c r="IGB142" s="102"/>
      <c r="IGC142" s="102"/>
      <c r="IGD142" s="102"/>
      <c r="IGE142" s="102"/>
      <c r="IGF142" s="102"/>
      <c r="IGG142" s="102"/>
      <c r="IGH142" s="102"/>
      <c r="IGI142" s="102"/>
      <c r="IGJ142" s="102"/>
      <c r="IGK142" s="102"/>
      <c r="IGL142" s="102"/>
      <c r="IGM142" s="102"/>
      <c r="IGN142" s="102"/>
      <c r="IGO142" s="102"/>
      <c r="IGP142" s="102"/>
      <c r="IGQ142" s="102"/>
      <c r="IGR142" s="102"/>
      <c r="IGS142" s="102"/>
      <c r="IGT142" s="102"/>
      <c r="IGU142" s="102"/>
      <c r="IGV142" s="102"/>
      <c r="IGW142" s="102"/>
      <c r="IGX142" s="102"/>
      <c r="IGY142" s="102"/>
      <c r="IGZ142" s="102"/>
      <c r="IHA142" s="102"/>
      <c r="IHB142" s="102"/>
      <c r="IHC142" s="102"/>
      <c r="IHD142" s="102"/>
      <c r="IHE142" s="102"/>
      <c r="IHF142" s="102"/>
      <c r="IHG142" s="102"/>
      <c r="IHH142" s="102"/>
      <c r="IHI142" s="102"/>
      <c r="IHJ142" s="102"/>
      <c r="IHK142" s="102"/>
      <c r="IHL142" s="102"/>
      <c r="IHM142" s="102"/>
      <c r="IHN142" s="102"/>
      <c r="IHO142" s="102"/>
      <c r="IHP142" s="102"/>
      <c r="IHQ142" s="102"/>
      <c r="IHR142" s="102"/>
      <c r="IHS142" s="102"/>
      <c r="IHT142" s="102"/>
      <c r="IHU142" s="102"/>
      <c r="IHV142" s="102"/>
      <c r="IHW142" s="102"/>
      <c r="IHX142" s="102"/>
      <c r="IHY142" s="102"/>
      <c r="IHZ142" s="102"/>
      <c r="IIA142" s="102"/>
      <c r="IIB142" s="102"/>
      <c r="IIC142" s="102"/>
      <c r="IID142" s="102"/>
      <c r="IIE142" s="102"/>
      <c r="IIF142" s="102"/>
      <c r="IIG142" s="102"/>
      <c r="IIH142" s="102"/>
      <c r="III142" s="102"/>
      <c r="IIJ142" s="102"/>
      <c r="IIK142" s="102"/>
      <c r="IIL142" s="102"/>
      <c r="IIM142" s="102"/>
      <c r="IIN142" s="102"/>
      <c r="IIO142" s="102"/>
      <c r="IIP142" s="102"/>
      <c r="IIQ142" s="102"/>
      <c r="IIR142" s="102"/>
      <c r="IIS142" s="102"/>
      <c r="IIT142" s="102"/>
      <c r="IIU142" s="102"/>
      <c r="IIV142" s="102"/>
      <c r="IIW142" s="102"/>
      <c r="IIX142" s="102"/>
      <c r="IIY142" s="102"/>
      <c r="IIZ142" s="102"/>
      <c r="IJA142" s="102"/>
      <c r="IJB142" s="102"/>
      <c r="IJC142" s="102"/>
      <c r="IJD142" s="102"/>
      <c r="IJE142" s="102"/>
      <c r="IJF142" s="102"/>
      <c r="IJG142" s="102"/>
      <c r="IJH142" s="102"/>
      <c r="IJI142" s="102"/>
      <c r="IJJ142" s="102"/>
      <c r="IJK142" s="102"/>
      <c r="IJL142" s="102"/>
      <c r="IJM142" s="102"/>
      <c r="IJN142" s="102"/>
      <c r="IJO142" s="102"/>
      <c r="IJP142" s="102"/>
      <c r="IJQ142" s="102"/>
      <c r="IJR142" s="102"/>
      <c r="IJS142" s="102"/>
      <c r="IJT142" s="102"/>
      <c r="IJU142" s="102"/>
      <c r="IJV142" s="102"/>
      <c r="IJW142" s="102"/>
      <c r="IJX142" s="102"/>
      <c r="IJY142" s="102"/>
      <c r="IJZ142" s="102"/>
      <c r="IKA142" s="102"/>
      <c r="IKB142" s="102"/>
      <c r="IKC142" s="102"/>
      <c r="IKD142" s="102"/>
      <c r="IKE142" s="102"/>
      <c r="IKF142" s="102"/>
      <c r="IKG142" s="102"/>
      <c r="IKH142" s="102"/>
      <c r="IKI142" s="102"/>
      <c r="IKJ142" s="102"/>
      <c r="IKK142" s="102"/>
      <c r="IKL142" s="102"/>
      <c r="IKM142" s="102"/>
      <c r="IKN142" s="102"/>
      <c r="IKO142" s="102"/>
      <c r="IKP142" s="102"/>
      <c r="IKQ142" s="102"/>
      <c r="IKR142" s="102"/>
      <c r="IKS142" s="102"/>
      <c r="IKT142" s="102"/>
      <c r="IKU142" s="102"/>
      <c r="IKV142" s="102"/>
      <c r="IKW142" s="102"/>
      <c r="IKX142" s="102"/>
      <c r="IKY142" s="102"/>
      <c r="IKZ142" s="102"/>
      <c r="ILA142" s="102"/>
      <c r="ILB142" s="102"/>
      <c r="ILC142" s="102"/>
      <c r="ILD142" s="102"/>
      <c r="ILE142" s="102"/>
      <c r="ILF142" s="102"/>
      <c r="ILG142" s="102"/>
      <c r="ILH142" s="102"/>
      <c r="ILI142" s="102"/>
      <c r="ILJ142" s="102"/>
      <c r="ILK142" s="102"/>
      <c r="ILL142" s="102"/>
      <c r="ILM142" s="102"/>
      <c r="ILN142" s="102"/>
      <c r="ILO142" s="102"/>
      <c r="ILP142" s="102"/>
      <c r="ILQ142" s="102"/>
      <c r="ILR142" s="102"/>
      <c r="ILS142" s="102"/>
      <c r="ILT142" s="102"/>
      <c r="ILU142" s="102"/>
      <c r="ILV142" s="102"/>
      <c r="ILW142" s="102"/>
      <c r="ILX142" s="102"/>
      <c r="ILY142" s="102"/>
      <c r="ILZ142" s="102"/>
      <c r="IMA142" s="102"/>
      <c r="IMB142" s="102"/>
      <c r="IMC142" s="102"/>
      <c r="IMD142" s="102"/>
      <c r="IME142" s="102"/>
      <c r="IMF142" s="102"/>
      <c r="IMG142" s="102"/>
      <c r="IMH142" s="102"/>
      <c r="IMI142" s="102"/>
      <c r="IMJ142" s="102"/>
      <c r="IMK142" s="102"/>
      <c r="IML142" s="102"/>
      <c r="IMM142" s="102"/>
      <c r="IMN142" s="102"/>
      <c r="IMO142" s="102"/>
      <c r="IMP142" s="102"/>
      <c r="IMQ142" s="102"/>
      <c r="IMR142" s="102"/>
      <c r="IMS142" s="102"/>
      <c r="IMT142" s="102"/>
      <c r="IMU142" s="102"/>
      <c r="IMV142" s="102"/>
      <c r="IMW142" s="102"/>
      <c r="IMX142" s="102"/>
      <c r="IMY142" s="102"/>
      <c r="IMZ142" s="102"/>
      <c r="INA142" s="102"/>
      <c r="INB142" s="102"/>
      <c r="INC142" s="102"/>
      <c r="IND142" s="102"/>
      <c r="INE142" s="102"/>
      <c r="INF142" s="102"/>
      <c r="ING142" s="102"/>
      <c r="INH142" s="102"/>
      <c r="INI142" s="102"/>
      <c r="INJ142" s="102"/>
      <c r="INK142" s="102"/>
      <c r="INL142" s="102"/>
      <c r="INM142" s="102"/>
      <c r="INN142" s="102"/>
      <c r="INO142" s="102"/>
      <c r="INP142" s="102"/>
      <c r="INQ142" s="102"/>
      <c r="INR142" s="102"/>
      <c r="INS142" s="102"/>
      <c r="INT142" s="102"/>
      <c r="INU142" s="102"/>
      <c r="INV142" s="102"/>
      <c r="INW142" s="102"/>
      <c r="INX142" s="102"/>
      <c r="INY142" s="102"/>
      <c r="INZ142" s="102"/>
      <c r="IOA142" s="102"/>
      <c r="IOB142" s="102"/>
      <c r="IOC142" s="102"/>
      <c r="IOD142" s="102"/>
      <c r="IOE142" s="102"/>
      <c r="IOF142" s="102"/>
      <c r="IOG142" s="102"/>
      <c r="IOH142" s="102"/>
      <c r="IOI142" s="102"/>
      <c r="IOJ142" s="102"/>
      <c r="IOK142" s="102"/>
      <c r="IOL142" s="102"/>
      <c r="IOM142" s="102"/>
      <c r="ION142" s="102"/>
      <c r="IOO142" s="102"/>
      <c r="IOP142" s="102"/>
      <c r="IOQ142" s="102"/>
      <c r="IOR142" s="102"/>
      <c r="IOS142" s="102"/>
      <c r="IOT142" s="102"/>
      <c r="IOU142" s="102"/>
      <c r="IOV142" s="102"/>
      <c r="IOW142" s="102"/>
      <c r="IOX142" s="102"/>
      <c r="IOY142" s="102"/>
      <c r="IOZ142" s="102"/>
      <c r="IPA142" s="102"/>
      <c r="IPB142" s="102"/>
      <c r="IPC142" s="102"/>
      <c r="IPD142" s="102"/>
      <c r="IPE142" s="102"/>
      <c r="IPF142" s="102"/>
      <c r="IPG142" s="102"/>
      <c r="IPH142" s="102"/>
      <c r="IPI142" s="102"/>
      <c r="IPJ142" s="102"/>
      <c r="IPK142" s="102"/>
      <c r="IPL142" s="102"/>
      <c r="IPM142" s="102"/>
      <c r="IPN142" s="102"/>
      <c r="IPO142" s="102"/>
      <c r="IPP142" s="102"/>
      <c r="IPQ142" s="102"/>
      <c r="IPR142" s="102"/>
      <c r="IPS142" s="102"/>
      <c r="IPT142" s="102"/>
      <c r="IPU142" s="102"/>
      <c r="IPV142" s="102"/>
      <c r="IPW142" s="102"/>
      <c r="IPX142" s="102"/>
      <c r="IPY142" s="102"/>
      <c r="IPZ142" s="102"/>
      <c r="IQA142" s="102"/>
      <c r="IQB142" s="102"/>
      <c r="IQC142" s="102"/>
      <c r="IQD142" s="102"/>
      <c r="IQE142" s="102"/>
      <c r="IQF142" s="102"/>
      <c r="IQG142" s="102"/>
      <c r="IQH142" s="102"/>
      <c r="IQI142" s="102"/>
      <c r="IQJ142" s="102"/>
      <c r="IQK142" s="102"/>
      <c r="IQL142" s="102"/>
      <c r="IQM142" s="102"/>
      <c r="IQN142" s="102"/>
      <c r="IQO142" s="102"/>
      <c r="IQP142" s="102"/>
      <c r="IQQ142" s="102"/>
      <c r="IQR142" s="102"/>
      <c r="IQS142" s="102"/>
      <c r="IQT142" s="102"/>
      <c r="IQU142" s="102"/>
      <c r="IQV142" s="102"/>
      <c r="IQW142" s="102"/>
      <c r="IQX142" s="102"/>
      <c r="IQY142" s="102"/>
      <c r="IQZ142" s="102"/>
      <c r="IRA142" s="102"/>
      <c r="IRB142" s="102"/>
      <c r="IRC142" s="102"/>
      <c r="IRD142" s="102"/>
      <c r="IRE142" s="102"/>
      <c r="IRF142" s="102"/>
      <c r="IRG142" s="102"/>
      <c r="IRH142" s="102"/>
      <c r="IRI142" s="102"/>
      <c r="IRJ142" s="102"/>
      <c r="IRK142" s="102"/>
      <c r="IRL142" s="102"/>
      <c r="IRM142" s="102"/>
      <c r="IRN142" s="102"/>
      <c r="IRO142" s="102"/>
      <c r="IRP142" s="102"/>
      <c r="IRQ142" s="102"/>
      <c r="IRR142" s="102"/>
      <c r="IRS142" s="102"/>
      <c r="IRT142" s="102"/>
      <c r="IRU142" s="102"/>
      <c r="IRV142" s="102"/>
      <c r="IRW142" s="102"/>
      <c r="IRX142" s="102"/>
      <c r="IRY142" s="102"/>
      <c r="IRZ142" s="102"/>
      <c r="ISA142" s="102"/>
      <c r="ISB142" s="102"/>
      <c r="ISC142" s="102"/>
      <c r="ISD142" s="102"/>
      <c r="ISE142" s="102"/>
      <c r="ISF142" s="102"/>
      <c r="ISG142" s="102"/>
      <c r="ISH142" s="102"/>
      <c r="ISI142" s="102"/>
      <c r="ISJ142" s="102"/>
      <c r="ISK142" s="102"/>
      <c r="ISL142" s="102"/>
      <c r="ISM142" s="102"/>
      <c r="ISN142" s="102"/>
      <c r="ISO142" s="102"/>
      <c r="ISP142" s="102"/>
      <c r="ISQ142" s="102"/>
      <c r="ISR142" s="102"/>
      <c r="ISS142" s="102"/>
      <c r="IST142" s="102"/>
      <c r="ISU142" s="102"/>
      <c r="ISV142" s="102"/>
      <c r="ISW142" s="102"/>
      <c r="ISX142" s="102"/>
      <c r="ISY142" s="102"/>
      <c r="ISZ142" s="102"/>
      <c r="ITA142" s="102"/>
      <c r="ITB142" s="102"/>
      <c r="ITC142" s="102"/>
      <c r="ITD142" s="102"/>
      <c r="ITE142" s="102"/>
      <c r="ITF142" s="102"/>
      <c r="ITG142" s="102"/>
      <c r="ITH142" s="102"/>
      <c r="ITI142" s="102"/>
      <c r="ITJ142" s="102"/>
      <c r="ITK142" s="102"/>
      <c r="ITL142" s="102"/>
      <c r="ITM142" s="102"/>
      <c r="ITN142" s="102"/>
      <c r="ITO142" s="102"/>
      <c r="ITP142" s="102"/>
      <c r="ITQ142" s="102"/>
      <c r="ITR142" s="102"/>
      <c r="ITS142" s="102"/>
      <c r="ITT142" s="102"/>
      <c r="ITU142" s="102"/>
      <c r="ITV142" s="102"/>
      <c r="ITW142" s="102"/>
      <c r="ITX142" s="102"/>
      <c r="ITY142" s="102"/>
      <c r="ITZ142" s="102"/>
      <c r="IUA142" s="102"/>
      <c r="IUB142" s="102"/>
      <c r="IUC142" s="102"/>
      <c r="IUD142" s="102"/>
      <c r="IUE142" s="102"/>
      <c r="IUF142" s="102"/>
      <c r="IUG142" s="102"/>
      <c r="IUH142" s="102"/>
      <c r="IUI142" s="102"/>
      <c r="IUJ142" s="102"/>
      <c r="IUK142" s="102"/>
      <c r="IUL142" s="102"/>
      <c r="IUM142" s="102"/>
      <c r="IUN142" s="102"/>
      <c r="IUO142" s="102"/>
      <c r="IUP142" s="102"/>
      <c r="IUQ142" s="102"/>
      <c r="IUR142" s="102"/>
      <c r="IUS142" s="102"/>
      <c r="IUT142" s="102"/>
      <c r="IUU142" s="102"/>
      <c r="IUV142" s="102"/>
      <c r="IUW142" s="102"/>
      <c r="IUX142" s="102"/>
      <c r="IUY142" s="102"/>
      <c r="IUZ142" s="102"/>
      <c r="IVA142" s="102"/>
      <c r="IVB142" s="102"/>
      <c r="IVC142" s="102"/>
      <c r="IVD142" s="102"/>
      <c r="IVE142" s="102"/>
      <c r="IVF142" s="102"/>
      <c r="IVG142" s="102"/>
      <c r="IVH142" s="102"/>
      <c r="IVI142" s="102"/>
      <c r="IVJ142" s="102"/>
      <c r="IVK142" s="102"/>
      <c r="IVL142" s="102"/>
      <c r="IVM142" s="102"/>
      <c r="IVN142" s="102"/>
      <c r="IVO142" s="102"/>
      <c r="IVP142" s="102"/>
      <c r="IVQ142" s="102"/>
      <c r="IVR142" s="102"/>
      <c r="IVS142" s="102"/>
      <c r="IVT142" s="102"/>
      <c r="IVU142" s="102"/>
      <c r="IVV142" s="102"/>
      <c r="IVW142" s="102"/>
      <c r="IVX142" s="102"/>
      <c r="IVY142" s="102"/>
      <c r="IVZ142" s="102"/>
      <c r="IWA142" s="102"/>
      <c r="IWB142" s="102"/>
      <c r="IWC142" s="102"/>
      <c r="IWD142" s="102"/>
      <c r="IWE142" s="102"/>
      <c r="IWF142" s="102"/>
      <c r="IWG142" s="102"/>
      <c r="IWH142" s="102"/>
      <c r="IWI142" s="102"/>
      <c r="IWJ142" s="102"/>
      <c r="IWK142" s="102"/>
      <c r="IWL142" s="102"/>
      <c r="IWM142" s="102"/>
      <c r="IWN142" s="102"/>
      <c r="IWO142" s="102"/>
      <c r="IWP142" s="102"/>
      <c r="IWQ142" s="102"/>
      <c r="IWR142" s="102"/>
      <c r="IWS142" s="102"/>
      <c r="IWT142" s="102"/>
      <c r="IWU142" s="102"/>
      <c r="IWV142" s="102"/>
      <c r="IWW142" s="102"/>
      <c r="IWX142" s="102"/>
      <c r="IWY142" s="102"/>
      <c r="IWZ142" s="102"/>
      <c r="IXA142" s="102"/>
      <c r="IXB142" s="102"/>
      <c r="IXC142" s="102"/>
      <c r="IXD142" s="102"/>
      <c r="IXE142" s="102"/>
      <c r="IXF142" s="102"/>
      <c r="IXG142" s="102"/>
      <c r="IXH142" s="102"/>
      <c r="IXI142" s="102"/>
      <c r="IXJ142" s="102"/>
      <c r="IXK142" s="102"/>
      <c r="IXL142" s="102"/>
      <c r="IXM142" s="102"/>
      <c r="IXN142" s="102"/>
      <c r="IXO142" s="102"/>
      <c r="IXP142" s="102"/>
      <c r="IXQ142" s="102"/>
      <c r="IXR142" s="102"/>
      <c r="IXS142" s="102"/>
      <c r="IXT142" s="102"/>
      <c r="IXU142" s="102"/>
      <c r="IXV142" s="102"/>
      <c r="IXW142" s="102"/>
      <c r="IXX142" s="102"/>
      <c r="IXY142" s="102"/>
      <c r="IXZ142" s="102"/>
      <c r="IYA142" s="102"/>
      <c r="IYB142" s="102"/>
      <c r="IYC142" s="102"/>
      <c r="IYD142" s="102"/>
      <c r="IYE142" s="102"/>
      <c r="IYF142" s="102"/>
      <c r="IYG142" s="102"/>
      <c r="IYH142" s="102"/>
      <c r="IYI142" s="102"/>
      <c r="IYJ142" s="102"/>
      <c r="IYK142" s="102"/>
      <c r="IYL142" s="102"/>
      <c r="IYM142" s="102"/>
      <c r="IYN142" s="102"/>
      <c r="IYO142" s="102"/>
      <c r="IYP142" s="102"/>
      <c r="IYQ142" s="102"/>
      <c r="IYR142" s="102"/>
      <c r="IYS142" s="102"/>
      <c r="IYT142" s="102"/>
      <c r="IYU142" s="102"/>
      <c r="IYV142" s="102"/>
      <c r="IYW142" s="102"/>
      <c r="IYX142" s="102"/>
      <c r="IYY142" s="102"/>
      <c r="IYZ142" s="102"/>
      <c r="IZA142" s="102"/>
      <c r="IZB142" s="102"/>
      <c r="IZC142" s="102"/>
      <c r="IZD142" s="102"/>
      <c r="IZE142" s="102"/>
      <c r="IZF142" s="102"/>
      <c r="IZG142" s="102"/>
      <c r="IZH142" s="102"/>
      <c r="IZI142" s="102"/>
      <c r="IZJ142" s="102"/>
      <c r="IZK142" s="102"/>
      <c r="IZL142" s="102"/>
      <c r="IZM142" s="102"/>
      <c r="IZN142" s="102"/>
      <c r="IZO142" s="102"/>
      <c r="IZP142" s="102"/>
      <c r="IZQ142" s="102"/>
      <c r="IZR142" s="102"/>
      <c r="IZS142" s="102"/>
      <c r="IZT142" s="102"/>
      <c r="IZU142" s="102"/>
      <c r="IZV142" s="102"/>
      <c r="IZW142" s="102"/>
      <c r="IZX142" s="102"/>
      <c r="IZY142" s="102"/>
      <c r="IZZ142" s="102"/>
      <c r="JAA142" s="102"/>
      <c r="JAB142" s="102"/>
      <c r="JAC142" s="102"/>
      <c r="JAD142" s="102"/>
      <c r="JAE142" s="102"/>
      <c r="JAF142" s="102"/>
      <c r="JAG142" s="102"/>
      <c r="JAH142" s="102"/>
      <c r="JAI142" s="102"/>
      <c r="JAJ142" s="102"/>
      <c r="JAK142" s="102"/>
      <c r="JAL142" s="102"/>
      <c r="JAM142" s="102"/>
      <c r="JAN142" s="102"/>
      <c r="JAO142" s="102"/>
      <c r="JAP142" s="102"/>
      <c r="JAQ142" s="102"/>
      <c r="JAR142" s="102"/>
      <c r="JAS142" s="102"/>
      <c r="JAT142" s="102"/>
      <c r="JAU142" s="102"/>
      <c r="JAV142" s="102"/>
      <c r="JAW142" s="102"/>
      <c r="JAX142" s="102"/>
      <c r="JAY142" s="102"/>
      <c r="JAZ142" s="102"/>
      <c r="JBA142" s="102"/>
      <c r="JBB142" s="102"/>
      <c r="JBC142" s="102"/>
      <c r="JBD142" s="102"/>
      <c r="JBE142" s="102"/>
      <c r="JBF142" s="102"/>
      <c r="JBG142" s="102"/>
      <c r="JBH142" s="102"/>
      <c r="JBI142" s="102"/>
      <c r="JBJ142" s="102"/>
      <c r="JBK142" s="102"/>
      <c r="JBL142" s="102"/>
      <c r="JBM142" s="102"/>
      <c r="JBN142" s="102"/>
      <c r="JBO142" s="102"/>
      <c r="JBP142" s="102"/>
      <c r="JBQ142" s="102"/>
      <c r="JBR142" s="102"/>
      <c r="JBS142" s="102"/>
      <c r="JBT142" s="102"/>
      <c r="JBU142" s="102"/>
      <c r="JBV142" s="102"/>
      <c r="JBW142" s="102"/>
      <c r="JBX142" s="102"/>
      <c r="JBY142" s="102"/>
      <c r="JBZ142" s="102"/>
      <c r="JCA142" s="102"/>
      <c r="JCB142" s="102"/>
      <c r="JCC142" s="102"/>
      <c r="JCD142" s="102"/>
      <c r="JCE142" s="102"/>
      <c r="JCF142" s="102"/>
      <c r="JCG142" s="102"/>
      <c r="JCH142" s="102"/>
      <c r="JCI142" s="102"/>
      <c r="JCJ142" s="102"/>
      <c r="JCK142" s="102"/>
      <c r="JCL142" s="102"/>
      <c r="JCM142" s="102"/>
      <c r="JCN142" s="102"/>
      <c r="JCO142" s="102"/>
      <c r="JCP142" s="102"/>
      <c r="JCQ142" s="102"/>
      <c r="JCR142" s="102"/>
      <c r="JCS142" s="102"/>
      <c r="JCT142" s="102"/>
      <c r="JCU142" s="102"/>
      <c r="JCV142" s="102"/>
      <c r="JCW142" s="102"/>
      <c r="JCX142" s="102"/>
      <c r="JCY142" s="102"/>
      <c r="JCZ142" s="102"/>
      <c r="JDA142" s="102"/>
      <c r="JDB142" s="102"/>
      <c r="JDC142" s="102"/>
      <c r="JDD142" s="102"/>
      <c r="JDE142" s="102"/>
      <c r="JDF142" s="102"/>
      <c r="JDG142" s="102"/>
      <c r="JDH142" s="102"/>
      <c r="JDI142" s="102"/>
      <c r="JDJ142" s="102"/>
      <c r="JDK142" s="102"/>
      <c r="JDL142" s="102"/>
      <c r="JDM142" s="102"/>
      <c r="JDN142" s="102"/>
      <c r="JDO142" s="102"/>
      <c r="JDP142" s="102"/>
      <c r="JDQ142" s="102"/>
      <c r="JDR142" s="102"/>
      <c r="JDS142" s="102"/>
      <c r="JDT142" s="102"/>
      <c r="JDU142" s="102"/>
      <c r="JDV142" s="102"/>
      <c r="JDW142" s="102"/>
      <c r="JDX142" s="102"/>
      <c r="JDY142" s="102"/>
      <c r="JDZ142" s="102"/>
      <c r="JEA142" s="102"/>
      <c r="JEB142" s="102"/>
      <c r="JEC142" s="102"/>
      <c r="JED142" s="102"/>
      <c r="JEE142" s="102"/>
      <c r="JEF142" s="102"/>
      <c r="JEG142" s="102"/>
      <c r="JEH142" s="102"/>
      <c r="JEI142" s="102"/>
      <c r="JEJ142" s="102"/>
      <c r="JEK142" s="102"/>
      <c r="JEL142" s="102"/>
      <c r="JEM142" s="102"/>
      <c r="JEN142" s="102"/>
      <c r="JEO142" s="102"/>
      <c r="JEP142" s="102"/>
      <c r="JEQ142" s="102"/>
      <c r="JER142" s="102"/>
      <c r="JES142" s="102"/>
      <c r="JET142" s="102"/>
      <c r="JEU142" s="102"/>
      <c r="JEV142" s="102"/>
      <c r="JEW142" s="102"/>
      <c r="JEX142" s="102"/>
      <c r="JEY142" s="102"/>
      <c r="JEZ142" s="102"/>
      <c r="JFA142" s="102"/>
      <c r="JFB142" s="102"/>
      <c r="JFC142" s="102"/>
      <c r="JFD142" s="102"/>
      <c r="JFE142" s="102"/>
      <c r="JFF142" s="102"/>
      <c r="JFG142" s="102"/>
      <c r="JFH142" s="102"/>
      <c r="JFI142" s="102"/>
      <c r="JFJ142" s="102"/>
      <c r="JFK142" s="102"/>
      <c r="JFL142" s="102"/>
      <c r="JFM142" s="102"/>
      <c r="JFN142" s="102"/>
      <c r="JFO142" s="102"/>
      <c r="JFP142" s="102"/>
      <c r="JFQ142" s="102"/>
      <c r="JFR142" s="102"/>
      <c r="JFS142" s="102"/>
      <c r="JFT142" s="102"/>
      <c r="JFU142" s="102"/>
      <c r="JFV142" s="102"/>
      <c r="JFW142" s="102"/>
      <c r="JFX142" s="102"/>
      <c r="JFY142" s="102"/>
      <c r="JFZ142" s="102"/>
      <c r="JGA142" s="102"/>
      <c r="JGB142" s="102"/>
      <c r="JGC142" s="102"/>
      <c r="JGD142" s="102"/>
      <c r="JGE142" s="102"/>
      <c r="JGF142" s="102"/>
      <c r="JGG142" s="102"/>
      <c r="JGH142" s="102"/>
      <c r="JGI142" s="102"/>
      <c r="JGJ142" s="102"/>
      <c r="JGK142" s="102"/>
      <c r="JGL142" s="102"/>
      <c r="JGM142" s="102"/>
      <c r="JGN142" s="102"/>
      <c r="JGO142" s="102"/>
      <c r="JGP142" s="102"/>
      <c r="JGQ142" s="102"/>
      <c r="JGR142" s="102"/>
      <c r="JGS142" s="102"/>
      <c r="JGT142" s="102"/>
      <c r="JGU142" s="102"/>
      <c r="JGV142" s="102"/>
      <c r="JGW142" s="102"/>
      <c r="JGX142" s="102"/>
      <c r="JGY142" s="102"/>
      <c r="JGZ142" s="102"/>
      <c r="JHA142" s="102"/>
      <c r="JHB142" s="102"/>
      <c r="JHC142" s="102"/>
      <c r="JHD142" s="102"/>
      <c r="JHE142" s="102"/>
      <c r="JHF142" s="102"/>
      <c r="JHG142" s="102"/>
      <c r="JHH142" s="102"/>
      <c r="JHI142" s="102"/>
      <c r="JHJ142" s="102"/>
      <c r="JHK142" s="102"/>
      <c r="JHL142" s="102"/>
      <c r="JHM142" s="102"/>
      <c r="JHN142" s="102"/>
      <c r="JHO142" s="102"/>
      <c r="JHP142" s="102"/>
      <c r="JHQ142" s="102"/>
      <c r="JHR142" s="102"/>
      <c r="JHS142" s="102"/>
      <c r="JHT142" s="102"/>
      <c r="JHU142" s="102"/>
      <c r="JHV142" s="102"/>
      <c r="JHW142" s="102"/>
      <c r="JHX142" s="102"/>
      <c r="JHY142" s="102"/>
      <c r="JHZ142" s="102"/>
      <c r="JIA142" s="102"/>
      <c r="JIB142" s="102"/>
      <c r="JIC142" s="102"/>
      <c r="JID142" s="102"/>
      <c r="JIE142" s="102"/>
      <c r="JIF142" s="102"/>
      <c r="JIG142" s="102"/>
      <c r="JIH142" s="102"/>
      <c r="JII142" s="102"/>
      <c r="JIJ142" s="102"/>
      <c r="JIK142" s="102"/>
      <c r="JIL142" s="102"/>
      <c r="JIM142" s="102"/>
      <c r="JIN142" s="102"/>
      <c r="JIO142" s="102"/>
      <c r="JIP142" s="102"/>
      <c r="JIQ142" s="102"/>
      <c r="JIR142" s="102"/>
      <c r="JIS142" s="102"/>
      <c r="JIT142" s="102"/>
      <c r="JIU142" s="102"/>
      <c r="JIV142" s="102"/>
      <c r="JIW142" s="102"/>
      <c r="JIX142" s="102"/>
      <c r="JIY142" s="102"/>
      <c r="JIZ142" s="102"/>
      <c r="JJA142" s="102"/>
      <c r="JJB142" s="102"/>
      <c r="JJC142" s="102"/>
      <c r="JJD142" s="102"/>
      <c r="JJE142" s="102"/>
      <c r="JJF142" s="102"/>
      <c r="JJG142" s="102"/>
      <c r="JJH142" s="102"/>
      <c r="JJI142" s="102"/>
      <c r="JJJ142" s="102"/>
      <c r="JJK142" s="102"/>
      <c r="JJL142" s="102"/>
      <c r="JJM142" s="102"/>
      <c r="JJN142" s="102"/>
      <c r="JJO142" s="102"/>
      <c r="JJP142" s="102"/>
      <c r="JJQ142" s="102"/>
      <c r="JJR142" s="102"/>
      <c r="JJS142" s="102"/>
      <c r="JJT142" s="102"/>
      <c r="JJU142" s="102"/>
      <c r="JJV142" s="102"/>
      <c r="JJW142" s="102"/>
      <c r="JJX142" s="102"/>
      <c r="JJY142" s="102"/>
      <c r="JJZ142" s="102"/>
      <c r="JKA142" s="102"/>
      <c r="JKB142" s="102"/>
      <c r="JKC142" s="102"/>
      <c r="JKD142" s="102"/>
      <c r="JKE142" s="102"/>
      <c r="JKF142" s="102"/>
      <c r="JKG142" s="102"/>
      <c r="JKH142" s="102"/>
      <c r="JKI142" s="102"/>
      <c r="JKJ142" s="102"/>
      <c r="JKK142" s="102"/>
      <c r="JKL142" s="102"/>
      <c r="JKM142" s="102"/>
      <c r="JKN142" s="102"/>
      <c r="JKO142" s="102"/>
      <c r="JKP142" s="102"/>
      <c r="JKQ142" s="102"/>
      <c r="JKR142" s="102"/>
      <c r="JKS142" s="102"/>
      <c r="JKT142" s="102"/>
      <c r="JKU142" s="102"/>
      <c r="JKV142" s="102"/>
      <c r="JKW142" s="102"/>
      <c r="JKX142" s="102"/>
      <c r="JKY142" s="102"/>
      <c r="JKZ142" s="102"/>
      <c r="JLA142" s="102"/>
      <c r="JLB142" s="102"/>
      <c r="JLC142" s="102"/>
      <c r="JLD142" s="102"/>
      <c r="JLE142" s="102"/>
      <c r="JLF142" s="102"/>
      <c r="JLG142" s="102"/>
      <c r="JLH142" s="102"/>
      <c r="JLI142" s="102"/>
      <c r="JLJ142" s="102"/>
      <c r="JLK142" s="102"/>
      <c r="JLL142" s="102"/>
      <c r="JLM142" s="102"/>
      <c r="JLN142" s="102"/>
      <c r="JLO142" s="102"/>
      <c r="JLP142" s="102"/>
      <c r="JLQ142" s="102"/>
      <c r="JLR142" s="102"/>
      <c r="JLS142" s="102"/>
      <c r="JLT142" s="102"/>
      <c r="JLU142" s="102"/>
      <c r="JLV142" s="102"/>
      <c r="JLW142" s="102"/>
      <c r="JLX142" s="102"/>
      <c r="JLY142" s="102"/>
      <c r="JLZ142" s="102"/>
      <c r="JMA142" s="102"/>
      <c r="JMB142" s="102"/>
      <c r="JMC142" s="102"/>
      <c r="JMD142" s="102"/>
      <c r="JME142" s="102"/>
      <c r="JMF142" s="102"/>
      <c r="JMG142" s="102"/>
      <c r="JMH142" s="102"/>
      <c r="JMI142" s="102"/>
      <c r="JMJ142" s="102"/>
      <c r="JMK142" s="102"/>
      <c r="JML142" s="102"/>
      <c r="JMM142" s="102"/>
      <c r="JMN142" s="102"/>
      <c r="JMO142" s="102"/>
      <c r="JMP142" s="102"/>
      <c r="JMQ142" s="102"/>
      <c r="JMR142" s="102"/>
      <c r="JMS142" s="102"/>
      <c r="JMT142" s="102"/>
      <c r="JMU142" s="102"/>
      <c r="JMV142" s="102"/>
      <c r="JMW142" s="102"/>
      <c r="JMX142" s="102"/>
      <c r="JMY142" s="102"/>
      <c r="JMZ142" s="102"/>
      <c r="JNA142" s="102"/>
      <c r="JNB142" s="102"/>
      <c r="JNC142" s="102"/>
      <c r="JND142" s="102"/>
      <c r="JNE142" s="102"/>
      <c r="JNF142" s="102"/>
      <c r="JNG142" s="102"/>
      <c r="JNH142" s="102"/>
      <c r="JNI142" s="102"/>
      <c r="JNJ142" s="102"/>
      <c r="JNK142" s="102"/>
      <c r="JNL142" s="102"/>
      <c r="JNM142" s="102"/>
      <c r="JNN142" s="102"/>
      <c r="JNO142" s="102"/>
      <c r="JNP142" s="102"/>
      <c r="JNQ142" s="102"/>
      <c r="JNR142" s="102"/>
      <c r="JNS142" s="102"/>
      <c r="JNT142" s="102"/>
      <c r="JNU142" s="102"/>
      <c r="JNV142" s="102"/>
      <c r="JNW142" s="102"/>
      <c r="JNX142" s="102"/>
      <c r="JNY142" s="102"/>
      <c r="JNZ142" s="102"/>
      <c r="JOA142" s="102"/>
      <c r="JOB142" s="102"/>
      <c r="JOC142" s="102"/>
      <c r="JOD142" s="102"/>
      <c r="JOE142" s="102"/>
      <c r="JOF142" s="102"/>
      <c r="JOG142" s="102"/>
      <c r="JOH142" s="102"/>
      <c r="JOI142" s="102"/>
      <c r="JOJ142" s="102"/>
      <c r="JOK142" s="102"/>
      <c r="JOL142" s="102"/>
      <c r="JOM142" s="102"/>
      <c r="JON142" s="102"/>
      <c r="JOO142" s="102"/>
      <c r="JOP142" s="102"/>
      <c r="JOQ142" s="102"/>
      <c r="JOR142" s="102"/>
      <c r="JOS142" s="102"/>
      <c r="JOT142" s="102"/>
      <c r="JOU142" s="102"/>
      <c r="JOV142" s="102"/>
      <c r="JOW142" s="102"/>
      <c r="JOX142" s="102"/>
      <c r="JOY142" s="102"/>
      <c r="JOZ142" s="102"/>
      <c r="JPA142" s="102"/>
      <c r="JPB142" s="102"/>
      <c r="JPC142" s="102"/>
      <c r="JPD142" s="102"/>
      <c r="JPE142" s="102"/>
      <c r="JPF142" s="102"/>
      <c r="JPG142" s="102"/>
      <c r="JPH142" s="102"/>
      <c r="JPI142" s="102"/>
      <c r="JPJ142" s="102"/>
      <c r="JPK142" s="102"/>
      <c r="JPL142" s="102"/>
      <c r="JPM142" s="102"/>
      <c r="JPN142" s="102"/>
      <c r="JPO142" s="102"/>
      <c r="JPP142" s="102"/>
      <c r="JPQ142" s="102"/>
      <c r="JPR142" s="102"/>
      <c r="JPS142" s="102"/>
      <c r="JPT142" s="102"/>
      <c r="JPU142" s="102"/>
      <c r="JPV142" s="102"/>
      <c r="JPW142" s="102"/>
      <c r="JPX142" s="102"/>
      <c r="JPY142" s="102"/>
      <c r="JPZ142" s="102"/>
      <c r="JQA142" s="102"/>
      <c r="JQB142" s="102"/>
      <c r="JQC142" s="102"/>
      <c r="JQD142" s="102"/>
      <c r="JQE142" s="102"/>
      <c r="JQF142" s="102"/>
      <c r="JQG142" s="102"/>
      <c r="JQH142" s="102"/>
      <c r="JQI142" s="102"/>
      <c r="JQJ142" s="102"/>
      <c r="JQK142" s="102"/>
      <c r="JQL142" s="102"/>
      <c r="JQM142" s="102"/>
      <c r="JQN142" s="102"/>
      <c r="JQO142" s="102"/>
      <c r="JQP142" s="102"/>
      <c r="JQQ142" s="102"/>
      <c r="JQR142" s="102"/>
      <c r="JQS142" s="102"/>
      <c r="JQT142" s="102"/>
      <c r="JQU142" s="102"/>
      <c r="JQV142" s="102"/>
      <c r="JQW142" s="102"/>
      <c r="JQX142" s="102"/>
      <c r="JQY142" s="102"/>
      <c r="JQZ142" s="102"/>
      <c r="JRA142" s="102"/>
      <c r="JRB142" s="102"/>
      <c r="JRC142" s="102"/>
      <c r="JRD142" s="102"/>
      <c r="JRE142" s="102"/>
      <c r="JRF142" s="102"/>
      <c r="JRG142" s="102"/>
      <c r="JRH142" s="102"/>
      <c r="JRI142" s="102"/>
      <c r="JRJ142" s="102"/>
      <c r="JRK142" s="102"/>
      <c r="JRL142" s="102"/>
      <c r="JRM142" s="102"/>
      <c r="JRN142" s="102"/>
      <c r="JRO142" s="102"/>
      <c r="JRP142" s="102"/>
      <c r="JRQ142" s="102"/>
      <c r="JRR142" s="102"/>
      <c r="JRS142" s="102"/>
      <c r="JRT142" s="102"/>
      <c r="JRU142" s="102"/>
      <c r="JRV142" s="102"/>
      <c r="JRW142" s="102"/>
      <c r="JRX142" s="102"/>
      <c r="JRY142" s="102"/>
      <c r="JRZ142" s="102"/>
      <c r="JSA142" s="102"/>
      <c r="JSB142" s="102"/>
      <c r="JSC142" s="102"/>
      <c r="JSD142" s="102"/>
      <c r="JSE142" s="102"/>
      <c r="JSF142" s="102"/>
      <c r="JSG142" s="102"/>
      <c r="JSH142" s="102"/>
      <c r="JSI142" s="102"/>
      <c r="JSJ142" s="102"/>
      <c r="JSK142" s="102"/>
      <c r="JSL142" s="102"/>
      <c r="JSM142" s="102"/>
      <c r="JSN142" s="102"/>
      <c r="JSO142" s="102"/>
      <c r="JSP142" s="102"/>
      <c r="JSQ142" s="102"/>
      <c r="JSR142" s="102"/>
      <c r="JSS142" s="102"/>
      <c r="JST142" s="102"/>
      <c r="JSU142" s="102"/>
      <c r="JSV142" s="102"/>
      <c r="JSW142" s="102"/>
      <c r="JSX142" s="102"/>
      <c r="JSY142" s="102"/>
      <c r="JSZ142" s="102"/>
      <c r="JTA142" s="102"/>
      <c r="JTB142" s="102"/>
      <c r="JTC142" s="102"/>
      <c r="JTD142" s="102"/>
      <c r="JTE142" s="102"/>
      <c r="JTF142" s="102"/>
      <c r="JTG142" s="102"/>
      <c r="JTH142" s="102"/>
      <c r="JTI142" s="102"/>
      <c r="JTJ142" s="102"/>
      <c r="JTK142" s="102"/>
      <c r="JTL142" s="102"/>
      <c r="JTM142" s="102"/>
      <c r="JTN142" s="102"/>
      <c r="JTO142" s="102"/>
      <c r="JTP142" s="102"/>
      <c r="JTQ142" s="102"/>
      <c r="JTR142" s="102"/>
      <c r="JTS142" s="102"/>
      <c r="JTT142" s="102"/>
      <c r="JTU142" s="102"/>
      <c r="JTV142" s="102"/>
      <c r="JTW142" s="102"/>
      <c r="JTX142" s="102"/>
      <c r="JTY142" s="102"/>
      <c r="JTZ142" s="102"/>
      <c r="JUA142" s="102"/>
      <c r="JUB142" s="102"/>
      <c r="JUC142" s="102"/>
      <c r="JUD142" s="102"/>
      <c r="JUE142" s="102"/>
      <c r="JUF142" s="102"/>
      <c r="JUG142" s="102"/>
      <c r="JUH142" s="102"/>
      <c r="JUI142" s="102"/>
      <c r="JUJ142" s="102"/>
      <c r="JUK142" s="102"/>
      <c r="JUL142" s="102"/>
      <c r="JUM142" s="102"/>
      <c r="JUN142" s="102"/>
      <c r="JUO142" s="102"/>
      <c r="JUP142" s="102"/>
      <c r="JUQ142" s="102"/>
      <c r="JUR142" s="102"/>
      <c r="JUS142" s="102"/>
      <c r="JUT142" s="102"/>
      <c r="JUU142" s="102"/>
      <c r="JUV142" s="102"/>
      <c r="JUW142" s="102"/>
      <c r="JUX142" s="102"/>
      <c r="JUY142" s="102"/>
      <c r="JUZ142" s="102"/>
      <c r="JVA142" s="102"/>
      <c r="JVB142" s="102"/>
      <c r="JVC142" s="102"/>
      <c r="JVD142" s="102"/>
      <c r="JVE142" s="102"/>
      <c r="JVF142" s="102"/>
      <c r="JVG142" s="102"/>
      <c r="JVH142" s="102"/>
      <c r="JVI142" s="102"/>
      <c r="JVJ142" s="102"/>
      <c r="JVK142" s="102"/>
      <c r="JVL142" s="102"/>
      <c r="JVM142" s="102"/>
      <c r="JVN142" s="102"/>
      <c r="JVO142" s="102"/>
      <c r="JVP142" s="102"/>
      <c r="JVQ142" s="102"/>
      <c r="JVR142" s="102"/>
      <c r="JVS142" s="102"/>
      <c r="JVT142" s="102"/>
      <c r="JVU142" s="102"/>
      <c r="JVV142" s="102"/>
      <c r="JVW142" s="102"/>
      <c r="JVX142" s="102"/>
      <c r="JVY142" s="102"/>
      <c r="JVZ142" s="102"/>
      <c r="JWA142" s="102"/>
      <c r="JWB142" s="102"/>
      <c r="JWC142" s="102"/>
      <c r="JWD142" s="102"/>
      <c r="JWE142" s="102"/>
      <c r="JWF142" s="102"/>
      <c r="JWG142" s="102"/>
      <c r="JWH142" s="102"/>
      <c r="JWI142" s="102"/>
      <c r="JWJ142" s="102"/>
      <c r="JWK142" s="102"/>
      <c r="JWL142" s="102"/>
      <c r="JWM142" s="102"/>
      <c r="JWN142" s="102"/>
      <c r="JWO142" s="102"/>
      <c r="JWP142" s="102"/>
      <c r="JWQ142" s="102"/>
      <c r="JWR142" s="102"/>
      <c r="JWS142" s="102"/>
      <c r="JWT142" s="102"/>
      <c r="JWU142" s="102"/>
      <c r="JWV142" s="102"/>
      <c r="JWW142" s="102"/>
      <c r="JWX142" s="102"/>
      <c r="JWY142" s="102"/>
      <c r="JWZ142" s="102"/>
      <c r="JXA142" s="102"/>
      <c r="JXB142" s="102"/>
      <c r="JXC142" s="102"/>
      <c r="JXD142" s="102"/>
      <c r="JXE142" s="102"/>
      <c r="JXF142" s="102"/>
      <c r="JXG142" s="102"/>
      <c r="JXH142" s="102"/>
      <c r="JXI142" s="102"/>
      <c r="JXJ142" s="102"/>
      <c r="JXK142" s="102"/>
      <c r="JXL142" s="102"/>
      <c r="JXM142" s="102"/>
      <c r="JXN142" s="102"/>
      <c r="JXO142" s="102"/>
      <c r="JXP142" s="102"/>
      <c r="JXQ142" s="102"/>
      <c r="JXR142" s="102"/>
      <c r="JXS142" s="102"/>
      <c r="JXT142" s="102"/>
      <c r="JXU142" s="102"/>
      <c r="JXV142" s="102"/>
      <c r="JXW142" s="102"/>
      <c r="JXX142" s="102"/>
      <c r="JXY142" s="102"/>
      <c r="JXZ142" s="102"/>
      <c r="JYA142" s="102"/>
      <c r="JYB142" s="102"/>
      <c r="JYC142" s="102"/>
      <c r="JYD142" s="102"/>
      <c r="JYE142" s="102"/>
      <c r="JYF142" s="102"/>
      <c r="JYG142" s="102"/>
      <c r="JYH142" s="102"/>
      <c r="JYI142" s="102"/>
      <c r="JYJ142" s="102"/>
      <c r="JYK142" s="102"/>
      <c r="JYL142" s="102"/>
      <c r="JYM142" s="102"/>
      <c r="JYN142" s="102"/>
      <c r="JYO142" s="102"/>
      <c r="JYP142" s="102"/>
      <c r="JYQ142" s="102"/>
      <c r="JYR142" s="102"/>
      <c r="JYS142" s="102"/>
      <c r="JYT142" s="102"/>
      <c r="JYU142" s="102"/>
      <c r="JYV142" s="102"/>
      <c r="JYW142" s="102"/>
      <c r="JYX142" s="102"/>
      <c r="JYY142" s="102"/>
      <c r="JYZ142" s="102"/>
      <c r="JZA142" s="102"/>
      <c r="JZB142" s="102"/>
      <c r="JZC142" s="102"/>
      <c r="JZD142" s="102"/>
      <c r="JZE142" s="102"/>
      <c r="JZF142" s="102"/>
      <c r="JZG142" s="102"/>
      <c r="JZH142" s="102"/>
      <c r="JZI142" s="102"/>
      <c r="JZJ142" s="102"/>
      <c r="JZK142" s="102"/>
      <c r="JZL142" s="102"/>
      <c r="JZM142" s="102"/>
      <c r="JZN142" s="102"/>
      <c r="JZO142" s="102"/>
      <c r="JZP142" s="102"/>
      <c r="JZQ142" s="102"/>
      <c r="JZR142" s="102"/>
      <c r="JZS142" s="102"/>
      <c r="JZT142" s="102"/>
      <c r="JZU142" s="102"/>
      <c r="JZV142" s="102"/>
      <c r="JZW142" s="102"/>
      <c r="JZX142" s="102"/>
      <c r="JZY142" s="102"/>
      <c r="JZZ142" s="102"/>
      <c r="KAA142" s="102"/>
      <c r="KAB142" s="102"/>
      <c r="KAC142" s="102"/>
      <c r="KAD142" s="102"/>
      <c r="KAE142" s="102"/>
      <c r="KAF142" s="102"/>
      <c r="KAG142" s="102"/>
      <c r="KAH142" s="102"/>
      <c r="KAI142" s="102"/>
      <c r="KAJ142" s="102"/>
      <c r="KAK142" s="102"/>
      <c r="KAL142" s="102"/>
      <c r="KAM142" s="102"/>
      <c r="KAN142" s="102"/>
      <c r="KAO142" s="102"/>
      <c r="KAP142" s="102"/>
      <c r="KAQ142" s="102"/>
      <c r="KAR142" s="102"/>
      <c r="KAS142" s="102"/>
      <c r="KAT142" s="102"/>
      <c r="KAU142" s="102"/>
      <c r="KAV142" s="102"/>
      <c r="KAW142" s="102"/>
      <c r="KAX142" s="102"/>
      <c r="KAY142" s="102"/>
      <c r="KAZ142" s="102"/>
      <c r="KBA142" s="102"/>
      <c r="KBB142" s="102"/>
      <c r="KBC142" s="102"/>
      <c r="KBD142" s="102"/>
      <c r="KBE142" s="102"/>
      <c r="KBF142" s="102"/>
      <c r="KBG142" s="102"/>
      <c r="KBH142" s="102"/>
      <c r="KBI142" s="102"/>
      <c r="KBJ142" s="102"/>
      <c r="KBK142" s="102"/>
      <c r="KBL142" s="102"/>
      <c r="KBM142" s="102"/>
      <c r="KBN142" s="102"/>
      <c r="KBO142" s="102"/>
      <c r="KBP142" s="102"/>
      <c r="KBQ142" s="102"/>
      <c r="KBR142" s="102"/>
      <c r="KBS142" s="102"/>
      <c r="KBT142" s="102"/>
      <c r="KBU142" s="102"/>
      <c r="KBV142" s="102"/>
      <c r="KBW142" s="102"/>
      <c r="KBX142" s="102"/>
      <c r="KBY142" s="102"/>
      <c r="KBZ142" s="102"/>
      <c r="KCA142" s="102"/>
      <c r="KCB142" s="102"/>
      <c r="KCC142" s="102"/>
      <c r="KCD142" s="102"/>
      <c r="KCE142" s="102"/>
      <c r="KCF142" s="102"/>
      <c r="KCG142" s="102"/>
      <c r="KCH142" s="102"/>
      <c r="KCI142" s="102"/>
      <c r="KCJ142" s="102"/>
      <c r="KCK142" s="102"/>
      <c r="KCL142" s="102"/>
      <c r="KCM142" s="102"/>
      <c r="KCN142" s="102"/>
      <c r="KCO142" s="102"/>
      <c r="KCP142" s="102"/>
      <c r="KCQ142" s="102"/>
      <c r="KCR142" s="102"/>
      <c r="KCS142" s="102"/>
      <c r="KCT142" s="102"/>
      <c r="KCU142" s="102"/>
      <c r="KCV142" s="102"/>
      <c r="KCW142" s="102"/>
      <c r="KCX142" s="102"/>
      <c r="KCY142" s="102"/>
      <c r="KCZ142" s="102"/>
      <c r="KDA142" s="102"/>
      <c r="KDB142" s="102"/>
      <c r="KDC142" s="102"/>
      <c r="KDD142" s="102"/>
      <c r="KDE142" s="102"/>
      <c r="KDF142" s="102"/>
      <c r="KDG142" s="102"/>
      <c r="KDH142" s="102"/>
      <c r="KDI142" s="102"/>
      <c r="KDJ142" s="102"/>
      <c r="KDK142" s="102"/>
      <c r="KDL142" s="102"/>
      <c r="KDM142" s="102"/>
      <c r="KDN142" s="102"/>
      <c r="KDO142" s="102"/>
      <c r="KDP142" s="102"/>
      <c r="KDQ142" s="102"/>
      <c r="KDR142" s="102"/>
      <c r="KDS142" s="102"/>
      <c r="KDT142" s="102"/>
      <c r="KDU142" s="102"/>
      <c r="KDV142" s="102"/>
      <c r="KDW142" s="102"/>
      <c r="KDX142" s="102"/>
      <c r="KDY142" s="102"/>
      <c r="KDZ142" s="102"/>
      <c r="KEA142" s="102"/>
      <c r="KEB142" s="102"/>
      <c r="KEC142" s="102"/>
      <c r="KED142" s="102"/>
      <c r="KEE142" s="102"/>
      <c r="KEF142" s="102"/>
      <c r="KEG142" s="102"/>
      <c r="KEH142" s="102"/>
      <c r="KEI142" s="102"/>
      <c r="KEJ142" s="102"/>
      <c r="KEK142" s="102"/>
      <c r="KEL142" s="102"/>
      <c r="KEM142" s="102"/>
      <c r="KEN142" s="102"/>
      <c r="KEO142" s="102"/>
      <c r="KEP142" s="102"/>
      <c r="KEQ142" s="102"/>
      <c r="KER142" s="102"/>
      <c r="KES142" s="102"/>
      <c r="KET142" s="102"/>
      <c r="KEU142" s="102"/>
      <c r="KEV142" s="102"/>
      <c r="KEW142" s="102"/>
      <c r="KEX142" s="102"/>
      <c r="KEY142" s="102"/>
      <c r="KEZ142" s="102"/>
      <c r="KFA142" s="102"/>
      <c r="KFB142" s="102"/>
      <c r="KFC142" s="102"/>
      <c r="KFD142" s="102"/>
      <c r="KFE142" s="102"/>
      <c r="KFF142" s="102"/>
      <c r="KFG142" s="102"/>
      <c r="KFH142" s="102"/>
      <c r="KFI142" s="102"/>
      <c r="KFJ142" s="102"/>
      <c r="KFK142" s="102"/>
      <c r="KFL142" s="102"/>
      <c r="KFM142" s="102"/>
      <c r="KFN142" s="102"/>
      <c r="KFO142" s="102"/>
      <c r="KFP142" s="102"/>
      <c r="KFQ142" s="102"/>
      <c r="KFR142" s="102"/>
      <c r="KFS142" s="102"/>
      <c r="KFT142" s="102"/>
      <c r="KFU142" s="102"/>
      <c r="KFV142" s="102"/>
      <c r="KFW142" s="102"/>
      <c r="KFX142" s="102"/>
      <c r="KFY142" s="102"/>
      <c r="KFZ142" s="102"/>
      <c r="KGA142" s="102"/>
      <c r="KGB142" s="102"/>
      <c r="KGC142" s="102"/>
      <c r="KGD142" s="102"/>
      <c r="KGE142" s="102"/>
      <c r="KGF142" s="102"/>
      <c r="KGG142" s="102"/>
      <c r="KGH142" s="102"/>
      <c r="KGI142" s="102"/>
      <c r="KGJ142" s="102"/>
      <c r="KGK142" s="102"/>
      <c r="KGL142" s="102"/>
      <c r="KGM142" s="102"/>
      <c r="KGN142" s="102"/>
      <c r="KGO142" s="102"/>
      <c r="KGP142" s="102"/>
      <c r="KGQ142" s="102"/>
      <c r="KGR142" s="102"/>
      <c r="KGS142" s="102"/>
      <c r="KGT142" s="102"/>
      <c r="KGU142" s="102"/>
      <c r="KGV142" s="102"/>
      <c r="KGW142" s="102"/>
      <c r="KGX142" s="102"/>
      <c r="KGY142" s="102"/>
      <c r="KGZ142" s="102"/>
      <c r="KHA142" s="102"/>
      <c r="KHB142" s="102"/>
      <c r="KHC142" s="102"/>
      <c r="KHD142" s="102"/>
      <c r="KHE142" s="102"/>
      <c r="KHF142" s="102"/>
      <c r="KHG142" s="102"/>
      <c r="KHH142" s="102"/>
      <c r="KHI142" s="102"/>
      <c r="KHJ142" s="102"/>
      <c r="KHK142" s="102"/>
      <c r="KHL142" s="102"/>
      <c r="KHM142" s="102"/>
      <c r="KHN142" s="102"/>
      <c r="KHO142" s="102"/>
      <c r="KHP142" s="102"/>
      <c r="KHQ142" s="102"/>
      <c r="KHR142" s="102"/>
      <c r="KHS142" s="102"/>
      <c r="KHT142" s="102"/>
      <c r="KHU142" s="102"/>
      <c r="KHV142" s="102"/>
      <c r="KHW142" s="102"/>
      <c r="KHX142" s="102"/>
      <c r="KHY142" s="102"/>
      <c r="KHZ142" s="102"/>
      <c r="KIA142" s="102"/>
      <c r="KIB142" s="102"/>
      <c r="KIC142" s="102"/>
      <c r="KID142" s="102"/>
      <c r="KIE142" s="102"/>
      <c r="KIF142" s="102"/>
      <c r="KIG142" s="102"/>
      <c r="KIH142" s="102"/>
      <c r="KII142" s="102"/>
      <c r="KIJ142" s="102"/>
      <c r="KIK142" s="102"/>
      <c r="KIL142" s="102"/>
      <c r="KIM142" s="102"/>
      <c r="KIN142" s="102"/>
      <c r="KIO142" s="102"/>
      <c r="KIP142" s="102"/>
      <c r="KIQ142" s="102"/>
      <c r="KIR142" s="102"/>
      <c r="KIS142" s="102"/>
      <c r="KIT142" s="102"/>
      <c r="KIU142" s="102"/>
      <c r="KIV142" s="102"/>
      <c r="KIW142" s="102"/>
      <c r="KIX142" s="102"/>
      <c r="KIY142" s="102"/>
      <c r="KIZ142" s="102"/>
      <c r="KJA142" s="102"/>
      <c r="KJB142" s="102"/>
      <c r="KJC142" s="102"/>
      <c r="KJD142" s="102"/>
      <c r="KJE142" s="102"/>
      <c r="KJF142" s="102"/>
      <c r="KJG142" s="102"/>
      <c r="KJH142" s="102"/>
      <c r="KJI142" s="102"/>
      <c r="KJJ142" s="102"/>
      <c r="KJK142" s="102"/>
      <c r="KJL142" s="102"/>
      <c r="KJM142" s="102"/>
      <c r="KJN142" s="102"/>
      <c r="KJO142" s="102"/>
      <c r="KJP142" s="102"/>
      <c r="KJQ142" s="102"/>
      <c r="KJR142" s="102"/>
      <c r="KJS142" s="102"/>
      <c r="KJT142" s="102"/>
      <c r="KJU142" s="102"/>
      <c r="KJV142" s="102"/>
      <c r="KJW142" s="102"/>
      <c r="KJX142" s="102"/>
      <c r="KJY142" s="102"/>
      <c r="KJZ142" s="102"/>
      <c r="KKA142" s="102"/>
      <c r="KKB142" s="102"/>
      <c r="KKC142" s="102"/>
      <c r="KKD142" s="102"/>
      <c r="KKE142" s="102"/>
      <c r="KKF142" s="102"/>
      <c r="KKG142" s="102"/>
      <c r="KKH142" s="102"/>
      <c r="KKI142" s="102"/>
      <c r="KKJ142" s="102"/>
      <c r="KKK142" s="102"/>
      <c r="KKL142" s="102"/>
      <c r="KKM142" s="102"/>
      <c r="KKN142" s="102"/>
      <c r="KKO142" s="102"/>
      <c r="KKP142" s="102"/>
      <c r="KKQ142" s="102"/>
      <c r="KKR142" s="102"/>
      <c r="KKS142" s="102"/>
      <c r="KKT142" s="102"/>
      <c r="KKU142" s="102"/>
      <c r="KKV142" s="102"/>
      <c r="KKW142" s="102"/>
      <c r="KKX142" s="102"/>
      <c r="KKY142" s="102"/>
      <c r="KKZ142" s="102"/>
      <c r="KLA142" s="102"/>
      <c r="KLB142" s="102"/>
      <c r="KLC142" s="102"/>
      <c r="KLD142" s="102"/>
      <c r="KLE142" s="102"/>
      <c r="KLF142" s="102"/>
      <c r="KLG142" s="102"/>
      <c r="KLH142" s="102"/>
      <c r="KLI142" s="102"/>
      <c r="KLJ142" s="102"/>
      <c r="KLK142" s="102"/>
      <c r="KLL142" s="102"/>
      <c r="KLM142" s="102"/>
      <c r="KLN142" s="102"/>
      <c r="KLO142" s="102"/>
      <c r="KLP142" s="102"/>
      <c r="KLQ142" s="102"/>
      <c r="KLR142" s="102"/>
      <c r="KLS142" s="102"/>
      <c r="KLT142" s="102"/>
      <c r="KLU142" s="102"/>
      <c r="KLV142" s="102"/>
      <c r="KLW142" s="102"/>
      <c r="KLX142" s="102"/>
      <c r="KLY142" s="102"/>
      <c r="KLZ142" s="102"/>
      <c r="KMA142" s="102"/>
      <c r="KMB142" s="102"/>
      <c r="KMC142" s="102"/>
      <c r="KMD142" s="102"/>
      <c r="KME142" s="102"/>
      <c r="KMF142" s="102"/>
      <c r="KMG142" s="102"/>
      <c r="KMH142" s="102"/>
      <c r="KMI142" s="102"/>
      <c r="KMJ142" s="102"/>
      <c r="KMK142" s="102"/>
      <c r="KML142" s="102"/>
      <c r="KMM142" s="102"/>
      <c r="KMN142" s="102"/>
      <c r="KMO142" s="102"/>
      <c r="KMP142" s="102"/>
      <c r="KMQ142" s="102"/>
      <c r="KMR142" s="102"/>
      <c r="KMS142" s="102"/>
      <c r="KMT142" s="102"/>
      <c r="KMU142" s="102"/>
      <c r="KMV142" s="102"/>
      <c r="KMW142" s="102"/>
      <c r="KMX142" s="102"/>
      <c r="KMY142" s="102"/>
      <c r="KMZ142" s="102"/>
      <c r="KNA142" s="102"/>
      <c r="KNB142" s="102"/>
      <c r="KNC142" s="102"/>
      <c r="KND142" s="102"/>
      <c r="KNE142" s="102"/>
      <c r="KNF142" s="102"/>
      <c r="KNG142" s="102"/>
      <c r="KNH142" s="102"/>
      <c r="KNI142" s="102"/>
      <c r="KNJ142" s="102"/>
      <c r="KNK142" s="102"/>
      <c r="KNL142" s="102"/>
      <c r="KNM142" s="102"/>
      <c r="KNN142" s="102"/>
      <c r="KNO142" s="102"/>
      <c r="KNP142" s="102"/>
      <c r="KNQ142" s="102"/>
      <c r="KNR142" s="102"/>
      <c r="KNS142" s="102"/>
      <c r="KNT142" s="102"/>
      <c r="KNU142" s="102"/>
      <c r="KNV142" s="102"/>
      <c r="KNW142" s="102"/>
      <c r="KNX142" s="102"/>
      <c r="KNY142" s="102"/>
      <c r="KNZ142" s="102"/>
      <c r="KOA142" s="102"/>
      <c r="KOB142" s="102"/>
      <c r="KOC142" s="102"/>
      <c r="KOD142" s="102"/>
      <c r="KOE142" s="102"/>
      <c r="KOF142" s="102"/>
      <c r="KOG142" s="102"/>
      <c r="KOH142" s="102"/>
      <c r="KOI142" s="102"/>
      <c r="KOJ142" s="102"/>
      <c r="KOK142" s="102"/>
      <c r="KOL142" s="102"/>
      <c r="KOM142" s="102"/>
      <c r="KON142" s="102"/>
      <c r="KOO142" s="102"/>
      <c r="KOP142" s="102"/>
      <c r="KOQ142" s="102"/>
      <c r="KOR142" s="102"/>
      <c r="KOS142" s="102"/>
      <c r="KOT142" s="102"/>
      <c r="KOU142" s="102"/>
      <c r="KOV142" s="102"/>
      <c r="KOW142" s="102"/>
      <c r="KOX142" s="102"/>
      <c r="KOY142" s="102"/>
      <c r="KOZ142" s="102"/>
      <c r="KPA142" s="102"/>
      <c r="KPB142" s="102"/>
      <c r="KPC142" s="102"/>
      <c r="KPD142" s="102"/>
      <c r="KPE142" s="102"/>
      <c r="KPF142" s="102"/>
      <c r="KPG142" s="102"/>
      <c r="KPH142" s="102"/>
      <c r="KPI142" s="102"/>
      <c r="KPJ142" s="102"/>
      <c r="KPK142" s="102"/>
      <c r="KPL142" s="102"/>
      <c r="KPM142" s="102"/>
      <c r="KPN142" s="102"/>
      <c r="KPO142" s="102"/>
      <c r="KPP142" s="102"/>
      <c r="KPQ142" s="102"/>
      <c r="KPR142" s="102"/>
      <c r="KPS142" s="102"/>
      <c r="KPT142" s="102"/>
      <c r="KPU142" s="102"/>
      <c r="KPV142" s="102"/>
      <c r="KPW142" s="102"/>
      <c r="KPX142" s="102"/>
      <c r="KPY142" s="102"/>
      <c r="KPZ142" s="102"/>
      <c r="KQA142" s="102"/>
      <c r="KQB142" s="102"/>
      <c r="KQC142" s="102"/>
      <c r="KQD142" s="102"/>
      <c r="KQE142" s="102"/>
      <c r="KQF142" s="102"/>
      <c r="KQG142" s="102"/>
      <c r="KQH142" s="102"/>
      <c r="KQI142" s="102"/>
      <c r="KQJ142" s="102"/>
      <c r="KQK142" s="102"/>
      <c r="KQL142" s="102"/>
      <c r="KQM142" s="102"/>
      <c r="KQN142" s="102"/>
      <c r="KQO142" s="102"/>
      <c r="KQP142" s="102"/>
      <c r="KQQ142" s="102"/>
      <c r="KQR142" s="102"/>
      <c r="KQS142" s="102"/>
      <c r="KQT142" s="102"/>
      <c r="KQU142" s="102"/>
      <c r="KQV142" s="102"/>
      <c r="KQW142" s="102"/>
      <c r="KQX142" s="102"/>
      <c r="KQY142" s="102"/>
      <c r="KQZ142" s="102"/>
      <c r="KRA142" s="102"/>
      <c r="KRB142" s="102"/>
      <c r="KRC142" s="102"/>
      <c r="KRD142" s="102"/>
      <c r="KRE142" s="102"/>
      <c r="KRF142" s="102"/>
      <c r="KRG142" s="102"/>
      <c r="KRH142" s="102"/>
      <c r="KRI142" s="102"/>
      <c r="KRJ142" s="102"/>
      <c r="KRK142" s="102"/>
      <c r="KRL142" s="102"/>
      <c r="KRM142" s="102"/>
      <c r="KRN142" s="102"/>
      <c r="KRO142" s="102"/>
      <c r="KRP142" s="102"/>
      <c r="KRQ142" s="102"/>
      <c r="KRR142" s="102"/>
      <c r="KRS142" s="102"/>
      <c r="KRT142" s="102"/>
      <c r="KRU142" s="102"/>
      <c r="KRV142" s="102"/>
      <c r="KRW142" s="102"/>
      <c r="KRX142" s="102"/>
      <c r="KRY142" s="102"/>
      <c r="KRZ142" s="102"/>
      <c r="KSA142" s="102"/>
      <c r="KSB142" s="102"/>
      <c r="KSC142" s="102"/>
      <c r="KSD142" s="102"/>
      <c r="KSE142" s="102"/>
      <c r="KSF142" s="102"/>
      <c r="KSG142" s="102"/>
      <c r="KSH142" s="102"/>
      <c r="KSI142" s="102"/>
      <c r="KSJ142" s="102"/>
      <c r="KSK142" s="102"/>
      <c r="KSL142" s="102"/>
      <c r="KSM142" s="102"/>
      <c r="KSN142" s="102"/>
      <c r="KSO142" s="102"/>
      <c r="KSP142" s="102"/>
      <c r="KSQ142" s="102"/>
      <c r="KSR142" s="102"/>
      <c r="KSS142" s="102"/>
      <c r="KST142" s="102"/>
      <c r="KSU142" s="102"/>
      <c r="KSV142" s="102"/>
      <c r="KSW142" s="102"/>
      <c r="KSX142" s="102"/>
      <c r="KSY142" s="102"/>
      <c r="KSZ142" s="102"/>
      <c r="KTA142" s="102"/>
      <c r="KTB142" s="102"/>
      <c r="KTC142" s="102"/>
      <c r="KTD142" s="102"/>
      <c r="KTE142" s="102"/>
      <c r="KTF142" s="102"/>
      <c r="KTG142" s="102"/>
      <c r="KTH142" s="102"/>
      <c r="KTI142" s="102"/>
      <c r="KTJ142" s="102"/>
      <c r="KTK142" s="102"/>
      <c r="KTL142" s="102"/>
      <c r="KTM142" s="102"/>
      <c r="KTN142" s="102"/>
      <c r="KTO142" s="102"/>
      <c r="KTP142" s="102"/>
      <c r="KTQ142" s="102"/>
      <c r="KTR142" s="102"/>
      <c r="KTS142" s="102"/>
      <c r="KTT142" s="102"/>
      <c r="KTU142" s="102"/>
      <c r="KTV142" s="102"/>
      <c r="KTW142" s="102"/>
      <c r="KTX142" s="102"/>
      <c r="KTY142" s="102"/>
      <c r="KTZ142" s="102"/>
      <c r="KUA142" s="102"/>
      <c r="KUB142" s="102"/>
      <c r="KUC142" s="102"/>
      <c r="KUD142" s="102"/>
      <c r="KUE142" s="102"/>
      <c r="KUF142" s="102"/>
      <c r="KUG142" s="102"/>
      <c r="KUH142" s="102"/>
      <c r="KUI142" s="102"/>
      <c r="KUJ142" s="102"/>
      <c r="KUK142" s="102"/>
      <c r="KUL142" s="102"/>
      <c r="KUM142" s="102"/>
      <c r="KUN142" s="102"/>
      <c r="KUO142" s="102"/>
      <c r="KUP142" s="102"/>
      <c r="KUQ142" s="102"/>
      <c r="KUR142" s="102"/>
      <c r="KUS142" s="102"/>
      <c r="KUT142" s="102"/>
      <c r="KUU142" s="102"/>
      <c r="KUV142" s="102"/>
      <c r="KUW142" s="102"/>
      <c r="KUX142" s="102"/>
      <c r="KUY142" s="102"/>
      <c r="KUZ142" s="102"/>
      <c r="KVA142" s="102"/>
      <c r="KVB142" s="102"/>
      <c r="KVC142" s="102"/>
      <c r="KVD142" s="102"/>
      <c r="KVE142" s="102"/>
      <c r="KVF142" s="102"/>
      <c r="KVG142" s="102"/>
      <c r="KVH142" s="102"/>
      <c r="KVI142" s="102"/>
      <c r="KVJ142" s="102"/>
      <c r="KVK142" s="102"/>
      <c r="KVL142" s="102"/>
      <c r="KVM142" s="102"/>
      <c r="KVN142" s="102"/>
      <c r="KVO142" s="102"/>
      <c r="KVP142" s="102"/>
      <c r="KVQ142" s="102"/>
      <c r="KVR142" s="102"/>
      <c r="KVS142" s="102"/>
      <c r="KVT142" s="102"/>
      <c r="KVU142" s="102"/>
      <c r="KVV142" s="102"/>
      <c r="KVW142" s="102"/>
      <c r="KVX142" s="102"/>
      <c r="KVY142" s="102"/>
      <c r="KVZ142" s="102"/>
      <c r="KWA142" s="102"/>
      <c r="KWB142" s="102"/>
      <c r="KWC142" s="102"/>
      <c r="KWD142" s="102"/>
      <c r="KWE142" s="102"/>
      <c r="KWF142" s="102"/>
      <c r="KWG142" s="102"/>
      <c r="KWH142" s="102"/>
      <c r="KWI142" s="102"/>
      <c r="KWJ142" s="102"/>
      <c r="KWK142" s="102"/>
      <c r="KWL142" s="102"/>
      <c r="KWM142" s="102"/>
      <c r="KWN142" s="102"/>
      <c r="KWO142" s="102"/>
      <c r="KWP142" s="102"/>
      <c r="KWQ142" s="102"/>
      <c r="KWR142" s="102"/>
      <c r="KWS142" s="102"/>
      <c r="KWT142" s="102"/>
      <c r="KWU142" s="102"/>
      <c r="KWV142" s="102"/>
      <c r="KWW142" s="102"/>
      <c r="KWX142" s="102"/>
      <c r="KWY142" s="102"/>
      <c r="KWZ142" s="102"/>
      <c r="KXA142" s="102"/>
      <c r="KXB142" s="102"/>
      <c r="KXC142" s="102"/>
      <c r="KXD142" s="102"/>
      <c r="KXE142" s="102"/>
      <c r="KXF142" s="102"/>
      <c r="KXG142" s="102"/>
      <c r="KXH142" s="102"/>
      <c r="KXI142" s="102"/>
      <c r="KXJ142" s="102"/>
      <c r="KXK142" s="102"/>
      <c r="KXL142" s="102"/>
      <c r="KXM142" s="102"/>
      <c r="KXN142" s="102"/>
      <c r="KXO142" s="102"/>
      <c r="KXP142" s="102"/>
      <c r="KXQ142" s="102"/>
      <c r="KXR142" s="102"/>
      <c r="KXS142" s="102"/>
      <c r="KXT142" s="102"/>
      <c r="KXU142" s="102"/>
      <c r="KXV142" s="102"/>
      <c r="KXW142" s="102"/>
      <c r="KXX142" s="102"/>
      <c r="KXY142" s="102"/>
      <c r="KXZ142" s="102"/>
      <c r="KYA142" s="102"/>
      <c r="KYB142" s="102"/>
      <c r="KYC142" s="102"/>
      <c r="KYD142" s="102"/>
      <c r="KYE142" s="102"/>
      <c r="KYF142" s="102"/>
      <c r="KYG142" s="102"/>
      <c r="KYH142" s="102"/>
      <c r="KYI142" s="102"/>
      <c r="KYJ142" s="102"/>
      <c r="KYK142" s="102"/>
      <c r="KYL142" s="102"/>
      <c r="KYM142" s="102"/>
      <c r="KYN142" s="102"/>
      <c r="KYO142" s="102"/>
      <c r="KYP142" s="102"/>
      <c r="KYQ142" s="102"/>
      <c r="KYR142" s="102"/>
      <c r="KYS142" s="102"/>
      <c r="KYT142" s="102"/>
      <c r="KYU142" s="102"/>
      <c r="KYV142" s="102"/>
      <c r="KYW142" s="102"/>
      <c r="KYX142" s="102"/>
      <c r="KYY142" s="102"/>
      <c r="KYZ142" s="102"/>
      <c r="KZA142" s="102"/>
      <c r="KZB142" s="102"/>
      <c r="KZC142" s="102"/>
      <c r="KZD142" s="102"/>
      <c r="KZE142" s="102"/>
      <c r="KZF142" s="102"/>
      <c r="KZG142" s="102"/>
      <c r="KZH142" s="102"/>
      <c r="KZI142" s="102"/>
      <c r="KZJ142" s="102"/>
      <c r="KZK142" s="102"/>
      <c r="KZL142" s="102"/>
      <c r="KZM142" s="102"/>
      <c r="KZN142" s="102"/>
      <c r="KZO142" s="102"/>
      <c r="KZP142" s="102"/>
      <c r="KZQ142" s="102"/>
      <c r="KZR142" s="102"/>
      <c r="KZS142" s="102"/>
      <c r="KZT142" s="102"/>
      <c r="KZU142" s="102"/>
      <c r="KZV142" s="102"/>
      <c r="KZW142" s="102"/>
      <c r="KZX142" s="102"/>
      <c r="KZY142" s="102"/>
      <c r="KZZ142" s="102"/>
      <c r="LAA142" s="102"/>
      <c r="LAB142" s="102"/>
      <c r="LAC142" s="102"/>
      <c r="LAD142" s="102"/>
      <c r="LAE142" s="102"/>
      <c r="LAF142" s="102"/>
      <c r="LAG142" s="102"/>
      <c r="LAH142" s="102"/>
      <c r="LAI142" s="102"/>
      <c r="LAJ142" s="102"/>
      <c r="LAK142" s="102"/>
      <c r="LAL142" s="102"/>
      <c r="LAM142" s="102"/>
      <c r="LAN142" s="102"/>
      <c r="LAO142" s="102"/>
      <c r="LAP142" s="102"/>
      <c r="LAQ142" s="102"/>
      <c r="LAR142" s="102"/>
      <c r="LAS142" s="102"/>
      <c r="LAT142" s="102"/>
      <c r="LAU142" s="102"/>
      <c r="LAV142" s="102"/>
      <c r="LAW142" s="102"/>
      <c r="LAX142" s="102"/>
      <c r="LAY142" s="102"/>
      <c r="LAZ142" s="102"/>
      <c r="LBA142" s="102"/>
      <c r="LBB142" s="102"/>
      <c r="LBC142" s="102"/>
      <c r="LBD142" s="102"/>
      <c r="LBE142" s="102"/>
      <c r="LBF142" s="102"/>
      <c r="LBG142" s="102"/>
      <c r="LBH142" s="102"/>
      <c r="LBI142" s="102"/>
      <c r="LBJ142" s="102"/>
      <c r="LBK142" s="102"/>
      <c r="LBL142" s="102"/>
      <c r="LBM142" s="102"/>
      <c r="LBN142" s="102"/>
      <c r="LBO142" s="102"/>
      <c r="LBP142" s="102"/>
      <c r="LBQ142" s="102"/>
      <c r="LBR142" s="102"/>
      <c r="LBS142" s="102"/>
      <c r="LBT142" s="102"/>
      <c r="LBU142" s="102"/>
      <c r="LBV142" s="102"/>
      <c r="LBW142" s="102"/>
      <c r="LBX142" s="102"/>
      <c r="LBY142" s="102"/>
      <c r="LBZ142" s="102"/>
      <c r="LCA142" s="102"/>
      <c r="LCB142" s="102"/>
      <c r="LCC142" s="102"/>
      <c r="LCD142" s="102"/>
      <c r="LCE142" s="102"/>
      <c r="LCF142" s="102"/>
      <c r="LCG142" s="102"/>
      <c r="LCH142" s="102"/>
      <c r="LCI142" s="102"/>
      <c r="LCJ142" s="102"/>
      <c r="LCK142" s="102"/>
      <c r="LCL142" s="102"/>
      <c r="LCM142" s="102"/>
      <c r="LCN142" s="102"/>
      <c r="LCO142" s="102"/>
      <c r="LCP142" s="102"/>
      <c r="LCQ142" s="102"/>
      <c r="LCR142" s="102"/>
      <c r="LCS142" s="102"/>
      <c r="LCT142" s="102"/>
      <c r="LCU142" s="102"/>
      <c r="LCV142" s="102"/>
      <c r="LCW142" s="102"/>
      <c r="LCX142" s="102"/>
      <c r="LCY142" s="102"/>
      <c r="LCZ142" s="102"/>
      <c r="LDA142" s="102"/>
      <c r="LDB142" s="102"/>
      <c r="LDC142" s="102"/>
      <c r="LDD142" s="102"/>
      <c r="LDE142" s="102"/>
      <c r="LDF142" s="102"/>
      <c r="LDG142" s="102"/>
      <c r="LDH142" s="102"/>
      <c r="LDI142" s="102"/>
      <c r="LDJ142" s="102"/>
      <c r="LDK142" s="102"/>
      <c r="LDL142" s="102"/>
      <c r="LDM142" s="102"/>
      <c r="LDN142" s="102"/>
      <c r="LDO142" s="102"/>
      <c r="LDP142" s="102"/>
      <c r="LDQ142" s="102"/>
      <c r="LDR142" s="102"/>
      <c r="LDS142" s="102"/>
      <c r="LDT142" s="102"/>
      <c r="LDU142" s="102"/>
      <c r="LDV142" s="102"/>
      <c r="LDW142" s="102"/>
      <c r="LDX142" s="102"/>
      <c r="LDY142" s="102"/>
      <c r="LDZ142" s="102"/>
      <c r="LEA142" s="102"/>
      <c r="LEB142" s="102"/>
      <c r="LEC142" s="102"/>
      <c r="LED142" s="102"/>
      <c r="LEE142" s="102"/>
      <c r="LEF142" s="102"/>
      <c r="LEG142" s="102"/>
      <c r="LEH142" s="102"/>
      <c r="LEI142" s="102"/>
      <c r="LEJ142" s="102"/>
      <c r="LEK142" s="102"/>
      <c r="LEL142" s="102"/>
      <c r="LEM142" s="102"/>
      <c r="LEN142" s="102"/>
      <c r="LEO142" s="102"/>
      <c r="LEP142" s="102"/>
      <c r="LEQ142" s="102"/>
      <c r="LER142" s="102"/>
      <c r="LES142" s="102"/>
      <c r="LET142" s="102"/>
      <c r="LEU142" s="102"/>
      <c r="LEV142" s="102"/>
      <c r="LEW142" s="102"/>
      <c r="LEX142" s="102"/>
      <c r="LEY142" s="102"/>
      <c r="LEZ142" s="102"/>
      <c r="LFA142" s="102"/>
      <c r="LFB142" s="102"/>
      <c r="LFC142" s="102"/>
      <c r="LFD142" s="102"/>
      <c r="LFE142" s="102"/>
      <c r="LFF142" s="102"/>
      <c r="LFG142" s="102"/>
      <c r="LFH142" s="102"/>
      <c r="LFI142" s="102"/>
      <c r="LFJ142" s="102"/>
      <c r="LFK142" s="102"/>
      <c r="LFL142" s="102"/>
      <c r="LFM142" s="102"/>
      <c r="LFN142" s="102"/>
      <c r="LFO142" s="102"/>
      <c r="LFP142" s="102"/>
      <c r="LFQ142" s="102"/>
      <c r="LFR142" s="102"/>
      <c r="LFS142" s="102"/>
      <c r="LFT142" s="102"/>
      <c r="LFU142" s="102"/>
      <c r="LFV142" s="102"/>
      <c r="LFW142" s="102"/>
      <c r="LFX142" s="102"/>
      <c r="LFY142" s="102"/>
      <c r="LFZ142" s="102"/>
      <c r="LGA142" s="102"/>
      <c r="LGB142" s="102"/>
      <c r="LGC142" s="102"/>
      <c r="LGD142" s="102"/>
      <c r="LGE142" s="102"/>
      <c r="LGF142" s="102"/>
      <c r="LGG142" s="102"/>
      <c r="LGH142" s="102"/>
      <c r="LGI142" s="102"/>
      <c r="LGJ142" s="102"/>
      <c r="LGK142" s="102"/>
      <c r="LGL142" s="102"/>
      <c r="LGM142" s="102"/>
      <c r="LGN142" s="102"/>
      <c r="LGO142" s="102"/>
      <c r="LGP142" s="102"/>
      <c r="LGQ142" s="102"/>
      <c r="LGR142" s="102"/>
      <c r="LGS142" s="102"/>
      <c r="LGT142" s="102"/>
      <c r="LGU142" s="102"/>
      <c r="LGV142" s="102"/>
      <c r="LGW142" s="102"/>
      <c r="LGX142" s="102"/>
      <c r="LGY142" s="102"/>
      <c r="LGZ142" s="102"/>
      <c r="LHA142" s="102"/>
      <c r="LHB142" s="102"/>
      <c r="LHC142" s="102"/>
      <c r="LHD142" s="102"/>
      <c r="LHE142" s="102"/>
      <c r="LHF142" s="102"/>
      <c r="LHG142" s="102"/>
      <c r="LHH142" s="102"/>
      <c r="LHI142" s="102"/>
      <c r="LHJ142" s="102"/>
      <c r="LHK142" s="102"/>
      <c r="LHL142" s="102"/>
      <c r="LHM142" s="102"/>
      <c r="LHN142" s="102"/>
      <c r="LHO142" s="102"/>
      <c r="LHP142" s="102"/>
      <c r="LHQ142" s="102"/>
      <c r="LHR142" s="102"/>
      <c r="LHS142" s="102"/>
      <c r="LHT142" s="102"/>
      <c r="LHU142" s="102"/>
      <c r="LHV142" s="102"/>
      <c r="LHW142" s="102"/>
      <c r="LHX142" s="102"/>
      <c r="LHY142" s="102"/>
      <c r="LHZ142" s="102"/>
      <c r="LIA142" s="102"/>
      <c r="LIB142" s="102"/>
      <c r="LIC142" s="102"/>
      <c r="LID142" s="102"/>
      <c r="LIE142" s="102"/>
      <c r="LIF142" s="102"/>
      <c r="LIG142" s="102"/>
      <c r="LIH142" s="102"/>
      <c r="LII142" s="102"/>
      <c r="LIJ142" s="102"/>
      <c r="LIK142" s="102"/>
      <c r="LIL142" s="102"/>
      <c r="LIM142" s="102"/>
      <c r="LIN142" s="102"/>
      <c r="LIO142" s="102"/>
      <c r="LIP142" s="102"/>
      <c r="LIQ142" s="102"/>
      <c r="LIR142" s="102"/>
      <c r="LIS142" s="102"/>
      <c r="LIT142" s="102"/>
      <c r="LIU142" s="102"/>
      <c r="LIV142" s="102"/>
      <c r="LIW142" s="102"/>
      <c r="LIX142" s="102"/>
      <c r="LIY142" s="102"/>
      <c r="LIZ142" s="102"/>
      <c r="LJA142" s="102"/>
      <c r="LJB142" s="102"/>
      <c r="LJC142" s="102"/>
      <c r="LJD142" s="102"/>
      <c r="LJE142" s="102"/>
      <c r="LJF142" s="102"/>
      <c r="LJG142" s="102"/>
      <c r="LJH142" s="102"/>
      <c r="LJI142" s="102"/>
      <c r="LJJ142" s="102"/>
      <c r="LJK142" s="102"/>
      <c r="LJL142" s="102"/>
      <c r="LJM142" s="102"/>
      <c r="LJN142" s="102"/>
      <c r="LJO142" s="102"/>
      <c r="LJP142" s="102"/>
      <c r="LJQ142" s="102"/>
      <c r="LJR142" s="102"/>
      <c r="LJS142" s="102"/>
      <c r="LJT142" s="102"/>
      <c r="LJU142" s="102"/>
      <c r="LJV142" s="102"/>
      <c r="LJW142" s="102"/>
      <c r="LJX142" s="102"/>
      <c r="LJY142" s="102"/>
      <c r="LJZ142" s="102"/>
      <c r="LKA142" s="102"/>
      <c r="LKB142" s="102"/>
      <c r="LKC142" s="102"/>
      <c r="LKD142" s="102"/>
      <c r="LKE142" s="102"/>
      <c r="LKF142" s="102"/>
      <c r="LKG142" s="102"/>
      <c r="LKH142" s="102"/>
      <c r="LKI142" s="102"/>
      <c r="LKJ142" s="102"/>
      <c r="LKK142" s="102"/>
      <c r="LKL142" s="102"/>
      <c r="LKM142" s="102"/>
      <c r="LKN142" s="102"/>
      <c r="LKO142" s="102"/>
      <c r="LKP142" s="102"/>
      <c r="LKQ142" s="102"/>
      <c r="LKR142" s="102"/>
      <c r="LKS142" s="102"/>
      <c r="LKT142" s="102"/>
      <c r="LKU142" s="102"/>
      <c r="LKV142" s="102"/>
      <c r="LKW142" s="102"/>
      <c r="LKX142" s="102"/>
      <c r="LKY142" s="102"/>
      <c r="LKZ142" s="102"/>
      <c r="LLA142" s="102"/>
      <c r="LLB142" s="102"/>
      <c r="LLC142" s="102"/>
      <c r="LLD142" s="102"/>
      <c r="LLE142" s="102"/>
      <c r="LLF142" s="102"/>
      <c r="LLG142" s="102"/>
      <c r="LLH142" s="102"/>
      <c r="LLI142" s="102"/>
      <c r="LLJ142" s="102"/>
      <c r="LLK142" s="102"/>
      <c r="LLL142" s="102"/>
      <c r="LLM142" s="102"/>
      <c r="LLN142" s="102"/>
      <c r="LLO142" s="102"/>
      <c r="LLP142" s="102"/>
      <c r="LLQ142" s="102"/>
      <c r="LLR142" s="102"/>
      <c r="LLS142" s="102"/>
      <c r="LLT142" s="102"/>
      <c r="LLU142" s="102"/>
      <c r="LLV142" s="102"/>
      <c r="LLW142" s="102"/>
      <c r="LLX142" s="102"/>
      <c r="LLY142" s="102"/>
      <c r="LLZ142" s="102"/>
      <c r="LMA142" s="102"/>
      <c r="LMB142" s="102"/>
      <c r="LMC142" s="102"/>
      <c r="LMD142" s="102"/>
      <c r="LME142" s="102"/>
      <c r="LMF142" s="102"/>
      <c r="LMG142" s="102"/>
      <c r="LMH142" s="102"/>
      <c r="LMI142" s="102"/>
      <c r="LMJ142" s="102"/>
      <c r="LMK142" s="102"/>
      <c r="LML142" s="102"/>
      <c r="LMM142" s="102"/>
      <c r="LMN142" s="102"/>
      <c r="LMO142" s="102"/>
      <c r="LMP142" s="102"/>
      <c r="LMQ142" s="102"/>
      <c r="LMR142" s="102"/>
      <c r="LMS142" s="102"/>
      <c r="LMT142" s="102"/>
      <c r="LMU142" s="102"/>
      <c r="LMV142" s="102"/>
      <c r="LMW142" s="102"/>
      <c r="LMX142" s="102"/>
      <c r="LMY142" s="102"/>
      <c r="LMZ142" s="102"/>
      <c r="LNA142" s="102"/>
      <c r="LNB142" s="102"/>
      <c r="LNC142" s="102"/>
      <c r="LND142" s="102"/>
      <c r="LNE142" s="102"/>
      <c r="LNF142" s="102"/>
      <c r="LNG142" s="102"/>
      <c r="LNH142" s="102"/>
      <c r="LNI142" s="102"/>
      <c r="LNJ142" s="102"/>
      <c r="LNK142" s="102"/>
      <c r="LNL142" s="102"/>
      <c r="LNM142" s="102"/>
      <c r="LNN142" s="102"/>
      <c r="LNO142" s="102"/>
      <c r="LNP142" s="102"/>
      <c r="LNQ142" s="102"/>
      <c r="LNR142" s="102"/>
      <c r="LNS142" s="102"/>
      <c r="LNT142" s="102"/>
      <c r="LNU142" s="102"/>
      <c r="LNV142" s="102"/>
      <c r="LNW142" s="102"/>
      <c r="LNX142" s="102"/>
      <c r="LNY142" s="102"/>
      <c r="LNZ142" s="102"/>
      <c r="LOA142" s="102"/>
      <c r="LOB142" s="102"/>
      <c r="LOC142" s="102"/>
      <c r="LOD142" s="102"/>
      <c r="LOE142" s="102"/>
      <c r="LOF142" s="102"/>
      <c r="LOG142" s="102"/>
      <c r="LOH142" s="102"/>
      <c r="LOI142" s="102"/>
      <c r="LOJ142" s="102"/>
      <c r="LOK142" s="102"/>
      <c r="LOL142" s="102"/>
      <c r="LOM142" s="102"/>
      <c r="LON142" s="102"/>
      <c r="LOO142" s="102"/>
      <c r="LOP142" s="102"/>
      <c r="LOQ142" s="102"/>
      <c r="LOR142" s="102"/>
      <c r="LOS142" s="102"/>
      <c r="LOT142" s="102"/>
      <c r="LOU142" s="102"/>
      <c r="LOV142" s="102"/>
      <c r="LOW142" s="102"/>
      <c r="LOX142" s="102"/>
      <c r="LOY142" s="102"/>
      <c r="LOZ142" s="102"/>
      <c r="LPA142" s="102"/>
      <c r="LPB142" s="102"/>
      <c r="LPC142" s="102"/>
      <c r="LPD142" s="102"/>
      <c r="LPE142" s="102"/>
      <c r="LPF142" s="102"/>
      <c r="LPG142" s="102"/>
      <c r="LPH142" s="102"/>
      <c r="LPI142" s="102"/>
      <c r="LPJ142" s="102"/>
      <c r="LPK142" s="102"/>
      <c r="LPL142" s="102"/>
      <c r="LPM142" s="102"/>
      <c r="LPN142" s="102"/>
      <c r="LPO142" s="102"/>
      <c r="LPP142" s="102"/>
      <c r="LPQ142" s="102"/>
      <c r="LPR142" s="102"/>
      <c r="LPS142" s="102"/>
      <c r="LPT142" s="102"/>
      <c r="LPU142" s="102"/>
      <c r="LPV142" s="102"/>
      <c r="LPW142" s="102"/>
      <c r="LPX142" s="102"/>
      <c r="LPY142" s="102"/>
      <c r="LPZ142" s="102"/>
      <c r="LQA142" s="102"/>
      <c r="LQB142" s="102"/>
      <c r="LQC142" s="102"/>
      <c r="LQD142" s="102"/>
      <c r="LQE142" s="102"/>
      <c r="LQF142" s="102"/>
      <c r="LQG142" s="102"/>
      <c r="LQH142" s="102"/>
      <c r="LQI142" s="102"/>
      <c r="LQJ142" s="102"/>
      <c r="LQK142" s="102"/>
      <c r="LQL142" s="102"/>
      <c r="LQM142" s="102"/>
      <c r="LQN142" s="102"/>
      <c r="LQO142" s="102"/>
      <c r="LQP142" s="102"/>
      <c r="LQQ142" s="102"/>
      <c r="LQR142" s="102"/>
      <c r="LQS142" s="102"/>
      <c r="LQT142" s="102"/>
      <c r="LQU142" s="102"/>
      <c r="LQV142" s="102"/>
      <c r="LQW142" s="102"/>
      <c r="LQX142" s="102"/>
      <c r="LQY142" s="102"/>
      <c r="LQZ142" s="102"/>
      <c r="LRA142" s="102"/>
      <c r="LRB142" s="102"/>
      <c r="LRC142" s="102"/>
      <c r="LRD142" s="102"/>
      <c r="LRE142" s="102"/>
      <c r="LRF142" s="102"/>
      <c r="LRG142" s="102"/>
      <c r="LRH142" s="102"/>
      <c r="LRI142" s="102"/>
      <c r="LRJ142" s="102"/>
      <c r="LRK142" s="102"/>
      <c r="LRL142" s="102"/>
      <c r="LRM142" s="102"/>
      <c r="LRN142" s="102"/>
      <c r="LRO142" s="102"/>
      <c r="LRP142" s="102"/>
      <c r="LRQ142" s="102"/>
      <c r="LRR142" s="102"/>
      <c r="LRS142" s="102"/>
      <c r="LRT142" s="102"/>
      <c r="LRU142" s="102"/>
      <c r="LRV142" s="102"/>
      <c r="LRW142" s="102"/>
      <c r="LRX142" s="102"/>
      <c r="LRY142" s="102"/>
      <c r="LRZ142" s="102"/>
      <c r="LSA142" s="102"/>
      <c r="LSB142" s="102"/>
      <c r="LSC142" s="102"/>
      <c r="LSD142" s="102"/>
      <c r="LSE142" s="102"/>
      <c r="LSF142" s="102"/>
      <c r="LSG142" s="102"/>
      <c r="LSH142" s="102"/>
      <c r="LSI142" s="102"/>
      <c r="LSJ142" s="102"/>
      <c r="LSK142" s="102"/>
      <c r="LSL142" s="102"/>
      <c r="LSM142" s="102"/>
      <c r="LSN142" s="102"/>
      <c r="LSO142" s="102"/>
      <c r="LSP142" s="102"/>
      <c r="LSQ142" s="102"/>
      <c r="LSR142" s="102"/>
      <c r="LSS142" s="102"/>
      <c r="LST142" s="102"/>
      <c r="LSU142" s="102"/>
      <c r="LSV142" s="102"/>
      <c r="LSW142" s="102"/>
      <c r="LSX142" s="102"/>
      <c r="LSY142" s="102"/>
      <c r="LSZ142" s="102"/>
      <c r="LTA142" s="102"/>
      <c r="LTB142" s="102"/>
      <c r="LTC142" s="102"/>
      <c r="LTD142" s="102"/>
      <c r="LTE142" s="102"/>
      <c r="LTF142" s="102"/>
      <c r="LTG142" s="102"/>
      <c r="LTH142" s="102"/>
      <c r="LTI142" s="102"/>
      <c r="LTJ142" s="102"/>
      <c r="LTK142" s="102"/>
      <c r="LTL142" s="102"/>
      <c r="LTM142" s="102"/>
      <c r="LTN142" s="102"/>
      <c r="LTO142" s="102"/>
      <c r="LTP142" s="102"/>
      <c r="LTQ142" s="102"/>
      <c r="LTR142" s="102"/>
      <c r="LTS142" s="102"/>
      <c r="LTT142" s="102"/>
      <c r="LTU142" s="102"/>
      <c r="LTV142" s="102"/>
      <c r="LTW142" s="102"/>
      <c r="LTX142" s="102"/>
      <c r="LTY142" s="102"/>
      <c r="LTZ142" s="102"/>
      <c r="LUA142" s="102"/>
      <c r="LUB142" s="102"/>
      <c r="LUC142" s="102"/>
      <c r="LUD142" s="102"/>
      <c r="LUE142" s="102"/>
      <c r="LUF142" s="102"/>
      <c r="LUG142" s="102"/>
      <c r="LUH142" s="102"/>
      <c r="LUI142" s="102"/>
      <c r="LUJ142" s="102"/>
      <c r="LUK142" s="102"/>
      <c r="LUL142" s="102"/>
      <c r="LUM142" s="102"/>
      <c r="LUN142" s="102"/>
      <c r="LUO142" s="102"/>
      <c r="LUP142" s="102"/>
      <c r="LUQ142" s="102"/>
      <c r="LUR142" s="102"/>
      <c r="LUS142" s="102"/>
      <c r="LUT142" s="102"/>
      <c r="LUU142" s="102"/>
      <c r="LUV142" s="102"/>
      <c r="LUW142" s="102"/>
      <c r="LUX142" s="102"/>
      <c r="LUY142" s="102"/>
      <c r="LUZ142" s="102"/>
      <c r="LVA142" s="102"/>
      <c r="LVB142" s="102"/>
      <c r="LVC142" s="102"/>
      <c r="LVD142" s="102"/>
      <c r="LVE142" s="102"/>
      <c r="LVF142" s="102"/>
      <c r="LVG142" s="102"/>
      <c r="LVH142" s="102"/>
      <c r="LVI142" s="102"/>
      <c r="LVJ142" s="102"/>
      <c r="LVK142" s="102"/>
      <c r="LVL142" s="102"/>
      <c r="LVM142" s="102"/>
      <c r="LVN142" s="102"/>
      <c r="LVO142" s="102"/>
      <c r="LVP142" s="102"/>
      <c r="LVQ142" s="102"/>
      <c r="LVR142" s="102"/>
      <c r="LVS142" s="102"/>
      <c r="LVT142" s="102"/>
      <c r="LVU142" s="102"/>
      <c r="LVV142" s="102"/>
      <c r="LVW142" s="102"/>
      <c r="LVX142" s="102"/>
      <c r="LVY142" s="102"/>
      <c r="LVZ142" s="102"/>
      <c r="LWA142" s="102"/>
      <c r="LWB142" s="102"/>
      <c r="LWC142" s="102"/>
      <c r="LWD142" s="102"/>
      <c r="LWE142" s="102"/>
      <c r="LWF142" s="102"/>
      <c r="LWG142" s="102"/>
      <c r="LWH142" s="102"/>
      <c r="LWI142" s="102"/>
      <c r="LWJ142" s="102"/>
      <c r="LWK142" s="102"/>
      <c r="LWL142" s="102"/>
      <c r="LWM142" s="102"/>
      <c r="LWN142" s="102"/>
      <c r="LWO142" s="102"/>
      <c r="LWP142" s="102"/>
      <c r="LWQ142" s="102"/>
      <c r="LWR142" s="102"/>
      <c r="LWS142" s="102"/>
      <c r="LWT142" s="102"/>
      <c r="LWU142" s="102"/>
      <c r="LWV142" s="102"/>
      <c r="LWW142" s="102"/>
      <c r="LWX142" s="102"/>
      <c r="LWY142" s="102"/>
      <c r="LWZ142" s="102"/>
      <c r="LXA142" s="102"/>
      <c r="LXB142" s="102"/>
      <c r="LXC142" s="102"/>
      <c r="LXD142" s="102"/>
      <c r="LXE142" s="102"/>
      <c r="LXF142" s="102"/>
      <c r="LXG142" s="102"/>
      <c r="LXH142" s="102"/>
      <c r="LXI142" s="102"/>
      <c r="LXJ142" s="102"/>
      <c r="LXK142" s="102"/>
      <c r="LXL142" s="102"/>
      <c r="LXM142" s="102"/>
      <c r="LXN142" s="102"/>
      <c r="LXO142" s="102"/>
      <c r="LXP142" s="102"/>
      <c r="LXQ142" s="102"/>
      <c r="LXR142" s="102"/>
      <c r="LXS142" s="102"/>
      <c r="LXT142" s="102"/>
      <c r="LXU142" s="102"/>
      <c r="LXV142" s="102"/>
      <c r="LXW142" s="102"/>
      <c r="LXX142" s="102"/>
      <c r="LXY142" s="102"/>
      <c r="LXZ142" s="102"/>
      <c r="LYA142" s="102"/>
      <c r="LYB142" s="102"/>
      <c r="LYC142" s="102"/>
      <c r="LYD142" s="102"/>
      <c r="LYE142" s="102"/>
      <c r="LYF142" s="102"/>
      <c r="LYG142" s="102"/>
      <c r="LYH142" s="102"/>
      <c r="LYI142" s="102"/>
      <c r="LYJ142" s="102"/>
      <c r="LYK142" s="102"/>
      <c r="LYL142" s="102"/>
      <c r="LYM142" s="102"/>
      <c r="LYN142" s="102"/>
      <c r="LYO142" s="102"/>
      <c r="LYP142" s="102"/>
      <c r="LYQ142" s="102"/>
      <c r="LYR142" s="102"/>
      <c r="LYS142" s="102"/>
      <c r="LYT142" s="102"/>
      <c r="LYU142" s="102"/>
      <c r="LYV142" s="102"/>
      <c r="LYW142" s="102"/>
      <c r="LYX142" s="102"/>
      <c r="LYY142" s="102"/>
      <c r="LYZ142" s="102"/>
      <c r="LZA142" s="102"/>
      <c r="LZB142" s="102"/>
      <c r="LZC142" s="102"/>
      <c r="LZD142" s="102"/>
      <c r="LZE142" s="102"/>
      <c r="LZF142" s="102"/>
      <c r="LZG142" s="102"/>
      <c r="LZH142" s="102"/>
      <c r="LZI142" s="102"/>
      <c r="LZJ142" s="102"/>
      <c r="LZK142" s="102"/>
      <c r="LZL142" s="102"/>
      <c r="LZM142" s="102"/>
      <c r="LZN142" s="102"/>
      <c r="LZO142" s="102"/>
      <c r="LZP142" s="102"/>
      <c r="LZQ142" s="102"/>
      <c r="LZR142" s="102"/>
      <c r="LZS142" s="102"/>
      <c r="LZT142" s="102"/>
      <c r="LZU142" s="102"/>
      <c r="LZV142" s="102"/>
      <c r="LZW142" s="102"/>
      <c r="LZX142" s="102"/>
      <c r="LZY142" s="102"/>
      <c r="LZZ142" s="102"/>
      <c r="MAA142" s="102"/>
      <c r="MAB142" s="102"/>
      <c r="MAC142" s="102"/>
      <c r="MAD142" s="102"/>
      <c r="MAE142" s="102"/>
      <c r="MAF142" s="102"/>
      <c r="MAG142" s="102"/>
      <c r="MAH142" s="102"/>
      <c r="MAI142" s="102"/>
      <c r="MAJ142" s="102"/>
      <c r="MAK142" s="102"/>
      <c r="MAL142" s="102"/>
      <c r="MAM142" s="102"/>
      <c r="MAN142" s="102"/>
      <c r="MAO142" s="102"/>
      <c r="MAP142" s="102"/>
      <c r="MAQ142" s="102"/>
      <c r="MAR142" s="102"/>
      <c r="MAS142" s="102"/>
      <c r="MAT142" s="102"/>
      <c r="MAU142" s="102"/>
      <c r="MAV142" s="102"/>
      <c r="MAW142" s="102"/>
      <c r="MAX142" s="102"/>
      <c r="MAY142" s="102"/>
      <c r="MAZ142" s="102"/>
      <c r="MBA142" s="102"/>
      <c r="MBB142" s="102"/>
      <c r="MBC142" s="102"/>
      <c r="MBD142" s="102"/>
      <c r="MBE142" s="102"/>
      <c r="MBF142" s="102"/>
      <c r="MBG142" s="102"/>
      <c r="MBH142" s="102"/>
      <c r="MBI142" s="102"/>
      <c r="MBJ142" s="102"/>
      <c r="MBK142" s="102"/>
      <c r="MBL142" s="102"/>
      <c r="MBM142" s="102"/>
      <c r="MBN142" s="102"/>
      <c r="MBO142" s="102"/>
      <c r="MBP142" s="102"/>
      <c r="MBQ142" s="102"/>
      <c r="MBR142" s="102"/>
      <c r="MBS142" s="102"/>
      <c r="MBT142" s="102"/>
      <c r="MBU142" s="102"/>
      <c r="MBV142" s="102"/>
      <c r="MBW142" s="102"/>
      <c r="MBX142" s="102"/>
      <c r="MBY142" s="102"/>
      <c r="MBZ142" s="102"/>
      <c r="MCA142" s="102"/>
      <c r="MCB142" s="102"/>
      <c r="MCC142" s="102"/>
      <c r="MCD142" s="102"/>
      <c r="MCE142" s="102"/>
      <c r="MCF142" s="102"/>
      <c r="MCG142" s="102"/>
      <c r="MCH142" s="102"/>
      <c r="MCI142" s="102"/>
      <c r="MCJ142" s="102"/>
      <c r="MCK142" s="102"/>
      <c r="MCL142" s="102"/>
      <c r="MCM142" s="102"/>
      <c r="MCN142" s="102"/>
      <c r="MCO142" s="102"/>
      <c r="MCP142" s="102"/>
      <c r="MCQ142" s="102"/>
      <c r="MCR142" s="102"/>
      <c r="MCS142" s="102"/>
      <c r="MCT142" s="102"/>
      <c r="MCU142" s="102"/>
      <c r="MCV142" s="102"/>
      <c r="MCW142" s="102"/>
      <c r="MCX142" s="102"/>
      <c r="MCY142" s="102"/>
      <c r="MCZ142" s="102"/>
      <c r="MDA142" s="102"/>
      <c r="MDB142" s="102"/>
      <c r="MDC142" s="102"/>
      <c r="MDD142" s="102"/>
      <c r="MDE142" s="102"/>
      <c r="MDF142" s="102"/>
      <c r="MDG142" s="102"/>
      <c r="MDH142" s="102"/>
      <c r="MDI142" s="102"/>
      <c r="MDJ142" s="102"/>
      <c r="MDK142" s="102"/>
      <c r="MDL142" s="102"/>
      <c r="MDM142" s="102"/>
      <c r="MDN142" s="102"/>
      <c r="MDO142" s="102"/>
      <c r="MDP142" s="102"/>
      <c r="MDQ142" s="102"/>
      <c r="MDR142" s="102"/>
      <c r="MDS142" s="102"/>
      <c r="MDT142" s="102"/>
      <c r="MDU142" s="102"/>
      <c r="MDV142" s="102"/>
      <c r="MDW142" s="102"/>
      <c r="MDX142" s="102"/>
      <c r="MDY142" s="102"/>
      <c r="MDZ142" s="102"/>
      <c r="MEA142" s="102"/>
      <c r="MEB142" s="102"/>
      <c r="MEC142" s="102"/>
      <c r="MED142" s="102"/>
      <c r="MEE142" s="102"/>
      <c r="MEF142" s="102"/>
      <c r="MEG142" s="102"/>
      <c r="MEH142" s="102"/>
      <c r="MEI142" s="102"/>
      <c r="MEJ142" s="102"/>
      <c r="MEK142" s="102"/>
      <c r="MEL142" s="102"/>
      <c r="MEM142" s="102"/>
      <c r="MEN142" s="102"/>
      <c r="MEO142" s="102"/>
      <c r="MEP142" s="102"/>
      <c r="MEQ142" s="102"/>
      <c r="MER142" s="102"/>
      <c r="MES142" s="102"/>
      <c r="MET142" s="102"/>
      <c r="MEU142" s="102"/>
      <c r="MEV142" s="102"/>
      <c r="MEW142" s="102"/>
      <c r="MEX142" s="102"/>
      <c r="MEY142" s="102"/>
      <c r="MEZ142" s="102"/>
      <c r="MFA142" s="102"/>
      <c r="MFB142" s="102"/>
      <c r="MFC142" s="102"/>
      <c r="MFD142" s="102"/>
      <c r="MFE142" s="102"/>
      <c r="MFF142" s="102"/>
      <c r="MFG142" s="102"/>
      <c r="MFH142" s="102"/>
      <c r="MFI142" s="102"/>
      <c r="MFJ142" s="102"/>
      <c r="MFK142" s="102"/>
      <c r="MFL142" s="102"/>
      <c r="MFM142" s="102"/>
      <c r="MFN142" s="102"/>
      <c r="MFO142" s="102"/>
      <c r="MFP142" s="102"/>
      <c r="MFQ142" s="102"/>
      <c r="MFR142" s="102"/>
      <c r="MFS142" s="102"/>
      <c r="MFT142" s="102"/>
      <c r="MFU142" s="102"/>
      <c r="MFV142" s="102"/>
      <c r="MFW142" s="102"/>
      <c r="MFX142" s="102"/>
      <c r="MFY142" s="102"/>
      <c r="MFZ142" s="102"/>
      <c r="MGA142" s="102"/>
      <c r="MGB142" s="102"/>
      <c r="MGC142" s="102"/>
      <c r="MGD142" s="102"/>
      <c r="MGE142" s="102"/>
      <c r="MGF142" s="102"/>
      <c r="MGG142" s="102"/>
      <c r="MGH142" s="102"/>
      <c r="MGI142" s="102"/>
      <c r="MGJ142" s="102"/>
      <c r="MGK142" s="102"/>
      <c r="MGL142" s="102"/>
      <c r="MGM142" s="102"/>
      <c r="MGN142" s="102"/>
      <c r="MGO142" s="102"/>
      <c r="MGP142" s="102"/>
      <c r="MGQ142" s="102"/>
      <c r="MGR142" s="102"/>
      <c r="MGS142" s="102"/>
      <c r="MGT142" s="102"/>
      <c r="MGU142" s="102"/>
      <c r="MGV142" s="102"/>
      <c r="MGW142" s="102"/>
      <c r="MGX142" s="102"/>
      <c r="MGY142" s="102"/>
      <c r="MGZ142" s="102"/>
      <c r="MHA142" s="102"/>
      <c r="MHB142" s="102"/>
      <c r="MHC142" s="102"/>
      <c r="MHD142" s="102"/>
      <c r="MHE142" s="102"/>
      <c r="MHF142" s="102"/>
      <c r="MHG142" s="102"/>
      <c r="MHH142" s="102"/>
      <c r="MHI142" s="102"/>
      <c r="MHJ142" s="102"/>
      <c r="MHK142" s="102"/>
      <c r="MHL142" s="102"/>
      <c r="MHM142" s="102"/>
      <c r="MHN142" s="102"/>
      <c r="MHO142" s="102"/>
      <c r="MHP142" s="102"/>
      <c r="MHQ142" s="102"/>
      <c r="MHR142" s="102"/>
      <c r="MHS142" s="102"/>
      <c r="MHT142" s="102"/>
      <c r="MHU142" s="102"/>
      <c r="MHV142" s="102"/>
      <c r="MHW142" s="102"/>
      <c r="MHX142" s="102"/>
      <c r="MHY142" s="102"/>
      <c r="MHZ142" s="102"/>
      <c r="MIA142" s="102"/>
      <c r="MIB142" s="102"/>
      <c r="MIC142" s="102"/>
      <c r="MID142" s="102"/>
      <c r="MIE142" s="102"/>
      <c r="MIF142" s="102"/>
      <c r="MIG142" s="102"/>
      <c r="MIH142" s="102"/>
      <c r="MII142" s="102"/>
      <c r="MIJ142" s="102"/>
      <c r="MIK142" s="102"/>
      <c r="MIL142" s="102"/>
      <c r="MIM142" s="102"/>
      <c r="MIN142" s="102"/>
      <c r="MIO142" s="102"/>
      <c r="MIP142" s="102"/>
      <c r="MIQ142" s="102"/>
      <c r="MIR142" s="102"/>
      <c r="MIS142" s="102"/>
      <c r="MIT142" s="102"/>
      <c r="MIU142" s="102"/>
      <c r="MIV142" s="102"/>
      <c r="MIW142" s="102"/>
      <c r="MIX142" s="102"/>
      <c r="MIY142" s="102"/>
      <c r="MIZ142" s="102"/>
      <c r="MJA142" s="102"/>
      <c r="MJB142" s="102"/>
      <c r="MJC142" s="102"/>
      <c r="MJD142" s="102"/>
      <c r="MJE142" s="102"/>
      <c r="MJF142" s="102"/>
      <c r="MJG142" s="102"/>
      <c r="MJH142" s="102"/>
      <c r="MJI142" s="102"/>
      <c r="MJJ142" s="102"/>
      <c r="MJK142" s="102"/>
      <c r="MJL142" s="102"/>
      <c r="MJM142" s="102"/>
      <c r="MJN142" s="102"/>
      <c r="MJO142" s="102"/>
      <c r="MJP142" s="102"/>
      <c r="MJQ142" s="102"/>
      <c r="MJR142" s="102"/>
      <c r="MJS142" s="102"/>
      <c r="MJT142" s="102"/>
      <c r="MJU142" s="102"/>
      <c r="MJV142" s="102"/>
      <c r="MJW142" s="102"/>
      <c r="MJX142" s="102"/>
      <c r="MJY142" s="102"/>
      <c r="MJZ142" s="102"/>
      <c r="MKA142" s="102"/>
      <c r="MKB142" s="102"/>
      <c r="MKC142" s="102"/>
      <c r="MKD142" s="102"/>
      <c r="MKE142" s="102"/>
      <c r="MKF142" s="102"/>
      <c r="MKG142" s="102"/>
      <c r="MKH142" s="102"/>
      <c r="MKI142" s="102"/>
      <c r="MKJ142" s="102"/>
      <c r="MKK142" s="102"/>
      <c r="MKL142" s="102"/>
      <c r="MKM142" s="102"/>
      <c r="MKN142" s="102"/>
      <c r="MKO142" s="102"/>
      <c r="MKP142" s="102"/>
      <c r="MKQ142" s="102"/>
      <c r="MKR142" s="102"/>
      <c r="MKS142" s="102"/>
      <c r="MKT142" s="102"/>
      <c r="MKU142" s="102"/>
      <c r="MKV142" s="102"/>
      <c r="MKW142" s="102"/>
      <c r="MKX142" s="102"/>
      <c r="MKY142" s="102"/>
      <c r="MKZ142" s="102"/>
      <c r="MLA142" s="102"/>
      <c r="MLB142" s="102"/>
      <c r="MLC142" s="102"/>
      <c r="MLD142" s="102"/>
      <c r="MLE142" s="102"/>
      <c r="MLF142" s="102"/>
      <c r="MLG142" s="102"/>
      <c r="MLH142" s="102"/>
      <c r="MLI142" s="102"/>
      <c r="MLJ142" s="102"/>
      <c r="MLK142" s="102"/>
      <c r="MLL142" s="102"/>
      <c r="MLM142" s="102"/>
      <c r="MLN142" s="102"/>
      <c r="MLO142" s="102"/>
      <c r="MLP142" s="102"/>
      <c r="MLQ142" s="102"/>
      <c r="MLR142" s="102"/>
      <c r="MLS142" s="102"/>
      <c r="MLT142" s="102"/>
      <c r="MLU142" s="102"/>
      <c r="MLV142" s="102"/>
      <c r="MLW142" s="102"/>
      <c r="MLX142" s="102"/>
      <c r="MLY142" s="102"/>
      <c r="MLZ142" s="102"/>
      <c r="MMA142" s="102"/>
      <c r="MMB142" s="102"/>
      <c r="MMC142" s="102"/>
      <c r="MMD142" s="102"/>
      <c r="MME142" s="102"/>
      <c r="MMF142" s="102"/>
      <c r="MMG142" s="102"/>
      <c r="MMH142" s="102"/>
      <c r="MMI142" s="102"/>
      <c r="MMJ142" s="102"/>
      <c r="MMK142" s="102"/>
      <c r="MML142" s="102"/>
      <c r="MMM142" s="102"/>
      <c r="MMN142" s="102"/>
      <c r="MMO142" s="102"/>
      <c r="MMP142" s="102"/>
      <c r="MMQ142" s="102"/>
      <c r="MMR142" s="102"/>
      <c r="MMS142" s="102"/>
      <c r="MMT142" s="102"/>
      <c r="MMU142" s="102"/>
      <c r="MMV142" s="102"/>
      <c r="MMW142" s="102"/>
      <c r="MMX142" s="102"/>
      <c r="MMY142" s="102"/>
      <c r="MMZ142" s="102"/>
      <c r="MNA142" s="102"/>
      <c r="MNB142" s="102"/>
      <c r="MNC142" s="102"/>
      <c r="MND142" s="102"/>
      <c r="MNE142" s="102"/>
      <c r="MNF142" s="102"/>
      <c r="MNG142" s="102"/>
      <c r="MNH142" s="102"/>
      <c r="MNI142" s="102"/>
      <c r="MNJ142" s="102"/>
      <c r="MNK142" s="102"/>
      <c r="MNL142" s="102"/>
      <c r="MNM142" s="102"/>
      <c r="MNN142" s="102"/>
      <c r="MNO142" s="102"/>
      <c r="MNP142" s="102"/>
      <c r="MNQ142" s="102"/>
      <c r="MNR142" s="102"/>
      <c r="MNS142" s="102"/>
      <c r="MNT142" s="102"/>
      <c r="MNU142" s="102"/>
      <c r="MNV142" s="102"/>
      <c r="MNW142" s="102"/>
      <c r="MNX142" s="102"/>
      <c r="MNY142" s="102"/>
      <c r="MNZ142" s="102"/>
      <c r="MOA142" s="102"/>
      <c r="MOB142" s="102"/>
      <c r="MOC142" s="102"/>
      <c r="MOD142" s="102"/>
      <c r="MOE142" s="102"/>
      <c r="MOF142" s="102"/>
      <c r="MOG142" s="102"/>
      <c r="MOH142" s="102"/>
      <c r="MOI142" s="102"/>
      <c r="MOJ142" s="102"/>
      <c r="MOK142" s="102"/>
      <c r="MOL142" s="102"/>
      <c r="MOM142" s="102"/>
      <c r="MON142" s="102"/>
      <c r="MOO142" s="102"/>
      <c r="MOP142" s="102"/>
      <c r="MOQ142" s="102"/>
      <c r="MOR142" s="102"/>
      <c r="MOS142" s="102"/>
      <c r="MOT142" s="102"/>
      <c r="MOU142" s="102"/>
      <c r="MOV142" s="102"/>
      <c r="MOW142" s="102"/>
      <c r="MOX142" s="102"/>
      <c r="MOY142" s="102"/>
      <c r="MOZ142" s="102"/>
      <c r="MPA142" s="102"/>
      <c r="MPB142" s="102"/>
      <c r="MPC142" s="102"/>
      <c r="MPD142" s="102"/>
      <c r="MPE142" s="102"/>
      <c r="MPF142" s="102"/>
      <c r="MPG142" s="102"/>
      <c r="MPH142" s="102"/>
      <c r="MPI142" s="102"/>
      <c r="MPJ142" s="102"/>
      <c r="MPK142" s="102"/>
      <c r="MPL142" s="102"/>
      <c r="MPM142" s="102"/>
      <c r="MPN142" s="102"/>
      <c r="MPO142" s="102"/>
      <c r="MPP142" s="102"/>
      <c r="MPQ142" s="102"/>
      <c r="MPR142" s="102"/>
      <c r="MPS142" s="102"/>
      <c r="MPT142" s="102"/>
      <c r="MPU142" s="102"/>
      <c r="MPV142" s="102"/>
      <c r="MPW142" s="102"/>
      <c r="MPX142" s="102"/>
      <c r="MPY142" s="102"/>
      <c r="MPZ142" s="102"/>
      <c r="MQA142" s="102"/>
      <c r="MQB142" s="102"/>
      <c r="MQC142" s="102"/>
      <c r="MQD142" s="102"/>
      <c r="MQE142" s="102"/>
      <c r="MQF142" s="102"/>
      <c r="MQG142" s="102"/>
      <c r="MQH142" s="102"/>
      <c r="MQI142" s="102"/>
      <c r="MQJ142" s="102"/>
      <c r="MQK142" s="102"/>
      <c r="MQL142" s="102"/>
      <c r="MQM142" s="102"/>
      <c r="MQN142" s="102"/>
      <c r="MQO142" s="102"/>
      <c r="MQP142" s="102"/>
      <c r="MQQ142" s="102"/>
      <c r="MQR142" s="102"/>
      <c r="MQS142" s="102"/>
      <c r="MQT142" s="102"/>
      <c r="MQU142" s="102"/>
      <c r="MQV142" s="102"/>
      <c r="MQW142" s="102"/>
      <c r="MQX142" s="102"/>
      <c r="MQY142" s="102"/>
      <c r="MQZ142" s="102"/>
      <c r="MRA142" s="102"/>
      <c r="MRB142" s="102"/>
      <c r="MRC142" s="102"/>
      <c r="MRD142" s="102"/>
      <c r="MRE142" s="102"/>
      <c r="MRF142" s="102"/>
      <c r="MRG142" s="102"/>
      <c r="MRH142" s="102"/>
      <c r="MRI142" s="102"/>
      <c r="MRJ142" s="102"/>
      <c r="MRK142" s="102"/>
      <c r="MRL142" s="102"/>
      <c r="MRM142" s="102"/>
      <c r="MRN142" s="102"/>
      <c r="MRO142" s="102"/>
      <c r="MRP142" s="102"/>
      <c r="MRQ142" s="102"/>
      <c r="MRR142" s="102"/>
      <c r="MRS142" s="102"/>
      <c r="MRT142" s="102"/>
      <c r="MRU142" s="102"/>
      <c r="MRV142" s="102"/>
      <c r="MRW142" s="102"/>
      <c r="MRX142" s="102"/>
      <c r="MRY142" s="102"/>
      <c r="MRZ142" s="102"/>
      <c r="MSA142" s="102"/>
      <c r="MSB142" s="102"/>
      <c r="MSC142" s="102"/>
      <c r="MSD142" s="102"/>
      <c r="MSE142" s="102"/>
      <c r="MSF142" s="102"/>
      <c r="MSG142" s="102"/>
      <c r="MSH142" s="102"/>
      <c r="MSI142" s="102"/>
      <c r="MSJ142" s="102"/>
      <c r="MSK142" s="102"/>
      <c r="MSL142" s="102"/>
      <c r="MSM142" s="102"/>
      <c r="MSN142" s="102"/>
      <c r="MSO142" s="102"/>
      <c r="MSP142" s="102"/>
      <c r="MSQ142" s="102"/>
      <c r="MSR142" s="102"/>
      <c r="MSS142" s="102"/>
      <c r="MST142" s="102"/>
      <c r="MSU142" s="102"/>
      <c r="MSV142" s="102"/>
      <c r="MSW142" s="102"/>
      <c r="MSX142" s="102"/>
      <c r="MSY142" s="102"/>
      <c r="MSZ142" s="102"/>
      <c r="MTA142" s="102"/>
      <c r="MTB142" s="102"/>
      <c r="MTC142" s="102"/>
      <c r="MTD142" s="102"/>
      <c r="MTE142" s="102"/>
      <c r="MTF142" s="102"/>
      <c r="MTG142" s="102"/>
      <c r="MTH142" s="102"/>
      <c r="MTI142" s="102"/>
      <c r="MTJ142" s="102"/>
      <c r="MTK142" s="102"/>
      <c r="MTL142" s="102"/>
      <c r="MTM142" s="102"/>
      <c r="MTN142" s="102"/>
      <c r="MTO142" s="102"/>
      <c r="MTP142" s="102"/>
      <c r="MTQ142" s="102"/>
      <c r="MTR142" s="102"/>
      <c r="MTS142" s="102"/>
      <c r="MTT142" s="102"/>
      <c r="MTU142" s="102"/>
      <c r="MTV142" s="102"/>
      <c r="MTW142" s="102"/>
      <c r="MTX142" s="102"/>
      <c r="MTY142" s="102"/>
      <c r="MTZ142" s="102"/>
      <c r="MUA142" s="102"/>
      <c r="MUB142" s="102"/>
      <c r="MUC142" s="102"/>
      <c r="MUD142" s="102"/>
      <c r="MUE142" s="102"/>
      <c r="MUF142" s="102"/>
      <c r="MUG142" s="102"/>
      <c r="MUH142" s="102"/>
      <c r="MUI142" s="102"/>
      <c r="MUJ142" s="102"/>
      <c r="MUK142" s="102"/>
      <c r="MUL142" s="102"/>
      <c r="MUM142" s="102"/>
      <c r="MUN142" s="102"/>
      <c r="MUO142" s="102"/>
      <c r="MUP142" s="102"/>
      <c r="MUQ142" s="102"/>
      <c r="MUR142" s="102"/>
      <c r="MUS142" s="102"/>
      <c r="MUT142" s="102"/>
      <c r="MUU142" s="102"/>
      <c r="MUV142" s="102"/>
      <c r="MUW142" s="102"/>
      <c r="MUX142" s="102"/>
      <c r="MUY142" s="102"/>
      <c r="MUZ142" s="102"/>
      <c r="MVA142" s="102"/>
      <c r="MVB142" s="102"/>
      <c r="MVC142" s="102"/>
      <c r="MVD142" s="102"/>
      <c r="MVE142" s="102"/>
      <c r="MVF142" s="102"/>
      <c r="MVG142" s="102"/>
      <c r="MVH142" s="102"/>
      <c r="MVI142" s="102"/>
      <c r="MVJ142" s="102"/>
      <c r="MVK142" s="102"/>
      <c r="MVL142" s="102"/>
      <c r="MVM142" s="102"/>
      <c r="MVN142" s="102"/>
      <c r="MVO142" s="102"/>
      <c r="MVP142" s="102"/>
      <c r="MVQ142" s="102"/>
      <c r="MVR142" s="102"/>
      <c r="MVS142" s="102"/>
      <c r="MVT142" s="102"/>
      <c r="MVU142" s="102"/>
      <c r="MVV142" s="102"/>
      <c r="MVW142" s="102"/>
      <c r="MVX142" s="102"/>
      <c r="MVY142" s="102"/>
      <c r="MVZ142" s="102"/>
      <c r="MWA142" s="102"/>
      <c r="MWB142" s="102"/>
      <c r="MWC142" s="102"/>
      <c r="MWD142" s="102"/>
      <c r="MWE142" s="102"/>
      <c r="MWF142" s="102"/>
      <c r="MWG142" s="102"/>
      <c r="MWH142" s="102"/>
      <c r="MWI142" s="102"/>
      <c r="MWJ142" s="102"/>
      <c r="MWK142" s="102"/>
      <c r="MWL142" s="102"/>
      <c r="MWM142" s="102"/>
      <c r="MWN142" s="102"/>
      <c r="MWO142" s="102"/>
      <c r="MWP142" s="102"/>
      <c r="MWQ142" s="102"/>
      <c r="MWR142" s="102"/>
      <c r="MWS142" s="102"/>
      <c r="MWT142" s="102"/>
      <c r="MWU142" s="102"/>
      <c r="MWV142" s="102"/>
      <c r="MWW142" s="102"/>
      <c r="MWX142" s="102"/>
      <c r="MWY142" s="102"/>
      <c r="MWZ142" s="102"/>
      <c r="MXA142" s="102"/>
      <c r="MXB142" s="102"/>
      <c r="MXC142" s="102"/>
      <c r="MXD142" s="102"/>
      <c r="MXE142" s="102"/>
      <c r="MXF142" s="102"/>
      <c r="MXG142" s="102"/>
      <c r="MXH142" s="102"/>
      <c r="MXI142" s="102"/>
      <c r="MXJ142" s="102"/>
      <c r="MXK142" s="102"/>
      <c r="MXL142" s="102"/>
      <c r="MXM142" s="102"/>
      <c r="MXN142" s="102"/>
      <c r="MXO142" s="102"/>
      <c r="MXP142" s="102"/>
      <c r="MXQ142" s="102"/>
      <c r="MXR142" s="102"/>
      <c r="MXS142" s="102"/>
      <c r="MXT142" s="102"/>
      <c r="MXU142" s="102"/>
      <c r="MXV142" s="102"/>
      <c r="MXW142" s="102"/>
      <c r="MXX142" s="102"/>
      <c r="MXY142" s="102"/>
      <c r="MXZ142" s="102"/>
      <c r="MYA142" s="102"/>
      <c r="MYB142" s="102"/>
      <c r="MYC142" s="102"/>
      <c r="MYD142" s="102"/>
      <c r="MYE142" s="102"/>
      <c r="MYF142" s="102"/>
      <c r="MYG142" s="102"/>
      <c r="MYH142" s="102"/>
      <c r="MYI142" s="102"/>
      <c r="MYJ142" s="102"/>
      <c r="MYK142" s="102"/>
      <c r="MYL142" s="102"/>
      <c r="MYM142" s="102"/>
      <c r="MYN142" s="102"/>
      <c r="MYO142" s="102"/>
      <c r="MYP142" s="102"/>
      <c r="MYQ142" s="102"/>
      <c r="MYR142" s="102"/>
      <c r="MYS142" s="102"/>
      <c r="MYT142" s="102"/>
      <c r="MYU142" s="102"/>
      <c r="MYV142" s="102"/>
      <c r="MYW142" s="102"/>
      <c r="MYX142" s="102"/>
      <c r="MYY142" s="102"/>
      <c r="MYZ142" s="102"/>
      <c r="MZA142" s="102"/>
      <c r="MZB142" s="102"/>
      <c r="MZC142" s="102"/>
      <c r="MZD142" s="102"/>
      <c r="MZE142" s="102"/>
      <c r="MZF142" s="102"/>
      <c r="MZG142" s="102"/>
      <c r="MZH142" s="102"/>
      <c r="MZI142" s="102"/>
      <c r="MZJ142" s="102"/>
      <c r="MZK142" s="102"/>
      <c r="MZL142" s="102"/>
      <c r="MZM142" s="102"/>
      <c r="MZN142" s="102"/>
      <c r="MZO142" s="102"/>
      <c r="MZP142" s="102"/>
      <c r="MZQ142" s="102"/>
      <c r="MZR142" s="102"/>
      <c r="MZS142" s="102"/>
      <c r="MZT142" s="102"/>
      <c r="MZU142" s="102"/>
      <c r="MZV142" s="102"/>
      <c r="MZW142" s="102"/>
      <c r="MZX142" s="102"/>
      <c r="MZY142" s="102"/>
      <c r="MZZ142" s="102"/>
      <c r="NAA142" s="102"/>
      <c r="NAB142" s="102"/>
      <c r="NAC142" s="102"/>
      <c r="NAD142" s="102"/>
      <c r="NAE142" s="102"/>
      <c r="NAF142" s="102"/>
      <c r="NAG142" s="102"/>
      <c r="NAH142" s="102"/>
      <c r="NAI142" s="102"/>
      <c r="NAJ142" s="102"/>
      <c r="NAK142" s="102"/>
      <c r="NAL142" s="102"/>
      <c r="NAM142" s="102"/>
      <c r="NAN142" s="102"/>
      <c r="NAO142" s="102"/>
      <c r="NAP142" s="102"/>
      <c r="NAQ142" s="102"/>
      <c r="NAR142" s="102"/>
      <c r="NAS142" s="102"/>
      <c r="NAT142" s="102"/>
      <c r="NAU142" s="102"/>
      <c r="NAV142" s="102"/>
      <c r="NAW142" s="102"/>
      <c r="NAX142" s="102"/>
      <c r="NAY142" s="102"/>
      <c r="NAZ142" s="102"/>
      <c r="NBA142" s="102"/>
      <c r="NBB142" s="102"/>
      <c r="NBC142" s="102"/>
      <c r="NBD142" s="102"/>
      <c r="NBE142" s="102"/>
      <c r="NBF142" s="102"/>
      <c r="NBG142" s="102"/>
      <c r="NBH142" s="102"/>
      <c r="NBI142" s="102"/>
      <c r="NBJ142" s="102"/>
      <c r="NBK142" s="102"/>
      <c r="NBL142" s="102"/>
      <c r="NBM142" s="102"/>
      <c r="NBN142" s="102"/>
      <c r="NBO142" s="102"/>
      <c r="NBP142" s="102"/>
      <c r="NBQ142" s="102"/>
      <c r="NBR142" s="102"/>
      <c r="NBS142" s="102"/>
      <c r="NBT142" s="102"/>
      <c r="NBU142" s="102"/>
      <c r="NBV142" s="102"/>
      <c r="NBW142" s="102"/>
      <c r="NBX142" s="102"/>
      <c r="NBY142" s="102"/>
      <c r="NBZ142" s="102"/>
      <c r="NCA142" s="102"/>
      <c r="NCB142" s="102"/>
      <c r="NCC142" s="102"/>
      <c r="NCD142" s="102"/>
      <c r="NCE142" s="102"/>
      <c r="NCF142" s="102"/>
      <c r="NCG142" s="102"/>
      <c r="NCH142" s="102"/>
      <c r="NCI142" s="102"/>
      <c r="NCJ142" s="102"/>
      <c r="NCK142" s="102"/>
      <c r="NCL142" s="102"/>
      <c r="NCM142" s="102"/>
      <c r="NCN142" s="102"/>
      <c r="NCO142" s="102"/>
      <c r="NCP142" s="102"/>
      <c r="NCQ142" s="102"/>
      <c r="NCR142" s="102"/>
      <c r="NCS142" s="102"/>
      <c r="NCT142" s="102"/>
      <c r="NCU142" s="102"/>
      <c r="NCV142" s="102"/>
      <c r="NCW142" s="102"/>
      <c r="NCX142" s="102"/>
      <c r="NCY142" s="102"/>
      <c r="NCZ142" s="102"/>
      <c r="NDA142" s="102"/>
      <c r="NDB142" s="102"/>
      <c r="NDC142" s="102"/>
      <c r="NDD142" s="102"/>
      <c r="NDE142" s="102"/>
      <c r="NDF142" s="102"/>
      <c r="NDG142" s="102"/>
      <c r="NDH142" s="102"/>
      <c r="NDI142" s="102"/>
      <c r="NDJ142" s="102"/>
      <c r="NDK142" s="102"/>
      <c r="NDL142" s="102"/>
      <c r="NDM142" s="102"/>
      <c r="NDN142" s="102"/>
      <c r="NDO142" s="102"/>
      <c r="NDP142" s="102"/>
      <c r="NDQ142" s="102"/>
      <c r="NDR142" s="102"/>
      <c r="NDS142" s="102"/>
      <c r="NDT142" s="102"/>
      <c r="NDU142" s="102"/>
      <c r="NDV142" s="102"/>
      <c r="NDW142" s="102"/>
      <c r="NDX142" s="102"/>
      <c r="NDY142" s="102"/>
      <c r="NDZ142" s="102"/>
      <c r="NEA142" s="102"/>
      <c r="NEB142" s="102"/>
      <c r="NEC142" s="102"/>
      <c r="NED142" s="102"/>
      <c r="NEE142" s="102"/>
      <c r="NEF142" s="102"/>
      <c r="NEG142" s="102"/>
      <c r="NEH142" s="102"/>
      <c r="NEI142" s="102"/>
      <c r="NEJ142" s="102"/>
      <c r="NEK142" s="102"/>
      <c r="NEL142" s="102"/>
      <c r="NEM142" s="102"/>
      <c r="NEN142" s="102"/>
      <c r="NEO142" s="102"/>
      <c r="NEP142" s="102"/>
      <c r="NEQ142" s="102"/>
      <c r="NER142" s="102"/>
      <c r="NES142" s="102"/>
      <c r="NET142" s="102"/>
      <c r="NEU142" s="102"/>
      <c r="NEV142" s="102"/>
      <c r="NEW142" s="102"/>
      <c r="NEX142" s="102"/>
      <c r="NEY142" s="102"/>
      <c r="NEZ142" s="102"/>
      <c r="NFA142" s="102"/>
      <c r="NFB142" s="102"/>
      <c r="NFC142" s="102"/>
      <c r="NFD142" s="102"/>
      <c r="NFE142" s="102"/>
      <c r="NFF142" s="102"/>
      <c r="NFG142" s="102"/>
      <c r="NFH142" s="102"/>
      <c r="NFI142" s="102"/>
      <c r="NFJ142" s="102"/>
      <c r="NFK142" s="102"/>
      <c r="NFL142" s="102"/>
      <c r="NFM142" s="102"/>
      <c r="NFN142" s="102"/>
      <c r="NFO142" s="102"/>
      <c r="NFP142" s="102"/>
      <c r="NFQ142" s="102"/>
      <c r="NFR142" s="102"/>
      <c r="NFS142" s="102"/>
      <c r="NFT142" s="102"/>
      <c r="NFU142" s="102"/>
      <c r="NFV142" s="102"/>
      <c r="NFW142" s="102"/>
      <c r="NFX142" s="102"/>
      <c r="NFY142" s="102"/>
      <c r="NFZ142" s="102"/>
      <c r="NGA142" s="102"/>
      <c r="NGB142" s="102"/>
      <c r="NGC142" s="102"/>
      <c r="NGD142" s="102"/>
      <c r="NGE142" s="102"/>
      <c r="NGF142" s="102"/>
      <c r="NGG142" s="102"/>
      <c r="NGH142" s="102"/>
      <c r="NGI142" s="102"/>
      <c r="NGJ142" s="102"/>
      <c r="NGK142" s="102"/>
      <c r="NGL142" s="102"/>
      <c r="NGM142" s="102"/>
      <c r="NGN142" s="102"/>
      <c r="NGO142" s="102"/>
      <c r="NGP142" s="102"/>
      <c r="NGQ142" s="102"/>
      <c r="NGR142" s="102"/>
      <c r="NGS142" s="102"/>
      <c r="NGT142" s="102"/>
      <c r="NGU142" s="102"/>
      <c r="NGV142" s="102"/>
      <c r="NGW142" s="102"/>
      <c r="NGX142" s="102"/>
      <c r="NGY142" s="102"/>
      <c r="NGZ142" s="102"/>
      <c r="NHA142" s="102"/>
      <c r="NHB142" s="102"/>
      <c r="NHC142" s="102"/>
      <c r="NHD142" s="102"/>
      <c r="NHE142" s="102"/>
      <c r="NHF142" s="102"/>
      <c r="NHG142" s="102"/>
      <c r="NHH142" s="102"/>
      <c r="NHI142" s="102"/>
      <c r="NHJ142" s="102"/>
      <c r="NHK142" s="102"/>
      <c r="NHL142" s="102"/>
      <c r="NHM142" s="102"/>
      <c r="NHN142" s="102"/>
      <c r="NHO142" s="102"/>
      <c r="NHP142" s="102"/>
      <c r="NHQ142" s="102"/>
      <c r="NHR142" s="102"/>
      <c r="NHS142" s="102"/>
      <c r="NHT142" s="102"/>
      <c r="NHU142" s="102"/>
      <c r="NHV142" s="102"/>
      <c r="NHW142" s="102"/>
      <c r="NHX142" s="102"/>
      <c r="NHY142" s="102"/>
      <c r="NHZ142" s="102"/>
      <c r="NIA142" s="102"/>
      <c r="NIB142" s="102"/>
      <c r="NIC142" s="102"/>
      <c r="NID142" s="102"/>
      <c r="NIE142" s="102"/>
      <c r="NIF142" s="102"/>
      <c r="NIG142" s="102"/>
      <c r="NIH142" s="102"/>
      <c r="NII142" s="102"/>
      <c r="NIJ142" s="102"/>
      <c r="NIK142" s="102"/>
      <c r="NIL142" s="102"/>
      <c r="NIM142" s="102"/>
      <c r="NIN142" s="102"/>
      <c r="NIO142" s="102"/>
      <c r="NIP142" s="102"/>
      <c r="NIQ142" s="102"/>
      <c r="NIR142" s="102"/>
      <c r="NIS142" s="102"/>
      <c r="NIT142" s="102"/>
      <c r="NIU142" s="102"/>
      <c r="NIV142" s="102"/>
      <c r="NIW142" s="102"/>
      <c r="NIX142" s="102"/>
      <c r="NIY142" s="102"/>
      <c r="NIZ142" s="102"/>
      <c r="NJA142" s="102"/>
      <c r="NJB142" s="102"/>
      <c r="NJC142" s="102"/>
      <c r="NJD142" s="102"/>
      <c r="NJE142" s="102"/>
      <c r="NJF142" s="102"/>
      <c r="NJG142" s="102"/>
      <c r="NJH142" s="102"/>
      <c r="NJI142" s="102"/>
      <c r="NJJ142" s="102"/>
      <c r="NJK142" s="102"/>
      <c r="NJL142" s="102"/>
      <c r="NJM142" s="102"/>
      <c r="NJN142" s="102"/>
      <c r="NJO142" s="102"/>
      <c r="NJP142" s="102"/>
      <c r="NJQ142" s="102"/>
      <c r="NJR142" s="102"/>
      <c r="NJS142" s="102"/>
      <c r="NJT142" s="102"/>
      <c r="NJU142" s="102"/>
      <c r="NJV142" s="102"/>
      <c r="NJW142" s="102"/>
      <c r="NJX142" s="102"/>
      <c r="NJY142" s="102"/>
      <c r="NJZ142" s="102"/>
      <c r="NKA142" s="102"/>
      <c r="NKB142" s="102"/>
      <c r="NKC142" s="102"/>
      <c r="NKD142" s="102"/>
      <c r="NKE142" s="102"/>
      <c r="NKF142" s="102"/>
      <c r="NKG142" s="102"/>
      <c r="NKH142" s="102"/>
      <c r="NKI142" s="102"/>
      <c r="NKJ142" s="102"/>
      <c r="NKK142" s="102"/>
      <c r="NKL142" s="102"/>
      <c r="NKM142" s="102"/>
      <c r="NKN142" s="102"/>
      <c r="NKO142" s="102"/>
      <c r="NKP142" s="102"/>
      <c r="NKQ142" s="102"/>
      <c r="NKR142" s="102"/>
      <c r="NKS142" s="102"/>
      <c r="NKT142" s="102"/>
      <c r="NKU142" s="102"/>
      <c r="NKV142" s="102"/>
      <c r="NKW142" s="102"/>
      <c r="NKX142" s="102"/>
      <c r="NKY142" s="102"/>
      <c r="NKZ142" s="102"/>
      <c r="NLA142" s="102"/>
      <c r="NLB142" s="102"/>
      <c r="NLC142" s="102"/>
      <c r="NLD142" s="102"/>
      <c r="NLE142" s="102"/>
      <c r="NLF142" s="102"/>
      <c r="NLG142" s="102"/>
      <c r="NLH142" s="102"/>
      <c r="NLI142" s="102"/>
      <c r="NLJ142" s="102"/>
      <c r="NLK142" s="102"/>
      <c r="NLL142" s="102"/>
      <c r="NLM142" s="102"/>
      <c r="NLN142" s="102"/>
      <c r="NLO142" s="102"/>
      <c r="NLP142" s="102"/>
      <c r="NLQ142" s="102"/>
      <c r="NLR142" s="102"/>
      <c r="NLS142" s="102"/>
      <c r="NLT142" s="102"/>
      <c r="NLU142" s="102"/>
      <c r="NLV142" s="102"/>
      <c r="NLW142" s="102"/>
      <c r="NLX142" s="102"/>
      <c r="NLY142" s="102"/>
      <c r="NLZ142" s="102"/>
      <c r="NMA142" s="102"/>
      <c r="NMB142" s="102"/>
      <c r="NMC142" s="102"/>
      <c r="NMD142" s="102"/>
      <c r="NME142" s="102"/>
      <c r="NMF142" s="102"/>
      <c r="NMG142" s="102"/>
      <c r="NMH142" s="102"/>
      <c r="NMI142" s="102"/>
      <c r="NMJ142" s="102"/>
      <c r="NMK142" s="102"/>
      <c r="NML142" s="102"/>
      <c r="NMM142" s="102"/>
      <c r="NMN142" s="102"/>
      <c r="NMO142" s="102"/>
      <c r="NMP142" s="102"/>
      <c r="NMQ142" s="102"/>
      <c r="NMR142" s="102"/>
      <c r="NMS142" s="102"/>
      <c r="NMT142" s="102"/>
      <c r="NMU142" s="102"/>
      <c r="NMV142" s="102"/>
      <c r="NMW142" s="102"/>
      <c r="NMX142" s="102"/>
      <c r="NMY142" s="102"/>
      <c r="NMZ142" s="102"/>
      <c r="NNA142" s="102"/>
      <c r="NNB142" s="102"/>
      <c r="NNC142" s="102"/>
      <c r="NND142" s="102"/>
      <c r="NNE142" s="102"/>
      <c r="NNF142" s="102"/>
      <c r="NNG142" s="102"/>
      <c r="NNH142" s="102"/>
      <c r="NNI142" s="102"/>
      <c r="NNJ142" s="102"/>
      <c r="NNK142" s="102"/>
      <c r="NNL142" s="102"/>
      <c r="NNM142" s="102"/>
      <c r="NNN142" s="102"/>
      <c r="NNO142" s="102"/>
      <c r="NNP142" s="102"/>
      <c r="NNQ142" s="102"/>
      <c r="NNR142" s="102"/>
      <c r="NNS142" s="102"/>
      <c r="NNT142" s="102"/>
      <c r="NNU142" s="102"/>
      <c r="NNV142" s="102"/>
      <c r="NNW142" s="102"/>
      <c r="NNX142" s="102"/>
      <c r="NNY142" s="102"/>
      <c r="NNZ142" s="102"/>
      <c r="NOA142" s="102"/>
      <c r="NOB142" s="102"/>
      <c r="NOC142" s="102"/>
      <c r="NOD142" s="102"/>
      <c r="NOE142" s="102"/>
      <c r="NOF142" s="102"/>
      <c r="NOG142" s="102"/>
      <c r="NOH142" s="102"/>
      <c r="NOI142" s="102"/>
      <c r="NOJ142" s="102"/>
      <c r="NOK142" s="102"/>
      <c r="NOL142" s="102"/>
      <c r="NOM142" s="102"/>
      <c r="NON142" s="102"/>
      <c r="NOO142" s="102"/>
      <c r="NOP142" s="102"/>
      <c r="NOQ142" s="102"/>
      <c r="NOR142" s="102"/>
      <c r="NOS142" s="102"/>
      <c r="NOT142" s="102"/>
      <c r="NOU142" s="102"/>
      <c r="NOV142" s="102"/>
      <c r="NOW142" s="102"/>
      <c r="NOX142" s="102"/>
      <c r="NOY142" s="102"/>
      <c r="NOZ142" s="102"/>
      <c r="NPA142" s="102"/>
      <c r="NPB142" s="102"/>
      <c r="NPC142" s="102"/>
      <c r="NPD142" s="102"/>
      <c r="NPE142" s="102"/>
      <c r="NPF142" s="102"/>
      <c r="NPG142" s="102"/>
      <c r="NPH142" s="102"/>
      <c r="NPI142" s="102"/>
      <c r="NPJ142" s="102"/>
      <c r="NPK142" s="102"/>
      <c r="NPL142" s="102"/>
      <c r="NPM142" s="102"/>
      <c r="NPN142" s="102"/>
      <c r="NPO142" s="102"/>
      <c r="NPP142" s="102"/>
      <c r="NPQ142" s="102"/>
      <c r="NPR142" s="102"/>
      <c r="NPS142" s="102"/>
      <c r="NPT142" s="102"/>
      <c r="NPU142" s="102"/>
      <c r="NPV142" s="102"/>
      <c r="NPW142" s="102"/>
      <c r="NPX142" s="102"/>
      <c r="NPY142" s="102"/>
      <c r="NPZ142" s="102"/>
      <c r="NQA142" s="102"/>
      <c r="NQB142" s="102"/>
      <c r="NQC142" s="102"/>
      <c r="NQD142" s="102"/>
      <c r="NQE142" s="102"/>
      <c r="NQF142" s="102"/>
      <c r="NQG142" s="102"/>
      <c r="NQH142" s="102"/>
      <c r="NQI142" s="102"/>
      <c r="NQJ142" s="102"/>
      <c r="NQK142" s="102"/>
      <c r="NQL142" s="102"/>
      <c r="NQM142" s="102"/>
      <c r="NQN142" s="102"/>
      <c r="NQO142" s="102"/>
      <c r="NQP142" s="102"/>
      <c r="NQQ142" s="102"/>
      <c r="NQR142" s="102"/>
      <c r="NQS142" s="102"/>
      <c r="NQT142" s="102"/>
      <c r="NQU142" s="102"/>
      <c r="NQV142" s="102"/>
      <c r="NQW142" s="102"/>
      <c r="NQX142" s="102"/>
      <c r="NQY142" s="102"/>
      <c r="NQZ142" s="102"/>
      <c r="NRA142" s="102"/>
      <c r="NRB142" s="102"/>
      <c r="NRC142" s="102"/>
      <c r="NRD142" s="102"/>
      <c r="NRE142" s="102"/>
      <c r="NRF142" s="102"/>
      <c r="NRG142" s="102"/>
      <c r="NRH142" s="102"/>
      <c r="NRI142" s="102"/>
      <c r="NRJ142" s="102"/>
      <c r="NRK142" s="102"/>
      <c r="NRL142" s="102"/>
      <c r="NRM142" s="102"/>
      <c r="NRN142" s="102"/>
      <c r="NRO142" s="102"/>
      <c r="NRP142" s="102"/>
      <c r="NRQ142" s="102"/>
      <c r="NRR142" s="102"/>
      <c r="NRS142" s="102"/>
      <c r="NRT142" s="102"/>
      <c r="NRU142" s="102"/>
      <c r="NRV142" s="102"/>
      <c r="NRW142" s="102"/>
      <c r="NRX142" s="102"/>
      <c r="NRY142" s="102"/>
      <c r="NRZ142" s="102"/>
      <c r="NSA142" s="102"/>
      <c r="NSB142" s="102"/>
      <c r="NSC142" s="102"/>
      <c r="NSD142" s="102"/>
      <c r="NSE142" s="102"/>
      <c r="NSF142" s="102"/>
      <c r="NSG142" s="102"/>
      <c r="NSH142" s="102"/>
      <c r="NSI142" s="102"/>
      <c r="NSJ142" s="102"/>
      <c r="NSK142" s="102"/>
      <c r="NSL142" s="102"/>
      <c r="NSM142" s="102"/>
      <c r="NSN142" s="102"/>
      <c r="NSO142" s="102"/>
      <c r="NSP142" s="102"/>
      <c r="NSQ142" s="102"/>
      <c r="NSR142" s="102"/>
      <c r="NSS142" s="102"/>
      <c r="NST142" s="102"/>
      <c r="NSU142" s="102"/>
      <c r="NSV142" s="102"/>
      <c r="NSW142" s="102"/>
      <c r="NSX142" s="102"/>
      <c r="NSY142" s="102"/>
      <c r="NSZ142" s="102"/>
      <c r="NTA142" s="102"/>
      <c r="NTB142" s="102"/>
      <c r="NTC142" s="102"/>
      <c r="NTD142" s="102"/>
      <c r="NTE142" s="102"/>
      <c r="NTF142" s="102"/>
      <c r="NTG142" s="102"/>
      <c r="NTH142" s="102"/>
      <c r="NTI142" s="102"/>
      <c r="NTJ142" s="102"/>
      <c r="NTK142" s="102"/>
      <c r="NTL142" s="102"/>
      <c r="NTM142" s="102"/>
      <c r="NTN142" s="102"/>
      <c r="NTO142" s="102"/>
      <c r="NTP142" s="102"/>
      <c r="NTQ142" s="102"/>
      <c r="NTR142" s="102"/>
      <c r="NTS142" s="102"/>
      <c r="NTT142" s="102"/>
      <c r="NTU142" s="102"/>
      <c r="NTV142" s="102"/>
      <c r="NTW142" s="102"/>
      <c r="NTX142" s="102"/>
      <c r="NTY142" s="102"/>
      <c r="NTZ142" s="102"/>
      <c r="NUA142" s="102"/>
      <c r="NUB142" s="102"/>
      <c r="NUC142" s="102"/>
      <c r="NUD142" s="102"/>
      <c r="NUE142" s="102"/>
      <c r="NUF142" s="102"/>
      <c r="NUG142" s="102"/>
      <c r="NUH142" s="102"/>
      <c r="NUI142" s="102"/>
      <c r="NUJ142" s="102"/>
      <c r="NUK142" s="102"/>
      <c r="NUL142" s="102"/>
      <c r="NUM142" s="102"/>
      <c r="NUN142" s="102"/>
      <c r="NUO142" s="102"/>
      <c r="NUP142" s="102"/>
      <c r="NUQ142" s="102"/>
      <c r="NUR142" s="102"/>
      <c r="NUS142" s="102"/>
      <c r="NUT142" s="102"/>
      <c r="NUU142" s="102"/>
      <c r="NUV142" s="102"/>
      <c r="NUW142" s="102"/>
      <c r="NUX142" s="102"/>
      <c r="NUY142" s="102"/>
      <c r="NUZ142" s="102"/>
      <c r="NVA142" s="102"/>
      <c r="NVB142" s="102"/>
      <c r="NVC142" s="102"/>
      <c r="NVD142" s="102"/>
      <c r="NVE142" s="102"/>
      <c r="NVF142" s="102"/>
      <c r="NVG142" s="102"/>
      <c r="NVH142" s="102"/>
      <c r="NVI142" s="102"/>
      <c r="NVJ142" s="102"/>
      <c r="NVK142" s="102"/>
      <c r="NVL142" s="102"/>
      <c r="NVM142" s="102"/>
      <c r="NVN142" s="102"/>
      <c r="NVO142" s="102"/>
      <c r="NVP142" s="102"/>
      <c r="NVQ142" s="102"/>
      <c r="NVR142" s="102"/>
      <c r="NVS142" s="102"/>
      <c r="NVT142" s="102"/>
      <c r="NVU142" s="102"/>
      <c r="NVV142" s="102"/>
      <c r="NVW142" s="102"/>
      <c r="NVX142" s="102"/>
      <c r="NVY142" s="102"/>
      <c r="NVZ142" s="102"/>
      <c r="NWA142" s="102"/>
      <c r="NWB142" s="102"/>
      <c r="NWC142" s="102"/>
      <c r="NWD142" s="102"/>
      <c r="NWE142" s="102"/>
      <c r="NWF142" s="102"/>
      <c r="NWG142" s="102"/>
      <c r="NWH142" s="102"/>
      <c r="NWI142" s="102"/>
      <c r="NWJ142" s="102"/>
      <c r="NWK142" s="102"/>
      <c r="NWL142" s="102"/>
      <c r="NWM142" s="102"/>
      <c r="NWN142" s="102"/>
      <c r="NWO142" s="102"/>
      <c r="NWP142" s="102"/>
      <c r="NWQ142" s="102"/>
      <c r="NWR142" s="102"/>
      <c r="NWS142" s="102"/>
      <c r="NWT142" s="102"/>
      <c r="NWU142" s="102"/>
      <c r="NWV142" s="102"/>
      <c r="NWW142" s="102"/>
      <c r="NWX142" s="102"/>
      <c r="NWY142" s="102"/>
      <c r="NWZ142" s="102"/>
      <c r="NXA142" s="102"/>
      <c r="NXB142" s="102"/>
      <c r="NXC142" s="102"/>
      <c r="NXD142" s="102"/>
      <c r="NXE142" s="102"/>
      <c r="NXF142" s="102"/>
      <c r="NXG142" s="102"/>
      <c r="NXH142" s="102"/>
      <c r="NXI142" s="102"/>
      <c r="NXJ142" s="102"/>
      <c r="NXK142" s="102"/>
      <c r="NXL142" s="102"/>
      <c r="NXM142" s="102"/>
      <c r="NXN142" s="102"/>
      <c r="NXO142" s="102"/>
      <c r="NXP142" s="102"/>
      <c r="NXQ142" s="102"/>
      <c r="NXR142" s="102"/>
      <c r="NXS142" s="102"/>
      <c r="NXT142" s="102"/>
      <c r="NXU142" s="102"/>
      <c r="NXV142" s="102"/>
      <c r="NXW142" s="102"/>
      <c r="NXX142" s="102"/>
      <c r="NXY142" s="102"/>
      <c r="NXZ142" s="102"/>
      <c r="NYA142" s="102"/>
      <c r="NYB142" s="102"/>
      <c r="NYC142" s="102"/>
      <c r="NYD142" s="102"/>
      <c r="NYE142" s="102"/>
      <c r="NYF142" s="102"/>
      <c r="NYG142" s="102"/>
      <c r="NYH142" s="102"/>
      <c r="NYI142" s="102"/>
      <c r="NYJ142" s="102"/>
      <c r="NYK142" s="102"/>
      <c r="NYL142" s="102"/>
      <c r="NYM142" s="102"/>
      <c r="NYN142" s="102"/>
      <c r="NYO142" s="102"/>
      <c r="NYP142" s="102"/>
      <c r="NYQ142" s="102"/>
      <c r="NYR142" s="102"/>
      <c r="NYS142" s="102"/>
      <c r="NYT142" s="102"/>
      <c r="NYU142" s="102"/>
      <c r="NYV142" s="102"/>
      <c r="NYW142" s="102"/>
      <c r="NYX142" s="102"/>
      <c r="NYY142" s="102"/>
      <c r="NYZ142" s="102"/>
      <c r="NZA142" s="102"/>
      <c r="NZB142" s="102"/>
      <c r="NZC142" s="102"/>
      <c r="NZD142" s="102"/>
      <c r="NZE142" s="102"/>
      <c r="NZF142" s="102"/>
      <c r="NZG142" s="102"/>
      <c r="NZH142" s="102"/>
      <c r="NZI142" s="102"/>
      <c r="NZJ142" s="102"/>
      <c r="NZK142" s="102"/>
      <c r="NZL142" s="102"/>
      <c r="NZM142" s="102"/>
      <c r="NZN142" s="102"/>
      <c r="NZO142" s="102"/>
      <c r="NZP142" s="102"/>
      <c r="NZQ142" s="102"/>
      <c r="NZR142" s="102"/>
      <c r="NZS142" s="102"/>
      <c r="NZT142" s="102"/>
      <c r="NZU142" s="102"/>
      <c r="NZV142" s="102"/>
      <c r="NZW142" s="102"/>
      <c r="NZX142" s="102"/>
      <c r="NZY142" s="102"/>
      <c r="NZZ142" s="102"/>
      <c r="OAA142" s="102"/>
      <c r="OAB142" s="102"/>
      <c r="OAC142" s="102"/>
      <c r="OAD142" s="102"/>
      <c r="OAE142" s="102"/>
      <c r="OAF142" s="102"/>
      <c r="OAG142" s="102"/>
      <c r="OAH142" s="102"/>
      <c r="OAI142" s="102"/>
      <c r="OAJ142" s="102"/>
      <c r="OAK142" s="102"/>
      <c r="OAL142" s="102"/>
      <c r="OAM142" s="102"/>
      <c r="OAN142" s="102"/>
      <c r="OAO142" s="102"/>
      <c r="OAP142" s="102"/>
      <c r="OAQ142" s="102"/>
      <c r="OAR142" s="102"/>
      <c r="OAS142" s="102"/>
      <c r="OAT142" s="102"/>
      <c r="OAU142" s="102"/>
      <c r="OAV142" s="102"/>
      <c r="OAW142" s="102"/>
      <c r="OAX142" s="102"/>
      <c r="OAY142" s="102"/>
      <c r="OAZ142" s="102"/>
      <c r="OBA142" s="102"/>
      <c r="OBB142" s="102"/>
      <c r="OBC142" s="102"/>
      <c r="OBD142" s="102"/>
      <c r="OBE142" s="102"/>
      <c r="OBF142" s="102"/>
      <c r="OBG142" s="102"/>
      <c r="OBH142" s="102"/>
      <c r="OBI142" s="102"/>
      <c r="OBJ142" s="102"/>
      <c r="OBK142" s="102"/>
      <c r="OBL142" s="102"/>
      <c r="OBM142" s="102"/>
      <c r="OBN142" s="102"/>
      <c r="OBO142" s="102"/>
      <c r="OBP142" s="102"/>
      <c r="OBQ142" s="102"/>
      <c r="OBR142" s="102"/>
      <c r="OBS142" s="102"/>
      <c r="OBT142" s="102"/>
      <c r="OBU142" s="102"/>
      <c r="OBV142" s="102"/>
      <c r="OBW142" s="102"/>
      <c r="OBX142" s="102"/>
      <c r="OBY142" s="102"/>
      <c r="OBZ142" s="102"/>
      <c r="OCA142" s="102"/>
      <c r="OCB142" s="102"/>
      <c r="OCC142" s="102"/>
      <c r="OCD142" s="102"/>
      <c r="OCE142" s="102"/>
      <c r="OCF142" s="102"/>
      <c r="OCG142" s="102"/>
      <c r="OCH142" s="102"/>
      <c r="OCI142" s="102"/>
      <c r="OCJ142" s="102"/>
      <c r="OCK142" s="102"/>
      <c r="OCL142" s="102"/>
      <c r="OCM142" s="102"/>
      <c r="OCN142" s="102"/>
      <c r="OCO142" s="102"/>
      <c r="OCP142" s="102"/>
      <c r="OCQ142" s="102"/>
      <c r="OCR142" s="102"/>
      <c r="OCS142" s="102"/>
      <c r="OCT142" s="102"/>
      <c r="OCU142" s="102"/>
      <c r="OCV142" s="102"/>
      <c r="OCW142" s="102"/>
      <c r="OCX142" s="102"/>
      <c r="OCY142" s="102"/>
      <c r="OCZ142" s="102"/>
      <c r="ODA142" s="102"/>
      <c r="ODB142" s="102"/>
      <c r="ODC142" s="102"/>
      <c r="ODD142" s="102"/>
      <c r="ODE142" s="102"/>
      <c r="ODF142" s="102"/>
      <c r="ODG142" s="102"/>
      <c r="ODH142" s="102"/>
      <c r="ODI142" s="102"/>
      <c r="ODJ142" s="102"/>
      <c r="ODK142" s="102"/>
      <c r="ODL142" s="102"/>
      <c r="ODM142" s="102"/>
      <c r="ODN142" s="102"/>
      <c r="ODO142" s="102"/>
      <c r="ODP142" s="102"/>
      <c r="ODQ142" s="102"/>
      <c r="ODR142" s="102"/>
      <c r="ODS142" s="102"/>
      <c r="ODT142" s="102"/>
      <c r="ODU142" s="102"/>
      <c r="ODV142" s="102"/>
      <c r="ODW142" s="102"/>
      <c r="ODX142" s="102"/>
      <c r="ODY142" s="102"/>
      <c r="ODZ142" s="102"/>
      <c r="OEA142" s="102"/>
      <c r="OEB142" s="102"/>
      <c r="OEC142" s="102"/>
      <c r="OED142" s="102"/>
      <c r="OEE142" s="102"/>
      <c r="OEF142" s="102"/>
      <c r="OEG142" s="102"/>
      <c r="OEH142" s="102"/>
      <c r="OEI142" s="102"/>
      <c r="OEJ142" s="102"/>
      <c r="OEK142" s="102"/>
      <c r="OEL142" s="102"/>
      <c r="OEM142" s="102"/>
      <c r="OEN142" s="102"/>
      <c r="OEO142" s="102"/>
      <c r="OEP142" s="102"/>
      <c r="OEQ142" s="102"/>
      <c r="OER142" s="102"/>
      <c r="OES142" s="102"/>
      <c r="OET142" s="102"/>
      <c r="OEU142" s="102"/>
      <c r="OEV142" s="102"/>
      <c r="OEW142" s="102"/>
      <c r="OEX142" s="102"/>
      <c r="OEY142" s="102"/>
      <c r="OEZ142" s="102"/>
      <c r="OFA142" s="102"/>
      <c r="OFB142" s="102"/>
      <c r="OFC142" s="102"/>
      <c r="OFD142" s="102"/>
      <c r="OFE142" s="102"/>
      <c r="OFF142" s="102"/>
      <c r="OFG142" s="102"/>
      <c r="OFH142" s="102"/>
      <c r="OFI142" s="102"/>
      <c r="OFJ142" s="102"/>
      <c r="OFK142" s="102"/>
      <c r="OFL142" s="102"/>
      <c r="OFM142" s="102"/>
      <c r="OFN142" s="102"/>
      <c r="OFO142" s="102"/>
      <c r="OFP142" s="102"/>
      <c r="OFQ142" s="102"/>
      <c r="OFR142" s="102"/>
      <c r="OFS142" s="102"/>
      <c r="OFT142" s="102"/>
      <c r="OFU142" s="102"/>
      <c r="OFV142" s="102"/>
      <c r="OFW142" s="102"/>
      <c r="OFX142" s="102"/>
      <c r="OFY142" s="102"/>
      <c r="OFZ142" s="102"/>
      <c r="OGA142" s="102"/>
      <c r="OGB142" s="102"/>
      <c r="OGC142" s="102"/>
      <c r="OGD142" s="102"/>
      <c r="OGE142" s="102"/>
      <c r="OGF142" s="102"/>
      <c r="OGG142" s="102"/>
      <c r="OGH142" s="102"/>
      <c r="OGI142" s="102"/>
      <c r="OGJ142" s="102"/>
      <c r="OGK142" s="102"/>
      <c r="OGL142" s="102"/>
      <c r="OGM142" s="102"/>
      <c r="OGN142" s="102"/>
      <c r="OGO142" s="102"/>
      <c r="OGP142" s="102"/>
      <c r="OGQ142" s="102"/>
      <c r="OGR142" s="102"/>
      <c r="OGS142" s="102"/>
      <c r="OGT142" s="102"/>
      <c r="OGU142" s="102"/>
      <c r="OGV142" s="102"/>
      <c r="OGW142" s="102"/>
      <c r="OGX142" s="102"/>
      <c r="OGY142" s="102"/>
      <c r="OGZ142" s="102"/>
      <c r="OHA142" s="102"/>
      <c r="OHB142" s="102"/>
      <c r="OHC142" s="102"/>
      <c r="OHD142" s="102"/>
      <c r="OHE142" s="102"/>
      <c r="OHF142" s="102"/>
      <c r="OHG142" s="102"/>
      <c r="OHH142" s="102"/>
      <c r="OHI142" s="102"/>
      <c r="OHJ142" s="102"/>
      <c r="OHK142" s="102"/>
      <c r="OHL142" s="102"/>
      <c r="OHM142" s="102"/>
      <c r="OHN142" s="102"/>
      <c r="OHO142" s="102"/>
      <c r="OHP142" s="102"/>
      <c r="OHQ142" s="102"/>
      <c r="OHR142" s="102"/>
      <c r="OHS142" s="102"/>
      <c r="OHT142" s="102"/>
      <c r="OHU142" s="102"/>
      <c r="OHV142" s="102"/>
      <c r="OHW142" s="102"/>
      <c r="OHX142" s="102"/>
      <c r="OHY142" s="102"/>
      <c r="OHZ142" s="102"/>
      <c r="OIA142" s="102"/>
      <c r="OIB142" s="102"/>
      <c r="OIC142" s="102"/>
      <c r="OID142" s="102"/>
      <c r="OIE142" s="102"/>
      <c r="OIF142" s="102"/>
      <c r="OIG142" s="102"/>
      <c r="OIH142" s="102"/>
      <c r="OII142" s="102"/>
      <c r="OIJ142" s="102"/>
      <c r="OIK142" s="102"/>
      <c r="OIL142" s="102"/>
      <c r="OIM142" s="102"/>
      <c r="OIN142" s="102"/>
      <c r="OIO142" s="102"/>
      <c r="OIP142" s="102"/>
      <c r="OIQ142" s="102"/>
      <c r="OIR142" s="102"/>
      <c r="OIS142" s="102"/>
      <c r="OIT142" s="102"/>
      <c r="OIU142" s="102"/>
      <c r="OIV142" s="102"/>
      <c r="OIW142" s="102"/>
      <c r="OIX142" s="102"/>
      <c r="OIY142" s="102"/>
      <c r="OIZ142" s="102"/>
      <c r="OJA142" s="102"/>
      <c r="OJB142" s="102"/>
      <c r="OJC142" s="102"/>
      <c r="OJD142" s="102"/>
      <c r="OJE142" s="102"/>
      <c r="OJF142" s="102"/>
      <c r="OJG142" s="102"/>
      <c r="OJH142" s="102"/>
      <c r="OJI142" s="102"/>
      <c r="OJJ142" s="102"/>
      <c r="OJK142" s="102"/>
      <c r="OJL142" s="102"/>
      <c r="OJM142" s="102"/>
      <c r="OJN142" s="102"/>
      <c r="OJO142" s="102"/>
      <c r="OJP142" s="102"/>
      <c r="OJQ142" s="102"/>
      <c r="OJR142" s="102"/>
      <c r="OJS142" s="102"/>
      <c r="OJT142" s="102"/>
      <c r="OJU142" s="102"/>
      <c r="OJV142" s="102"/>
      <c r="OJW142" s="102"/>
      <c r="OJX142" s="102"/>
      <c r="OJY142" s="102"/>
      <c r="OJZ142" s="102"/>
      <c r="OKA142" s="102"/>
      <c r="OKB142" s="102"/>
      <c r="OKC142" s="102"/>
      <c r="OKD142" s="102"/>
      <c r="OKE142" s="102"/>
      <c r="OKF142" s="102"/>
      <c r="OKG142" s="102"/>
      <c r="OKH142" s="102"/>
      <c r="OKI142" s="102"/>
      <c r="OKJ142" s="102"/>
      <c r="OKK142" s="102"/>
      <c r="OKL142" s="102"/>
      <c r="OKM142" s="102"/>
      <c r="OKN142" s="102"/>
      <c r="OKO142" s="102"/>
      <c r="OKP142" s="102"/>
      <c r="OKQ142" s="102"/>
      <c r="OKR142" s="102"/>
      <c r="OKS142" s="102"/>
      <c r="OKT142" s="102"/>
      <c r="OKU142" s="102"/>
      <c r="OKV142" s="102"/>
      <c r="OKW142" s="102"/>
      <c r="OKX142" s="102"/>
      <c r="OKY142" s="102"/>
      <c r="OKZ142" s="102"/>
      <c r="OLA142" s="102"/>
      <c r="OLB142" s="102"/>
      <c r="OLC142" s="102"/>
      <c r="OLD142" s="102"/>
      <c r="OLE142" s="102"/>
      <c r="OLF142" s="102"/>
      <c r="OLG142" s="102"/>
      <c r="OLH142" s="102"/>
      <c r="OLI142" s="102"/>
      <c r="OLJ142" s="102"/>
      <c r="OLK142" s="102"/>
      <c r="OLL142" s="102"/>
      <c r="OLM142" s="102"/>
      <c r="OLN142" s="102"/>
      <c r="OLO142" s="102"/>
      <c r="OLP142" s="102"/>
      <c r="OLQ142" s="102"/>
      <c r="OLR142" s="102"/>
      <c r="OLS142" s="102"/>
      <c r="OLT142" s="102"/>
      <c r="OLU142" s="102"/>
      <c r="OLV142" s="102"/>
      <c r="OLW142" s="102"/>
      <c r="OLX142" s="102"/>
      <c r="OLY142" s="102"/>
      <c r="OLZ142" s="102"/>
      <c r="OMA142" s="102"/>
      <c r="OMB142" s="102"/>
      <c r="OMC142" s="102"/>
      <c r="OMD142" s="102"/>
      <c r="OME142" s="102"/>
      <c r="OMF142" s="102"/>
      <c r="OMG142" s="102"/>
      <c r="OMH142" s="102"/>
      <c r="OMI142" s="102"/>
      <c r="OMJ142" s="102"/>
      <c r="OMK142" s="102"/>
      <c r="OML142" s="102"/>
      <c r="OMM142" s="102"/>
      <c r="OMN142" s="102"/>
      <c r="OMO142" s="102"/>
      <c r="OMP142" s="102"/>
      <c r="OMQ142" s="102"/>
      <c r="OMR142" s="102"/>
      <c r="OMS142" s="102"/>
      <c r="OMT142" s="102"/>
      <c r="OMU142" s="102"/>
      <c r="OMV142" s="102"/>
      <c r="OMW142" s="102"/>
      <c r="OMX142" s="102"/>
      <c r="OMY142" s="102"/>
      <c r="OMZ142" s="102"/>
      <c r="ONA142" s="102"/>
      <c r="ONB142" s="102"/>
      <c r="ONC142" s="102"/>
      <c r="OND142" s="102"/>
      <c r="ONE142" s="102"/>
      <c r="ONF142" s="102"/>
      <c r="ONG142" s="102"/>
      <c r="ONH142" s="102"/>
      <c r="ONI142" s="102"/>
      <c r="ONJ142" s="102"/>
      <c r="ONK142" s="102"/>
      <c r="ONL142" s="102"/>
      <c r="ONM142" s="102"/>
      <c r="ONN142" s="102"/>
      <c r="ONO142" s="102"/>
      <c r="ONP142" s="102"/>
      <c r="ONQ142" s="102"/>
      <c r="ONR142" s="102"/>
      <c r="ONS142" s="102"/>
      <c r="ONT142" s="102"/>
      <c r="ONU142" s="102"/>
      <c r="ONV142" s="102"/>
      <c r="ONW142" s="102"/>
      <c r="ONX142" s="102"/>
      <c r="ONY142" s="102"/>
      <c r="ONZ142" s="102"/>
      <c r="OOA142" s="102"/>
      <c r="OOB142" s="102"/>
      <c r="OOC142" s="102"/>
      <c r="OOD142" s="102"/>
      <c r="OOE142" s="102"/>
      <c r="OOF142" s="102"/>
      <c r="OOG142" s="102"/>
      <c r="OOH142" s="102"/>
      <c r="OOI142" s="102"/>
      <c r="OOJ142" s="102"/>
      <c r="OOK142" s="102"/>
      <c r="OOL142" s="102"/>
      <c r="OOM142" s="102"/>
      <c r="OON142" s="102"/>
      <c r="OOO142" s="102"/>
      <c r="OOP142" s="102"/>
      <c r="OOQ142" s="102"/>
      <c r="OOR142" s="102"/>
      <c r="OOS142" s="102"/>
      <c r="OOT142" s="102"/>
      <c r="OOU142" s="102"/>
      <c r="OOV142" s="102"/>
      <c r="OOW142" s="102"/>
      <c r="OOX142" s="102"/>
      <c r="OOY142" s="102"/>
      <c r="OOZ142" s="102"/>
      <c r="OPA142" s="102"/>
      <c r="OPB142" s="102"/>
      <c r="OPC142" s="102"/>
      <c r="OPD142" s="102"/>
      <c r="OPE142" s="102"/>
      <c r="OPF142" s="102"/>
      <c r="OPG142" s="102"/>
      <c r="OPH142" s="102"/>
      <c r="OPI142" s="102"/>
      <c r="OPJ142" s="102"/>
      <c r="OPK142" s="102"/>
      <c r="OPL142" s="102"/>
      <c r="OPM142" s="102"/>
      <c r="OPN142" s="102"/>
      <c r="OPO142" s="102"/>
      <c r="OPP142" s="102"/>
      <c r="OPQ142" s="102"/>
      <c r="OPR142" s="102"/>
      <c r="OPS142" s="102"/>
      <c r="OPT142" s="102"/>
      <c r="OPU142" s="102"/>
      <c r="OPV142" s="102"/>
      <c r="OPW142" s="102"/>
      <c r="OPX142" s="102"/>
      <c r="OPY142" s="102"/>
      <c r="OPZ142" s="102"/>
      <c r="OQA142" s="102"/>
      <c r="OQB142" s="102"/>
      <c r="OQC142" s="102"/>
      <c r="OQD142" s="102"/>
      <c r="OQE142" s="102"/>
      <c r="OQF142" s="102"/>
      <c r="OQG142" s="102"/>
      <c r="OQH142" s="102"/>
      <c r="OQI142" s="102"/>
      <c r="OQJ142" s="102"/>
      <c r="OQK142" s="102"/>
      <c r="OQL142" s="102"/>
      <c r="OQM142" s="102"/>
      <c r="OQN142" s="102"/>
      <c r="OQO142" s="102"/>
      <c r="OQP142" s="102"/>
      <c r="OQQ142" s="102"/>
      <c r="OQR142" s="102"/>
      <c r="OQS142" s="102"/>
      <c r="OQT142" s="102"/>
      <c r="OQU142" s="102"/>
      <c r="OQV142" s="102"/>
      <c r="OQW142" s="102"/>
      <c r="OQX142" s="102"/>
      <c r="OQY142" s="102"/>
      <c r="OQZ142" s="102"/>
      <c r="ORA142" s="102"/>
      <c r="ORB142" s="102"/>
      <c r="ORC142" s="102"/>
      <c r="ORD142" s="102"/>
      <c r="ORE142" s="102"/>
      <c r="ORF142" s="102"/>
      <c r="ORG142" s="102"/>
      <c r="ORH142" s="102"/>
      <c r="ORI142" s="102"/>
      <c r="ORJ142" s="102"/>
      <c r="ORK142" s="102"/>
      <c r="ORL142" s="102"/>
      <c r="ORM142" s="102"/>
      <c r="ORN142" s="102"/>
      <c r="ORO142" s="102"/>
      <c r="ORP142" s="102"/>
      <c r="ORQ142" s="102"/>
      <c r="ORR142" s="102"/>
      <c r="ORS142" s="102"/>
      <c r="ORT142" s="102"/>
      <c r="ORU142" s="102"/>
      <c r="ORV142" s="102"/>
      <c r="ORW142" s="102"/>
      <c r="ORX142" s="102"/>
      <c r="ORY142" s="102"/>
      <c r="ORZ142" s="102"/>
      <c r="OSA142" s="102"/>
      <c r="OSB142" s="102"/>
      <c r="OSC142" s="102"/>
      <c r="OSD142" s="102"/>
      <c r="OSE142" s="102"/>
      <c r="OSF142" s="102"/>
      <c r="OSG142" s="102"/>
      <c r="OSH142" s="102"/>
      <c r="OSI142" s="102"/>
      <c r="OSJ142" s="102"/>
      <c r="OSK142" s="102"/>
      <c r="OSL142" s="102"/>
      <c r="OSM142" s="102"/>
      <c r="OSN142" s="102"/>
      <c r="OSO142" s="102"/>
      <c r="OSP142" s="102"/>
      <c r="OSQ142" s="102"/>
      <c r="OSR142" s="102"/>
      <c r="OSS142" s="102"/>
      <c r="OST142" s="102"/>
      <c r="OSU142" s="102"/>
      <c r="OSV142" s="102"/>
      <c r="OSW142" s="102"/>
      <c r="OSX142" s="102"/>
      <c r="OSY142" s="102"/>
      <c r="OSZ142" s="102"/>
      <c r="OTA142" s="102"/>
      <c r="OTB142" s="102"/>
      <c r="OTC142" s="102"/>
      <c r="OTD142" s="102"/>
      <c r="OTE142" s="102"/>
      <c r="OTF142" s="102"/>
      <c r="OTG142" s="102"/>
      <c r="OTH142" s="102"/>
      <c r="OTI142" s="102"/>
      <c r="OTJ142" s="102"/>
      <c r="OTK142" s="102"/>
      <c r="OTL142" s="102"/>
      <c r="OTM142" s="102"/>
      <c r="OTN142" s="102"/>
      <c r="OTO142" s="102"/>
      <c r="OTP142" s="102"/>
      <c r="OTQ142" s="102"/>
      <c r="OTR142" s="102"/>
      <c r="OTS142" s="102"/>
      <c r="OTT142" s="102"/>
      <c r="OTU142" s="102"/>
      <c r="OTV142" s="102"/>
      <c r="OTW142" s="102"/>
      <c r="OTX142" s="102"/>
      <c r="OTY142" s="102"/>
      <c r="OTZ142" s="102"/>
      <c r="OUA142" s="102"/>
      <c r="OUB142" s="102"/>
      <c r="OUC142" s="102"/>
      <c r="OUD142" s="102"/>
      <c r="OUE142" s="102"/>
      <c r="OUF142" s="102"/>
      <c r="OUG142" s="102"/>
      <c r="OUH142" s="102"/>
      <c r="OUI142" s="102"/>
      <c r="OUJ142" s="102"/>
      <c r="OUK142" s="102"/>
      <c r="OUL142" s="102"/>
      <c r="OUM142" s="102"/>
      <c r="OUN142" s="102"/>
      <c r="OUO142" s="102"/>
      <c r="OUP142" s="102"/>
      <c r="OUQ142" s="102"/>
      <c r="OUR142" s="102"/>
      <c r="OUS142" s="102"/>
      <c r="OUT142" s="102"/>
      <c r="OUU142" s="102"/>
      <c r="OUV142" s="102"/>
      <c r="OUW142" s="102"/>
      <c r="OUX142" s="102"/>
      <c r="OUY142" s="102"/>
      <c r="OUZ142" s="102"/>
      <c r="OVA142" s="102"/>
      <c r="OVB142" s="102"/>
      <c r="OVC142" s="102"/>
      <c r="OVD142" s="102"/>
      <c r="OVE142" s="102"/>
      <c r="OVF142" s="102"/>
      <c r="OVG142" s="102"/>
      <c r="OVH142" s="102"/>
      <c r="OVI142" s="102"/>
      <c r="OVJ142" s="102"/>
      <c r="OVK142" s="102"/>
      <c r="OVL142" s="102"/>
      <c r="OVM142" s="102"/>
      <c r="OVN142" s="102"/>
      <c r="OVO142" s="102"/>
      <c r="OVP142" s="102"/>
      <c r="OVQ142" s="102"/>
      <c r="OVR142" s="102"/>
      <c r="OVS142" s="102"/>
      <c r="OVT142" s="102"/>
      <c r="OVU142" s="102"/>
      <c r="OVV142" s="102"/>
      <c r="OVW142" s="102"/>
      <c r="OVX142" s="102"/>
      <c r="OVY142" s="102"/>
      <c r="OVZ142" s="102"/>
      <c r="OWA142" s="102"/>
      <c r="OWB142" s="102"/>
      <c r="OWC142" s="102"/>
      <c r="OWD142" s="102"/>
      <c r="OWE142" s="102"/>
      <c r="OWF142" s="102"/>
      <c r="OWG142" s="102"/>
      <c r="OWH142" s="102"/>
      <c r="OWI142" s="102"/>
      <c r="OWJ142" s="102"/>
      <c r="OWK142" s="102"/>
      <c r="OWL142" s="102"/>
      <c r="OWM142" s="102"/>
      <c r="OWN142" s="102"/>
      <c r="OWO142" s="102"/>
      <c r="OWP142" s="102"/>
      <c r="OWQ142" s="102"/>
      <c r="OWR142" s="102"/>
      <c r="OWS142" s="102"/>
      <c r="OWT142" s="102"/>
      <c r="OWU142" s="102"/>
      <c r="OWV142" s="102"/>
      <c r="OWW142" s="102"/>
      <c r="OWX142" s="102"/>
      <c r="OWY142" s="102"/>
      <c r="OWZ142" s="102"/>
      <c r="OXA142" s="102"/>
      <c r="OXB142" s="102"/>
      <c r="OXC142" s="102"/>
      <c r="OXD142" s="102"/>
      <c r="OXE142" s="102"/>
      <c r="OXF142" s="102"/>
      <c r="OXG142" s="102"/>
      <c r="OXH142" s="102"/>
      <c r="OXI142" s="102"/>
      <c r="OXJ142" s="102"/>
      <c r="OXK142" s="102"/>
      <c r="OXL142" s="102"/>
      <c r="OXM142" s="102"/>
      <c r="OXN142" s="102"/>
      <c r="OXO142" s="102"/>
      <c r="OXP142" s="102"/>
      <c r="OXQ142" s="102"/>
      <c r="OXR142" s="102"/>
      <c r="OXS142" s="102"/>
      <c r="OXT142" s="102"/>
      <c r="OXU142" s="102"/>
      <c r="OXV142" s="102"/>
      <c r="OXW142" s="102"/>
      <c r="OXX142" s="102"/>
      <c r="OXY142" s="102"/>
      <c r="OXZ142" s="102"/>
      <c r="OYA142" s="102"/>
      <c r="OYB142" s="102"/>
      <c r="OYC142" s="102"/>
      <c r="OYD142" s="102"/>
      <c r="OYE142" s="102"/>
      <c r="OYF142" s="102"/>
      <c r="OYG142" s="102"/>
      <c r="OYH142" s="102"/>
      <c r="OYI142" s="102"/>
      <c r="OYJ142" s="102"/>
      <c r="OYK142" s="102"/>
      <c r="OYL142" s="102"/>
      <c r="OYM142" s="102"/>
      <c r="OYN142" s="102"/>
      <c r="OYO142" s="102"/>
      <c r="OYP142" s="102"/>
      <c r="OYQ142" s="102"/>
      <c r="OYR142" s="102"/>
      <c r="OYS142" s="102"/>
      <c r="OYT142" s="102"/>
      <c r="OYU142" s="102"/>
      <c r="OYV142" s="102"/>
      <c r="OYW142" s="102"/>
      <c r="OYX142" s="102"/>
      <c r="OYY142" s="102"/>
      <c r="OYZ142" s="102"/>
      <c r="OZA142" s="102"/>
      <c r="OZB142" s="102"/>
      <c r="OZC142" s="102"/>
      <c r="OZD142" s="102"/>
      <c r="OZE142" s="102"/>
      <c r="OZF142" s="102"/>
      <c r="OZG142" s="102"/>
      <c r="OZH142" s="102"/>
      <c r="OZI142" s="102"/>
      <c r="OZJ142" s="102"/>
      <c r="OZK142" s="102"/>
      <c r="OZL142" s="102"/>
      <c r="OZM142" s="102"/>
      <c r="OZN142" s="102"/>
      <c r="OZO142" s="102"/>
      <c r="OZP142" s="102"/>
      <c r="OZQ142" s="102"/>
      <c r="OZR142" s="102"/>
      <c r="OZS142" s="102"/>
      <c r="OZT142" s="102"/>
      <c r="OZU142" s="102"/>
      <c r="OZV142" s="102"/>
      <c r="OZW142" s="102"/>
      <c r="OZX142" s="102"/>
      <c r="OZY142" s="102"/>
      <c r="OZZ142" s="102"/>
      <c r="PAA142" s="102"/>
      <c r="PAB142" s="102"/>
      <c r="PAC142" s="102"/>
      <c r="PAD142" s="102"/>
      <c r="PAE142" s="102"/>
      <c r="PAF142" s="102"/>
      <c r="PAG142" s="102"/>
      <c r="PAH142" s="102"/>
      <c r="PAI142" s="102"/>
      <c r="PAJ142" s="102"/>
      <c r="PAK142" s="102"/>
      <c r="PAL142" s="102"/>
      <c r="PAM142" s="102"/>
      <c r="PAN142" s="102"/>
      <c r="PAO142" s="102"/>
      <c r="PAP142" s="102"/>
      <c r="PAQ142" s="102"/>
      <c r="PAR142" s="102"/>
      <c r="PAS142" s="102"/>
      <c r="PAT142" s="102"/>
      <c r="PAU142" s="102"/>
      <c r="PAV142" s="102"/>
      <c r="PAW142" s="102"/>
      <c r="PAX142" s="102"/>
      <c r="PAY142" s="102"/>
      <c r="PAZ142" s="102"/>
      <c r="PBA142" s="102"/>
      <c r="PBB142" s="102"/>
      <c r="PBC142" s="102"/>
      <c r="PBD142" s="102"/>
      <c r="PBE142" s="102"/>
      <c r="PBF142" s="102"/>
      <c r="PBG142" s="102"/>
      <c r="PBH142" s="102"/>
      <c r="PBI142" s="102"/>
      <c r="PBJ142" s="102"/>
      <c r="PBK142" s="102"/>
      <c r="PBL142" s="102"/>
      <c r="PBM142" s="102"/>
      <c r="PBN142" s="102"/>
      <c r="PBO142" s="102"/>
      <c r="PBP142" s="102"/>
      <c r="PBQ142" s="102"/>
      <c r="PBR142" s="102"/>
      <c r="PBS142" s="102"/>
      <c r="PBT142" s="102"/>
      <c r="PBU142" s="102"/>
      <c r="PBV142" s="102"/>
      <c r="PBW142" s="102"/>
      <c r="PBX142" s="102"/>
      <c r="PBY142" s="102"/>
      <c r="PBZ142" s="102"/>
      <c r="PCA142" s="102"/>
      <c r="PCB142" s="102"/>
      <c r="PCC142" s="102"/>
      <c r="PCD142" s="102"/>
      <c r="PCE142" s="102"/>
      <c r="PCF142" s="102"/>
      <c r="PCG142" s="102"/>
      <c r="PCH142" s="102"/>
      <c r="PCI142" s="102"/>
      <c r="PCJ142" s="102"/>
      <c r="PCK142" s="102"/>
      <c r="PCL142" s="102"/>
      <c r="PCM142" s="102"/>
      <c r="PCN142" s="102"/>
      <c r="PCO142" s="102"/>
      <c r="PCP142" s="102"/>
      <c r="PCQ142" s="102"/>
      <c r="PCR142" s="102"/>
      <c r="PCS142" s="102"/>
      <c r="PCT142" s="102"/>
      <c r="PCU142" s="102"/>
      <c r="PCV142" s="102"/>
      <c r="PCW142" s="102"/>
      <c r="PCX142" s="102"/>
      <c r="PCY142" s="102"/>
      <c r="PCZ142" s="102"/>
      <c r="PDA142" s="102"/>
      <c r="PDB142" s="102"/>
      <c r="PDC142" s="102"/>
      <c r="PDD142" s="102"/>
      <c r="PDE142" s="102"/>
      <c r="PDF142" s="102"/>
      <c r="PDG142" s="102"/>
      <c r="PDH142" s="102"/>
      <c r="PDI142" s="102"/>
      <c r="PDJ142" s="102"/>
      <c r="PDK142" s="102"/>
      <c r="PDL142" s="102"/>
      <c r="PDM142" s="102"/>
      <c r="PDN142" s="102"/>
      <c r="PDO142" s="102"/>
      <c r="PDP142" s="102"/>
      <c r="PDQ142" s="102"/>
      <c r="PDR142" s="102"/>
      <c r="PDS142" s="102"/>
      <c r="PDT142" s="102"/>
      <c r="PDU142" s="102"/>
      <c r="PDV142" s="102"/>
      <c r="PDW142" s="102"/>
      <c r="PDX142" s="102"/>
      <c r="PDY142" s="102"/>
      <c r="PDZ142" s="102"/>
      <c r="PEA142" s="102"/>
      <c r="PEB142" s="102"/>
      <c r="PEC142" s="102"/>
      <c r="PED142" s="102"/>
      <c r="PEE142" s="102"/>
      <c r="PEF142" s="102"/>
      <c r="PEG142" s="102"/>
      <c r="PEH142" s="102"/>
      <c r="PEI142" s="102"/>
      <c r="PEJ142" s="102"/>
      <c r="PEK142" s="102"/>
      <c r="PEL142" s="102"/>
      <c r="PEM142" s="102"/>
      <c r="PEN142" s="102"/>
      <c r="PEO142" s="102"/>
      <c r="PEP142" s="102"/>
      <c r="PEQ142" s="102"/>
      <c r="PER142" s="102"/>
      <c r="PES142" s="102"/>
      <c r="PET142" s="102"/>
      <c r="PEU142" s="102"/>
      <c r="PEV142" s="102"/>
      <c r="PEW142" s="102"/>
      <c r="PEX142" s="102"/>
      <c r="PEY142" s="102"/>
      <c r="PEZ142" s="102"/>
      <c r="PFA142" s="102"/>
      <c r="PFB142" s="102"/>
      <c r="PFC142" s="102"/>
      <c r="PFD142" s="102"/>
      <c r="PFE142" s="102"/>
      <c r="PFF142" s="102"/>
      <c r="PFG142" s="102"/>
      <c r="PFH142" s="102"/>
      <c r="PFI142" s="102"/>
      <c r="PFJ142" s="102"/>
      <c r="PFK142" s="102"/>
      <c r="PFL142" s="102"/>
      <c r="PFM142" s="102"/>
      <c r="PFN142" s="102"/>
      <c r="PFO142" s="102"/>
      <c r="PFP142" s="102"/>
      <c r="PFQ142" s="102"/>
      <c r="PFR142" s="102"/>
      <c r="PFS142" s="102"/>
      <c r="PFT142" s="102"/>
      <c r="PFU142" s="102"/>
      <c r="PFV142" s="102"/>
      <c r="PFW142" s="102"/>
      <c r="PFX142" s="102"/>
      <c r="PFY142" s="102"/>
      <c r="PFZ142" s="102"/>
      <c r="PGA142" s="102"/>
      <c r="PGB142" s="102"/>
      <c r="PGC142" s="102"/>
      <c r="PGD142" s="102"/>
      <c r="PGE142" s="102"/>
      <c r="PGF142" s="102"/>
      <c r="PGG142" s="102"/>
      <c r="PGH142" s="102"/>
      <c r="PGI142" s="102"/>
      <c r="PGJ142" s="102"/>
      <c r="PGK142" s="102"/>
      <c r="PGL142" s="102"/>
      <c r="PGM142" s="102"/>
      <c r="PGN142" s="102"/>
      <c r="PGO142" s="102"/>
      <c r="PGP142" s="102"/>
      <c r="PGQ142" s="102"/>
      <c r="PGR142" s="102"/>
      <c r="PGS142" s="102"/>
      <c r="PGT142" s="102"/>
      <c r="PGU142" s="102"/>
      <c r="PGV142" s="102"/>
      <c r="PGW142" s="102"/>
      <c r="PGX142" s="102"/>
      <c r="PGY142" s="102"/>
      <c r="PGZ142" s="102"/>
      <c r="PHA142" s="102"/>
      <c r="PHB142" s="102"/>
      <c r="PHC142" s="102"/>
      <c r="PHD142" s="102"/>
      <c r="PHE142" s="102"/>
      <c r="PHF142" s="102"/>
      <c r="PHG142" s="102"/>
      <c r="PHH142" s="102"/>
      <c r="PHI142" s="102"/>
      <c r="PHJ142" s="102"/>
      <c r="PHK142" s="102"/>
      <c r="PHL142" s="102"/>
      <c r="PHM142" s="102"/>
      <c r="PHN142" s="102"/>
      <c r="PHO142" s="102"/>
      <c r="PHP142" s="102"/>
      <c r="PHQ142" s="102"/>
      <c r="PHR142" s="102"/>
      <c r="PHS142" s="102"/>
      <c r="PHT142" s="102"/>
      <c r="PHU142" s="102"/>
      <c r="PHV142" s="102"/>
      <c r="PHW142" s="102"/>
      <c r="PHX142" s="102"/>
      <c r="PHY142" s="102"/>
      <c r="PHZ142" s="102"/>
      <c r="PIA142" s="102"/>
      <c r="PIB142" s="102"/>
      <c r="PIC142" s="102"/>
      <c r="PID142" s="102"/>
      <c r="PIE142" s="102"/>
      <c r="PIF142" s="102"/>
      <c r="PIG142" s="102"/>
      <c r="PIH142" s="102"/>
      <c r="PII142" s="102"/>
      <c r="PIJ142" s="102"/>
      <c r="PIK142" s="102"/>
      <c r="PIL142" s="102"/>
      <c r="PIM142" s="102"/>
      <c r="PIN142" s="102"/>
      <c r="PIO142" s="102"/>
      <c r="PIP142" s="102"/>
      <c r="PIQ142" s="102"/>
      <c r="PIR142" s="102"/>
      <c r="PIS142" s="102"/>
      <c r="PIT142" s="102"/>
      <c r="PIU142" s="102"/>
      <c r="PIV142" s="102"/>
      <c r="PIW142" s="102"/>
      <c r="PIX142" s="102"/>
      <c r="PIY142" s="102"/>
      <c r="PIZ142" s="102"/>
      <c r="PJA142" s="102"/>
      <c r="PJB142" s="102"/>
      <c r="PJC142" s="102"/>
      <c r="PJD142" s="102"/>
      <c r="PJE142" s="102"/>
      <c r="PJF142" s="102"/>
      <c r="PJG142" s="102"/>
      <c r="PJH142" s="102"/>
      <c r="PJI142" s="102"/>
      <c r="PJJ142" s="102"/>
      <c r="PJK142" s="102"/>
      <c r="PJL142" s="102"/>
      <c r="PJM142" s="102"/>
      <c r="PJN142" s="102"/>
      <c r="PJO142" s="102"/>
      <c r="PJP142" s="102"/>
      <c r="PJQ142" s="102"/>
      <c r="PJR142" s="102"/>
      <c r="PJS142" s="102"/>
      <c r="PJT142" s="102"/>
      <c r="PJU142" s="102"/>
      <c r="PJV142" s="102"/>
      <c r="PJW142" s="102"/>
      <c r="PJX142" s="102"/>
      <c r="PJY142" s="102"/>
      <c r="PJZ142" s="102"/>
      <c r="PKA142" s="102"/>
      <c r="PKB142" s="102"/>
      <c r="PKC142" s="102"/>
      <c r="PKD142" s="102"/>
      <c r="PKE142" s="102"/>
      <c r="PKF142" s="102"/>
      <c r="PKG142" s="102"/>
      <c r="PKH142" s="102"/>
      <c r="PKI142" s="102"/>
      <c r="PKJ142" s="102"/>
      <c r="PKK142" s="102"/>
      <c r="PKL142" s="102"/>
      <c r="PKM142" s="102"/>
      <c r="PKN142" s="102"/>
      <c r="PKO142" s="102"/>
      <c r="PKP142" s="102"/>
      <c r="PKQ142" s="102"/>
      <c r="PKR142" s="102"/>
      <c r="PKS142" s="102"/>
      <c r="PKT142" s="102"/>
      <c r="PKU142" s="102"/>
      <c r="PKV142" s="102"/>
      <c r="PKW142" s="102"/>
      <c r="PKX142" s="102"/>
      <c r="PKY142" s="102"/>
      <c r="PKZ142" s="102"/>
      <c r="PLA142" s="102"/>
      <c r="PLB142" s="102"/>
      <c r="PLC142" s="102"/>
      <c r="PLD142" s="102"/>
      <c r="PLE142" s="102"/>
      <c r="PLF142" s="102"/>
      <c r="PLG142" s="102"/>
      <c r="PLH142" s="102"/>
      <c r="PLI142" s="102"/>
      <c r="PLJ142" s="102"/>
      <c r="PLK142" s="102"/>
      <c r="PLL142" s="102"/>
      <c r="PLM142" s="102"/>
      <c r="PLN142" s="102"/>
      <c r="PLO142" s="102"/>
      <c r="PLP142" s="102"/>
      <c r="PLQ142" s="102"/>
      <c r="PLR142" s="102"/>
      <c r="PLS142" s="102"/>
      <c r="PLT142" s="102"/>
      <c r="PLU142" s="102"/>
      <c r="PLV142" s="102"/>
      <c r="PLW142" s="102"/>
      <c r="PLX142" s="102"/>
      <c r="PLY142" s="102"/>
      <c r="PLZ142" s="102"/>
      <c r="PMA142" s="102"/>
      <c r="PMB142" s="102"/>
      <c r="PMC142" s="102"/>
      <c r="PMD142" s="102"/>
      <c r="PME142" s="102"/>
      <c r="PMF142" s="102"/>
      <c r="PMG142" s="102"/>
      <c r="PMH142" s="102"/>
      <c r="PMI142" s="102"/>
      <c r="PMJ142" s="102"/>
      <c r="PMK142" s="102"/>
      <c r="PML142" s="102"/>
      <c r="PMM142" s="102"/>
      <c r="PMN142" s="102"/>
      <c r="PMO142" s="102"/>
      <c r="PMP142" s="102"/>
      <c r="PMQ142" s="102"/>
      <c r="PMR142" s="102"/>
      <c r="PMS142" s="102"/>
      <c r="PMT142" s="102"/>
      <c r="PMU142" s="102"/>
      <c r="PMV142" s="102"/>
      <c r="PMW142" s="102"/>
      <c r="PMX142" s="102"/>
      <c r="PMY142" s="102"/>
      <c r="PMZ142" s="102"/>
      <c r="PNA142" s="102"/>
      <c r="PNB142" s="102"/>
      <c r="PNC142" s="102"/>
      <c r="PND142" s="102"/>
      <c r="PNE142" s="102"/>
      <c r="PNF142" s="102"/>
      <c r="PNG142" s="102"/>
      <c r="PNH142" s="102"/>
      <c r="PNI142" s="102"/>
      <c r="PNJ142" s="102"/>
      <c r="PNK142" s="102"/>
      <c r="PNL142" s="102"/>
      <c r="PNM142" s="102"/>
      <c r="PNN142" s="102"/>
      <c r="PNO142" s="102"/>
      <c r="PNP142" s="102"/>
      <c r="PNQ142" s="102"/>
      <c r="PNR142" s="102"/>
      <c r="PNS142" s="102"/>
      <c r="PNT142" s="102"/>
      <c r="PNU142" s="102"/>
      <c r="PNV142" s="102"/>
      <c r="PNW142" s="102"/>
      <c r="PNX142" s="102"/>
      <c r="PNY142" s="102"/>
      <c r="PNZ142" s="102"/>
      <c r="POA142" s="102"/>
      <c r="POB142" s="102"/>
      <c r="POC142" s="102"/>
      <c r="POD142" s="102"/>
      <c r="POE142" s="102"/>
      <c r="POF142" s="102"/>
      <c r="POG142" s="102"/>
      <c r="POH142" s="102"/>
      <c r="POI142" s="102"/>
      <c r="POJ142" s="102"/>
      <c r="POK142" s="102"/>
      <c r="POL142" s="102"/>
      <c r="POM142" s="102"/>
      <c r="PON142" s="102"/>
      <c r="POO142" s="102"/>
      <c r="POP142" s="102"/>
      <c r="POQ142" s="102"/>
      <c r="POR142" s="102"/>
      <c r="POS142" s="102"/>
      <c r="POT142" s="102"/>
      <c r="POU142" s="102"/>
      <c r="POV142" s="102"/>
      <c r="POW142" s="102"/>
      <c r="POX142" s="102"/>
      <c r="POY142" s="102"/>
      <c r="POZ142" s="102"/>
      <c r="PPA142" s="102"/>
      <c r="PPB142" s="102"/>
      <c r="PPC142" s="102"/>
      <c r="PPD142" s="102"/>
      <c r="PPE142" s="102"/>
      <c r="PPF142" s="102"/>
      <c r="PPG142" s="102"/>
      <c r="PPH142" s="102"/>
      <c r="PPI142" s="102"/>
      <c r="PPJ142" s="102"/>
      <c r="PPK142" s="102"/>
      <c r="PPL142" s="102"/>
      <c r="PPM142" s="102"/>
      <c r="PPN142" s="102"/>
      <c r="PPO142" s="102"/>
      <c r="PPP142" s="102"/>
      <c r="PPQ142" s="102"/>
      <c r="PPR142" s="102"/>
      <c r="PPS142" s="102"/>
      <c r="PPT142" s="102"/>
      <c r="PPU142" s="102"/>
      <c r="PPV142" s="102"/>
      <c r="PPW142" s="102"/>
      <c r="PPX142" s="102"/>
      <c r="PPY142" s="102"/>
      <c r="PPZ142" s="102"/>
      <c r="PQA142" s="102"/>
      <c r="PQB142" s="102"/>
      <c r="PQC142" s="102"/>
      <c r="PQD142" s="102"/>
      <c r="PQE142" s="102"/>
      <c r="PQF142" s="102"/>
      <c r="PQG142" s="102"/>
      <c r="PQH142" s="102"/>
      <c r="PQI142" s="102"/>
      <c r="PQJ142" s="102"/>
      <c r="PQK142" s="102"/>
      <c r="PQL142" s="102"/>
      <c r="PQM142" s="102"/>
      <c r="PQN142" s="102"/>
      <c r="PQO142" s="102"/>
      <c r="PQP142" s="102"/>
      <c r="PQQ142" s="102"/>
      <c r="PQR142" s="102"/>
      <c r="PQS142" s="102"/>
      <c r="PQT142" s="102"/>
      <c r="PQU142" s="102"/>
      <c r="PQV142" s="102"/>
      <c r="PQW142" s="102"/>
      <c r="PQX142" s="102"/>
      <c r="PQY142" s="102"/>
      <c r="PQZ142" s="102"/>
      <c r="PRA142" s="102"/>
      <c r="PRB142" s="102"/>
      <c r="PRC142" s="102"/>
      <c r="PRD142" s="102"/>
      <c r="PRE142" s="102"/>
      <c r="PRF142" s="102"/>
      <c r="PRG142" s="102"/>
      <c r="PRH142" s="102"/>
      <c r="PRI142" s="102"/>
      <c r="PRJ142" s="102"/>
      <c r="PRK142" s="102"/>
      <c r="PRL142" s="102"/>
      <c r="PRM142" s="102"/>
      <c r="PRN142" s="102"/>
      <c r="PRO142" s="102"/>
      <c r="PRP142" s="102"/>
      <c r="PRQ142" s="102"/>
      <c r="PRR142" s="102"/>
      <c r="PRS142" s="102"/>
      <c r="PRT142" s="102"/>
      <c r="PRU142" s="102"/>
      <c r="PRV142" s="102"/>
      <c r="PRW142" s="102"/>
      <c r="PRX142" s="102"/>
      <c r="PRY142" s="102"/>
      <c r="PRZ142" s="102"/>
      <c r="PSA142" s="102"/>
      <c r="PSB142" s="102"/>
      <c r="PSC142" s="102"/>
      <c r="PSD142" s="102"/>
      <c r="PSE142" s="102"/>
      <c r="PSF142" s="102"/>
      <c r="PSG142" s="102"/>
      <c r="PSH142" s="102"/>
      <c r="PSI142" s="102"/>
      <c r="PSJ142" s="102"/>
      <c r="PSK142" s="102"/>
      <c r="PSL142" s="102"/>
      <c r="PSM142" s="102"/>
      <c r="PSN142" s="102"/>
      <c r="PSO142" s="102"/>
      <c r="PSP142" s="102"/>
      <c r="PSQ142" s="102"/>
      <c r="PSR142" s="102"/>
      <c r="PSS142" s="102"/>
      <c r="PST142" s="102"/>
      <c r="PSU142" s="102"/>
      <c r="PSV142" s="102"/>
      <c r="PSW142" s="102"/>
      <c r="PSX142" s="102"/>
      <c r="PSY142" s="102"/>
      <c r="PSZ142" s="102"/>
      <c r="PTA142" s="102"/>
      <c r="PTB142" s="102"/>
      <c r="PTC142" s="102"/>
      <c r="PTD142" s="102"/>
      <c r="PTE142" s="102"/>
      <c r="PTF142" s="102"/>
      <c r="PTG142" s="102"/>
      <c r="PTH142" s="102"/>
      <c r="PTI142" s="102"/>
      <c r="PTJ142" s="102"/>
      <c r="PTK142" s="102"/>
      <c r="PTL142" s="102"/>
      <c r="PTM142" s="102"/>
      <c r="PTN142" s="102"/>
      <c r="PTO142" s="102"/>
      <c r="PTP142" s="102"/>
      <c r="PTQ142" s="102"/>
      <c r="PTR142" s="102"/>
      <c r="PTS142" s="102"/>
      <c r="PTT142" s="102"/>
      <c r="PTU142" s="102"/>
      <c r="PTV142" s="102"/>
      <c r="PTW142" s="102"/>
      <c r="PTX142" s="102"/>
      <c r="PTY142" s="102"/>
      <c r="PTZ142" s="102"/>
      <c r="PUA142" s="102"/>
      <c r="PUB142" s="102"/>
      <c r="PUC142" s="102"/>
      <c r="PUD142" s="102"/>
      <c r="PUE142" s="102"/>
      <c r="PUF142" s="102"/>
      <c r="PUG142" s="102"/>
      <c r="PUH142" s="102"/>
      <c r="PUI142" s="102"/>
      <c r="PUJ142" s="102"/>
      <c r="PUK142" s="102"/>
      <c r="PUL142" s="102"/>
      <c r="PUM142" s="102"/>
      <c r="PUN142" s="102"/>
      <c r="PUO142" s="102"/>
      <c r="PUP142" s="102"/>
      <c r="PUQ142" s="102"/>
      <c r="PUR142" s="102"/>
      <c r="PUS142" s="102"/>
      <c r="PUT142" s="102"/>
      <c r="PUU142" s="102"/>
      <c r="PUV142" s="102"/>
      <c r="PUW142" s="102"/>
      <c r="PUX142" s="102"/>
      <c r="PUY142" s="102"/>
      <c r="PUZ142" s="102"/>
      <c r="PVA142" s="102"/>
      <c r="PVB142" s="102"/>
      <c r="PVC142" s="102"/>
      <c r="PVD142" s="102"/>
      <c r="PVE142" s="102"/>
      <c r="PVF142" s="102"/>
      <c r="PVG142" s="102"/>
      <c r="PVH142" s="102"/>
      <c r="PVI142" s="102"/>
      <c r="PVJ142" s="102"/>
      <c r="PVK142" s="102"/>
      <c r="PVL142" s="102"/>
      <c r="PVM142" s="102"/>
      <c r="PVN142" s="102"/>
      <c r="PVO142" s="102"/>
      <c r="PVP142" s="102"/>
      <c r="PVQ142" s="102"/>
      <c r="PVR142" s="102"/>
      <c r="PVS142" s="102"/>
      <c r="PVT142" s="102"/>
      <c r="PVU142" s="102"/>
      <c r="PVV142" s="102"/>
      <c r="PVW142" s="102"/>
      <c r="PVX142" s="102"/>
      <c r="PVY142" s="102"/>
      <c r="PVZ142" s="102"/>
      <c r="PWA142" s="102"/>
      <c r="PWB142" s="102"/>
      <c r="PWC142" s="102"/>
      <c r="PWD142" s="102"/>
      <c r="PWE142" s="102"/>
      <c r="PWF142" s="102"/>
      <c r="PWG142" s="102"/>
      <c r="PWH142" s="102"/>
      <c r="PWI142" s="102"/>
      <c r="PWJ142" s="102"/>
      <c r="PWK142" s="102"/>
      <c r="PWL142" s="102"/>
      <c r="PWM142" s="102"/>
      <c r="PWN142" s="102"/>
      <c r="PWO142" s="102"/>
      <c r="PWP142" s="102"/>
      <c r="PWQ142" s="102"/>
      <c r="PWR142" s="102"/>
      <c r="PWS142" s="102"/>
      <c r="PWT142" s="102"/>
      <c r="PWU142" s="102"/>
      <c r="PWV142" s="102"/>
      <c r="PWW142" s="102"/>
      <c r="PWX142" s="102"/>
      <c r="PWY142" s="102"/>
      <c r="PWZ142" s="102"/>
      <c r="PXA142" s="102"/>
      <c r="PXB142" s="102"/>
      <c r="PXC142" s="102"/>
      <c r="PXD142" s="102"/>
      <c r="PXE142" s="102"/>
      <c r="PXF142" s="102"/>
      <c r="PXG142" s="102"/>
      <c r="PXH142" s="102"/>
      <c r="PXI142" s="102"/>
      <c r="PXJ142" s="102"/>
      <c r="PXK142" s="102"/>
      <c r="PXL142" s="102"/>
      <c r="PXM142" s="102"/>
      <c r="PXN142" s="102"/>
      <c r="PXO142" s="102"/>
      <c r="PXP142" s="102"/>
      <c r="PXQ142" s="102"/>
      <c r="PXR142" s="102"/>
      <c r="PXS142" s="102"/>
      <c r="PXT142" s="102"/>
      <c r="PXU142" s="102"/>
      <c r="PXV142" s="102"/>
      <c r="PXW142" s="102"/>
      <c r="PXX142" s="102"/>
      <c r="PXY142" s="102"/>
      <c r="PXZ142" s="102"/>
      <c r="PYA142" s="102"/>
      <c r="PYB142" s="102"/>
      <c r="PYC142" s="102"/>
      <c r="PYD142" s="102"/>
      <c r="PYE142" s="102"/>
      <c r="PYF142" s="102"/>
      <c r="PYG142" s="102"/>
      <c r="PYH142" s="102"/>
      <c r="PYI142" s="102"/>
      <c r="PYJ142" s="102"/>
      <c r="PYK142" s="102"/>
      <c r="PYL142" s="102"/>
      <c r="PYM142" s="102"/>
      <c r="PYN142" s="102"/>
      <c r="PYO142" s="102"/>
      <c r="PYP142" s="102"/>
      <c r="PYQ142" s="102"/>
      <c r="PYR142" s="102"/>
      <c r="PYS142" s="102"/>
      <c r="PYT142" s="102"/>
      <c r="PYU142" s="102"/>
      <c r="PYV142" s="102"/>
      <c r="PYW142" s="102"/>
      <c r="PYX142" s="102"/>
      <c r="PYY142" s="102"/>
      <c r="PYZ142" s="102"/>
      <c r="PZA142" s="102"/>
      <c r="PZB142" s="102"/>
      <c r="PZC142" s="102"/>
      <c r="PZD142" s="102"/>
      <c r="PZE142" s="102"/>
      <c r="PZF142" s="102"/>
      <c r="PZG142" s="102"/>
      <c r="PZH142" s="102"/>
      <c r="PZI142" s="102"/>
      <c r="PZJ142" s="102"/>
      <c r="PZK142" s="102"/>
      <c r="PZL142" s="102"/>
      <c r="PZM142" s="102"/>
      <c r="PZN142" s="102"/>
      <c r="PZO142" s="102"/>
      <c r="PZP142" s="102"/>
      <c r="PZQ142" s="102"/>
      <c r="PZR142" s="102"/>
      <c r="PZS142" s="102"/>
      <c r="PZT142" s="102"/>
      <c r="PZU142" s="102"/>
      <c r="PZV142" s="102"/>
      <c r="PZW142" s="102"/>
      <c r="PZX142" s="102"/>
      <c r="PZY142" s="102"/>
      <c r="PZZ142" s="102"/>
      <c r="QAA142" s="102"/>
      <c r="QAB142" s="102"/>
      <c r="QAC142" s="102"/>
      <c r="QAD142" s="102"/>
      <c r="QAE142" s="102"/>
      <c r="QAF142" s="102"/>
      <c r="QAG142" s="102"/>
      <c r="QAH142" s="102"/>
      <c r="QAI142" s="102"/>
      <c r="QAJ142" s="102"/>
      <c r="QAK142" s="102"/>
      <c r="QAL142" s="102"/>
      <c r="QAM142" s="102"/>
      <c r="QAN142" s="102"/>
      <c r="QAO142" s="102"/>
      <c r="QAP142" s="102"/>
      <c r="QAQ142" s="102"/>
      <c r="QAR142" s="102"/>
      <c r="QAS142" s="102"/>
      <c r="QAT142" s="102"/>
      <c r="QAU142" s="102"/>
      <c r="QAV142" s="102"/>
      <c r="QAW142" s="102"/>
      <c r="QAX142" s="102"/>
      <c r="QAY142" s="102"/>
      <c r="QAZ142" s="102"/>
      <c r="QBA142" s="102"/>
      <c r="QBB142" s="102"/>
      <c r="QBC142" s="102"/>
      <c r="QBD142" s="102"/>
      <c r="QBE142" s="102"/>
      <c r="QBF142" s="102"/>
      <c r="QBG142" s="102"/>
      <c r="QBH142" s="102"/>
      <c r="QBI142" s="102"/>
      <c r="QBJ142" s="102"/>
      <c r="QBK142" s="102"/>
      <c r="QBL142" s="102"/>
      <c r="QBM142" s="102"/>
      <c r="QBN142" s="102"/>
      <c r="QBO142" s="102"/>
      <c r="QBP142" s="102"/>
      <c r="QBQ142" s="102"/>
      <c r="QBR142" s="102"/>
      <c r="QBS142" s="102"/>
      <c r="QBT142" s="102"/>
      <c r="QBU142" s="102"/>
      <c r="QBV142" s="102"/>
      <c r="QBW142" s="102"/>
      <c r="QBX142" s="102"/>
      <c r="QBY142" s="102"/>
      <c r="QBZ142" s="102"/>
      <c r="QCA142" s="102"/>
      <c r="QCB142" s="102"/>
      <c r="QCC142" s="102"/>
      <c r="QCD142" s="102"/>
      <c r="QCE142" s="102"/>
      <c r="QCF142" s="102"/>
      <c r="QCG142" s="102"/>
      <c r="QCH142" s="102"/>
      <c r="QCI142" s="102"/>
      <c r="QCJ142" s="102"/>
      <c r="QCK142" s="102"/>
      <c r="QCL142" s="102"/>
      <c r="QCM142" s="102"/>
      <c r="QCN142" s="102"/>
      <c r="QCO142" s="102"/>
      <c r="QCP142" s="102"/>
      <c r="QCQ142" s="102"/>
      <c r="QCR142" s="102"/>
      <c r="QCS142" s="102"/>
      <c r="QCT142" s="102"/>
      <c r="QCU142" s="102"/>
      <c r="QCV142" s="102"/>
      <c r="QCW142" s="102"/>
      <c r="QCX142" s="102"/>
      <c r="QCY142" s="102"/>
      <c r="QCZ142" s="102"/>
      <c r="QDA142" s="102"/>
      <c r="QDB142" s="102"/>
      <c r="QDC142" s="102"/>
      <c r="QDD142" s="102"/>
      <c r="QDE142" s="102"/>
      <c r="QDF142" s="102"/>
      <c r="QDG142" s="102"/>
      <c r="QDH142" s="102"/>
      <c r="QDI142" s="102"/>
      <c r="QDJ142" s="102"/>
      <c r="QDK142" s="102"/>
      <c r="QDL142" s="102"/>
      <c r="QDM142" s="102"/>
      <c r="QDN142" s="102"/>
      <c r="QDO142" s="102"/>
      <c r="QDP142" s="102"/>
      <c r="QDQ142" s="102"/>
      <c r="QDR142" s="102"/>
      <c r="QDS142" s="102"/>
      <c r="QDT142" s="102"/>
      <c r="QDU142" s="102"/>
      <c r="QDV142" s="102"/>
      <c r="QDW142" s="102"/>
      <c r="QDX142" s="102"/>
      <c r="QDY142" s="102"/>
      <c r="QDZ142" s="102"/>
      <c r="QEA142" s="102"/>
      <c r="QEB142" s="102"/>
      <c r="QEC142" s="102"/>
      <c r="QED142" s="102"/>
      <c r="QEE142" s="102"/>
      <c r="QEF142" s="102"/>
      <c r="QEG142" s="102"/>
      <c r="QEH142" s="102"/>
      <c r="QEI142" s="102"/>
      <c r="QEJ142" s="102"/>
      <c r="QEK142" s="102"/>
      <c r="QEL142" s="102"/>
      <c r="QEM142" s="102"/>
      <c r="QEN142" s="102"/>
      <c r="QEO142" s="102"/>
      <c r="QEP142" s="102"/>
      <c r="QEQ142" s="102"/>
      <c r="QER142" s="102"/>
      <c r="QES142" s="102"/>
      <c r="QET142" s="102"/>
      <c r="QEU142" s="102"/>
      <c r="QEV142" s="102"/>
      <c r="QEW142" s="102"/>
      <c r="QEX142" s="102"/>
      <c r="QEY142" s="102"/>
      <c r="QEZ142" s="102"/>
      <c r="QFA142" s="102"/>
      <c r="QFB142" s="102"/>
      <c r="QFC142" s="102"/>
      <c r="QFD142" s="102"/>
      <c r="QFE142" s="102"/>
      <c r="QFF142" s="102"/>
      <c r="QFG142" s="102"/>
      <c r="QFH142" s="102"/>
      <c r="QFI142" s="102"/>
      <c r="QFJ142" s="102"/>
      <c r="QFK142" s="102"/>
      <c r="QFL142" s="102"/>
      <c r="QFM142" s="102"/>
      <c r="QFN142" s="102"/>
      <c r="QFO142" s="102"/>
      <c r="QFP142" s="102"/>
      <c r="QFQ142" s="102"/>
      <c r="QFR142" s="102"/>
      <c r="QFS142" s="102"/>
      <c r="QFT142" s="102"/>
      <c r="QFU142" s="102"/>
      <c r="QFV142" s="102"/>
      <c r="QFW142" s="102"/>
      <c r="QFX142" s="102"/>
      <c r="QFY142" s="102"/>
      <c r="QFZ142" s="102"/>
      <c r="QGA142" s="102"/>
      <c r="QGB142" s="102"/>
      <c r="QGC142" s="102"/>
      <c r="QGD142" s="102"/>
      <c r="QGE142" s="102"/>
      <c r="QGF142" s="102"/>
      <c r="QGG142" s="102"/>
      <c r="QGH142" s="102"/>
      <c r="QGI142" s="102"/>
      <c r="QGJ142" s="102"/>
      <c r="QGK142" s="102"/>
      <c r="QGL142" s="102"/>
      <c r="QGM142" s="102"/>
      <c r="QGN142" s="102"/>
      <c r="QGO142" s="102"/>
      <c r="QGP142" s="102"/>
      <c r="QGQ142" s="102"/>
      <c r="QGR142" s="102"/>
      <c r="QGS142" s="102"/>
      <c r="QGT142" s="102"/>
      <c r="QGU142" s="102"/>
      <c r="QGV142" s="102"/>
      <c r="QGW142" s="102"/>
      <c r="QGX142" s="102"/>
      <c r="QGY142" s="102"/>
      <c r="QGZ142" s="102"/>
      <c r="QHA142" s="102"/>
      <c r="QHB142" s="102"/>
      <c r="QHC142" s="102"/>
      <c r="QHD142" s="102"/>
      <c r="QHE142" s="102"/>
      <c r="QHF142" s="102"/>
      <c r="QHG142" s="102"/>
      <c r="QHH142" s="102"/>
      <c r="QHI142" s="102"/>
      <c r="QHJ142" s="102"/>
      <c r="QHK142" s="102"/>
      <c r="QHL142" s="102"/>
      <c r="QHM142" s="102"/>
      <c r="QHN142" s="102"/>
      <c r="QHO142" s="102"/>
      <c r="QHP142" s="102"/>
      <c r="QHQ142" s="102"/>
      <c r="QHR142" s="102"/>
      <c r="QHS142" s="102"/>
      <c r="QHT142" s="102"/>
      <c r="QHU142" s="102"/>
      <c r="QHV142" s="102"/>
      <c r="QHW142" s="102"/>
      <c r="QHX142" s="102"/>
      <c r="QHY142" s="102"/>
      <c r="QHZ142" s="102"/>
      <c r="QIA142" s="102"/>
      <c r="QIB142" s="102"/>
      <c r="QIC142" s="102"/>
      <c r="QID142" s="102"/>
      <c r="QIE142" s="102"/>
      <c r="QIF142" s="102"/>
      <c r="QIG142" s="102"/>
      <c r="QIH142" s="102"/>
      <c r="QII142" s="102"/>
      <c r="QIJ142" s="102"/>
      <c r="QIK142" s="102"/>
      <c r="QIL142" s="102"/>
      <c r="QIM142" s="102"/>
      <c r="QIN142" s="102"/>
      <c r="QIO142" s="102"/>
      <c r="QIP142" s="102"/>
      <c r="QIQ142" s="102"/>
      <c r="QIR142" s="102"/>
      <c r="QIS142" s="102"/>
      <c r="QIT142" s="102"/>
      <c r="QIU142" s="102"/>
      <c r="QIV142" s="102"/>
      <c r="QIW142" s="102"/>
      <c r="QIX142" s="102"/>
      <c r="QIY142" s="102"/>
      <c r="QIZ142" s="102"/>
      <c r="QJA142" s="102"/>
      <c r="QJB142" s="102"/>
      <c r="QJC142" s="102"/>
      <c r="QJD142" s="102"/>
      <c r="QJE142" s="102"/>
      <c r="QJF142" s="102"/>
      <c r="QJG142" s="102"/>
      <c r="QJH142" s="102"/>
      <c r="QJI142" s="102"/>
      <c r="QJJ142" s="102"/>
      <c r="QJK142" s="102"/>
      <c r="QJL142" s="102"/>
      <c r="QJM142" s="102"/>
      <c r="QJN142" s="102"/>
      <c r="QJO142" s="102"/>
      <c r="QJP142" s="102"/>
      <c r="QJQ142" s="102"/>
      <c r="QJR142" s="102"/>
      <c r="QJS142" s="102"/>
      <c r="QJT142" s="102"/>
      <c r="QJU142" s="102"/>
      <c r="QJV142" s="102"/>
      <c r="QJW142" s="102"/>
      <c r="QJX142" s="102"/>
      <c r="QJY142" s="102"/>
      <c r="QJZ142" s="102"/>
      <c r="QKA142" s="102"/>
      <c r="QKB142" s="102"/>
      <c r="QKC142" s="102"/>
      <c r="QKD142" s="102"/>
      <c r="QKE142" s="102"/>
      <c r="QKF142" s="102"/>
      <c r="QKG142" s="102"/>
      <c r="QKH142" s="102"/>
      <c r="QKI142" s="102"/>
      <c r="QKJ142" s="102"/>
      <c r="QKK142" s="102"/>
      <c r="QKL142" s="102"/>
      <c r="QKM142" s="102"/>
      <c r="QKN142" s="102"/>
      <c r="QKO142" s="102"/>
      <c r="QKP142" s="102"/>
      <c r="QKQ142" s="102"/>
      <c r="QKR142" s="102"/>
      <c r="QKS142" s="102"/>
      <c r="QKT142" s="102"/>
      <c r="QKU142" s="102"/>
      <c r="QKV142" s="102"/>
      <c r="QKW142" s="102"/>
      <c r="QKX142" s="102"/>
      <c r="QKY142" s="102"/>
      <c r="QKZ142" s="102"/>
      <c r="QLA142" s="102"/>
      <c r="QLB142" s="102"/>
      <c r="QLC142" s="102"/>
      <c r="QLD142" s="102"/>
      <c r="QLE142" s="102"/>
      <c r="QLF142" s="102"/>
      <c r="QLG142" s="102"/>
      <c r="QLH142" s="102"/>
      <c r="QLI142" s="102"/>
      <c r="QLJ142" s="102"/>
      <c r="QLK142" s="102"/>
      <c r="QLL142" s="102"/>
      <c r="QLM142" s="102"/>
      <c r="QLN142" s="102"/>
      <c r="QLO142" s="102"/>
      <c r="QLP142" s="102"/>
      <c r="QLQ142" s="102"/>
      <c r="QLR142" s="102"/>
      <c r="QLS142" s="102"/>
      <c r="QLT142" s="102"/>
      <c r="QLU142" s="102"/>
      <c r="QLV142" s="102"/>
      <c r="QLW142" s="102"/>
      <c r="QLX142" s="102"/>
      <c r="QLY142" s="102"/>
      <c r="QLZ142" s="102"/>
      <c r="QMA142" s="102"/>
      <c r="QMB142" s="102"/>
      <c r="QMC142" s="102"/>
      <c r="QMD142" s="102"/>
      <c r="QME142" s="102"/>
      <c r="QMF142" s="102"/>
      <c r="QMG142" s="102"/>
      <c r="QMH142" s="102"/>
      <c r="QMI142" s="102"/>
      <c r="QMJ142" s="102"/>
      <c r="QMK142" s="102"/>
      <c r="QML142" s="102"/>
      <c r="QMM142" s="102"/>
      <c r="QMN142" s="102"/>
      <c r="QMO142" s="102"/>
      <c r="QMP142" s="102"/>
      <c r="QMQ142" s="102"/>
      <c r="QMR142" s="102"/>
      <c r="QMS142" s="102"/>
      <c r="QMT142" s="102"/>
      <c r="QMU142" s="102"/>
      <c r="QMV142" s="102"/>
      <c r="QMW142" s="102"/>
      <c r="QMX142" s="102"/>
      <c r="QMY142" s="102"/>
      <c r="QMZ142" s="102"/>
      <c r="QNA142" s="102"/>
      <c r="QNB142" s="102"/>
      <c r="QNC142" s="102"/>
      <c r="QND142" s="102"/>
      <c r="QNE142" s="102"/>
      <c r="QNF142" s="102"/>
      <c r="QNG142" s="102"/>
      <c r="QNH142" s="102"/>
      <c r="QNI142" s="102"/>
      <c r="QNJ142" s="102"/>
      <c r="QNK142" s="102"/>
      <c r="QNL142" s="102"/>
      <c r="QNM142" s="102"/>
      <c r="QNN142" s="102"/>
      <c r="QNO142" s="102"/>
      <c r="QNP142" s="102"/>
      <c r="QNQ142" s="102"/>
      <c r="QNR142" s="102"/>
      <c r="QNS142" s="102"/>
      <c r="QNT142" s="102"/>
      <c r="QNU142" s="102"/>
      <c r="QNV142" s="102"/>
      <c r="QNW142" s="102"/>
      <c r="QNX142" s="102"/>
      <c r="QNY142" s="102"/>
      <c r="QNZ142" s="102"/>
      <c r="QOA142" s="102"/>
      <c r="QOB142" s="102"/>
      <c r="QOC142" s="102"/>
      <c r="QOD142" s="102"/>
      <c r="QOE142" s="102"/>
      <c r="QOF142" s="102"/>
      <c r="QOG142" s="102"/>
      <c r="QOH142" s="102"/>
      <c r="QOI142" s="102"/>
      <c r="QOJ142" s="102"/>
      <c r="QOK142" s="102"/>
      <c r="QOL142" s="102"/>
      <c r="QOM142" s="102"/>
      <c r="QON142" s="102"/>
      <c r="QOO142" s="102"/>
      <c r="QOP142" s="102"/>
      <c r="QOQ142" s="102"/>
      <c r="QOR142" s="102"/>
      <c r="QOS142" s="102"/>
      <c r="QOT142" s="102"/>
      <c r="QOU142" s="102"/>
      <c r="QOV142" s="102"/>
      <c r="QOW142" s="102"/>
      <c r="QOX142" s="102"/>
      <c r="QOY142" s="102"/>
      <c r="QOZ142" s="102"/>
      <c r="QPA142" s="102"/>
      <c r="QPB142" s="102"/>
      <c r="QPC142" s="102"/>
      <c r="QPD142" s="102"/>
      <c r="QPE142" s="102"/>
      <c r="QPF142" s="102"/>
      <c r="QPG142" s="102"/>
      <c r="QPH142" s="102"/>
      <c r="QPI142" s="102"/>
      <c r="QPJ142" s="102"/>
      <c r="QPK142" s="102"/>
      <c r="QPL142" s="102"/>
      <c r="QPM142" s="102"/>
      <c r="QPN142" s="102"/>
      <c r="QPO142" s="102"/>
      <c r="QPP142" s="102"/>
      <c r="QPQ142" s="102"/>
      <c r="QPR142" s="102"/>
      <c r="QPS142" s="102"/>
      <c r="QPT142" s="102"/>
      <c r="QPU142" s="102"/>
      <c r="QPV142" s="102"/>
      <c r="QPW142" s="102"/>
      <c r="QPX142" s="102"/>
      <c r="QPY142" s="102"/>
      <c r="QPZ142" s="102"/>
      <c r="QQA142" s="102"/>
      <c r="QQB142" s="102"/>
      <c r="QQC142" s="102"/>
      <c r="QQD142" s="102"/>
      <c r="QQE142" s="102"/>
      <c r="QQF142" s="102"/>
      <c r="QQG142" s="102"/>
      <c r="QQH142" s="102"/>
      <c r="QQI142" s="102"/>
      <c r="QQJ142" s="102"/>
      <c r="QQK142" s="102"/>
      <c r="QQL142" s="102"/>
      <c r="QQM142" s="102"/>
      <c r="QQN142" s="102"/>
      <c r="QQO142" s="102"/>
      <c r="QQP142" s="102"/>
      <c r="QQQ142" s="102"/>
      <c r="QQR142" s="102"/>
      <c r="QQS142" s="102"/>
      <c r="QQT142" s="102"/>
      <c r="QQU142" s="102"/>
      <c r="QQV142" s="102"/>
      <c r="QQW142" s="102"/>
      <c r="QQX142" s="102"/>
      <c r="QQY142" s="102"/>
      <c r="QQZ142" s="102"/>
      <c r="QRA142" s="102"/>
      <c r="QRB142" s="102"/>
      <c r="QRC142" s="102"/>
      <c r="QRD142" s="102"/>
      <c r="QRE142" s="102"/>
      <c r="QRF142" s="102"/>
      <c r="QRG142" s="102"/>
      <c r="QRH142" s="102"/>
      <c r="QRI142" s="102"/>
      <c r="QRJ142" s="102"/>
      <c r="QRK142" s="102"/>
      <c r="QRL142" s="102"/>
      <c r="QRM142" s="102"/>
      <c r="QRN142" s="102"/>
      <c r="QRO142" s="102"/>
      <c r="QRP142" s="102"/>
      <c r="QRQ142" s="102"/>
      <c r="QRR142" s="102"/>
      <c r="QRS142" s="102"/>
      <c r="QRT142" s="102"/>
      <c r="QRU142" s="102"/>
      <c r="QRV142" s="102"/>
      <c r="QRW142" s="102"/>
      <c r="QRX142" s="102"/>
      <c r="QRY142" s="102"/>
      <c r="QRZ142" s="102"/>
      <c r="QSA142" s="102"/>
      <c r="QSB142" s="102"/>
      <c r="QSC142" s="102"/>
      <c r="QSD142" s="102"/>
      <c r="QSE142" s="102"/>
      <c r="QSF142" s="102"/>
      <c r="QSG142" s="102"/>
      <c r="QSH142" s="102"/>
      <c r="QSI142" s="102"/>
      <c r="QSJ142" s="102"/>
      <c r="QSK142" s="102"/>
      <c r="QSL142" s="102"/>
      <c r="QSM142" s="102"/>
      <c r="QSN142" s="102"/>
      <c r="QSO142" s="102"/>
      <c r="QSP142" s="102"/>
      <c r="QSQ142" s="102"/>
      <c r="QSR142" s="102"/>
      <c r="QSS142" s="102"/>
      <c r="QST142" s="102"/>
      <c r="QSU142" s="102"/>
      <c r="QSV142" s="102"/>
      <c r="QSW142" s="102"/>
      <c r="QSX142" s="102"/>
      <c r="QSY142" s="102"/>
      <c r="QSZ142" s="102"/>
      <c r="QTA142" s="102"/>
      <c r="QTB142" s="102"/>
      <c r="QTC142" s="102"/>
      <c r="QTD142" s="102"/>
      <c r="QTE142" s="102"/>
      <c r="QTF142" s="102"/>
      <c r="QTG142" s="102"/>
      <c r="QTH142" s="102"/>
      <c r="QTI142" s="102"/>
      <c r="QTJ142" s="102"/>
      <c r="QTK142" s="102"/>
      <c r="QTL142" s="102"/>
      <c r="QTM142" s="102"/>
      <c r="QTN142" s="102"/>
      <c r="QTO142" s="102"/>
      <c r="QTP142" s="102"/>
      <c r="QTQ142" s="102"/>
      <c r="QTR142" s="102"/>
      <c r="QTS142" s="102"/>
      <c r="QTT142" s="102"/>
      <c r="QTU142" s="102"/>
      <c r="QTV142" s="102"/>
      <c r="QTW142" s="102"/>
      <c r="QTX142" s="102"/>
      <c r="QTY142" s="102"/>
      <c r="QTZ142" s="102"/>
      <c r="QUA142" s="102"/>
      <c r="QUB142" s="102"/>
      <c r="QUC142" s="102"/>
      <c r="QUD142" s="102"/>
      <c r="QUE142" s="102"/>
      <c r="QUF142" s="102"/>
      <c r="QUG142" s="102"/>
      <c r="QUH142" s="102"/>
      <c r="QUI142" s="102"/>
      <c r="QUJ142" s="102"/>
      <c r="QUK142" s="102"/>
      <c r="QUL142" s="102"/>
      <c r="QUM142" s="102"/>
      <c r="QUN142" s="102"/>
      <c r="QUO142" s="102"/>
      <c r="QUP142" s="102"/>
      <c r="QUQ142" s="102"/>
      <c r="QUR142" s="102"/>
      <c r="QUS142" s="102"/>
      <c r="QUT142" s="102"/>
      <c r="QUU142" s="102"/>
      <c r="QUV142" s="102"/>
      <c r="QUW142" s="102"/>
      <c r="QUX142" s="102"/>
      <c r="QUY142" s="102"/>
      <c r="QUZ142" s="102"/>
      <c r="QVA142" s="102"/>
      <c r="QVB142" s="102"/>
      <c r="QVC142" s="102"/>
      <c r="QVD142" s="102"/>
      <c r="QVE142" s="102"/>
      <c r="QVF142" s="102"/>
      <c r="QVG142" s="102"/>
      <c r="QVH142" s="102"/>
      <c r="QVI142" s="102"/>
      <c r="QVJ142" s="102"/>
      <c r="QVK142" s="102"/>
      <c r="QVL142" s="102"/>
      <c r="QVM142" s="102"/>
      <c r="QVN142" s="102"/>
      <c r="QVO142" s="102"/>
      <c r="QVP142" s="102"/>
      <c r="QVQ142" s="102"/>
      <c r="QVR142" s="102"/>
      <c r="QVS142" s="102"/>
      <c r="QVT142" s="102"/>
      <c r="QVU142" s="102"/>
      <c r="QVV142" s="102"/>
      <c r="QVW142" s="102"/>
      <c r="QVX142" s="102"/>
      <c r="QVY142" s="102"/>
      <c r="QVZ142" s="102"/>
      <c r="QWA142" s="102"/>
      <c r="QWB142" s="102"/>
      <c r="QWC142" s="102"/>
      <c r="QWD142" s="102"/>
      <c r="QWE142" s="102"/>
      <c r="QWF142" s="102"/>
      <c r="QWG142" s="102"/>
      <c r="QWH142" s="102"/>
      <c r="QWI142" s="102"/>
      <c r="QWJ142" s="102"/>
      <c r="QWK142" s="102"/>
      <c r="QWL142" s="102"/>
      <c r="QWM142" s="102"/>
      <c r="QWN142" s="102"/>
      <c r="QWO142" s="102"/>
      <c r="QWP142" s="102"/>
      <c r="QWQ142" s="102"/>
      <c r="QWR142" s="102"/>
      <c r="QWS142" s="102"/>
      <c r="QWT142" s="102"/>
      <c r="QWU142" s="102"/>
      <c r="QWV142" s="102"/>
      <c r="QWW142" s="102"/>
      <c r="QWX142" s="102"/>
      <c r="QWY142" s="102"/>
      <c r="QWZ142" s="102"/>
      <c r="QXA142" s="102"/>
      <c r="QXB142" s="102"/>
      <c r="QXC142" s="102"/>
      <c r="QXD142" s="102"/>
      <c r="QXE142" s="102"/>
      <c r="QXF142" s="102"/>
      <c r="QXG142" s="102"/>
      <c r="QXH142" s="102"/>
      <c r="QXI142" s="102"/>
      <c r="QXJ142" s="102"/>
      <c r="QXK142" s="102"/>
      <c r="QXL142" s="102"/>
      <c r="QXM142" s="102"/>
      <c r="QXN142" s="102"/>
      <c r="QXO142" s="102"/>
      <c r="QXP142" s="102"/>
      <c r="QXQ142" s="102"/>
      <c r="QXR142" s="102"/>
      <c r="QXS142" s="102"/>
      <c r="QXT142" s="102"/>
      <c r="QXU142" s="102"/>
      <c r="QXV142" s="102"/>
      <c r="QXW142" s="102"/>
      <c r="QXX142" s="102"/>
      <c r="QXY142" s="102"/>
      <c r="QXZ142" s="102"/>
      <c r="QYA142" s="102"/>
      <c r="QYB142" s="102"/>
      <c r="QYC142" s="102"/>
      <c r="QYD142" s="102"/>
      <c r="QYE142" s="102"/>
      <c r="QYF142" s="102"/>
      <c r="QYG142" s="102"/>
      <c r="QYH142" s="102"/>
      <c r="QYI142" s="102"/>
      <c r="QYJ142" s="102"/>
      <c r="QYK142" s="102"/>
      <c r="QYL142" s="102"/>
      <c r="QYM142" s="102"/>
      <c r="QYN142" s="102"/>
      <c r="QYO142" s="102"/>
      <c r="QYP142" s="102"/>
      <c r="QYQ142" s="102"/>
      <c r="QYR142" s="102"/>
      <c r="QYS142" s="102"/>
      <c r="QYT142" s="102"/>
      <c r="QYU142" s="102"/>
      <c r="QYV142" s="102"/>
      <c r="QYW142" s="102"/>
      <c r="QYX142" s="102"/>
      <c r="QYY142" s="102"/>
      <c r="QYZ142" s="102"/>
      <c r="QZA142" s="102"/>
      <c r="QZB142" s="102"/>
      <c r="QZC142" s="102"/>
      <c r="QZD142" s="102"/>
      <c r="QZE142" s="102"/>
      <c r="QZF142" s="102"/>
      <c r="QZG142" s="102"/>
      <c r="QZH142" s="102"/>
      <c r="QZI142" s="102"/>
      <c r="QZJ142" s="102"/>
      <c r="QZK142" s="102"/>
      <c r="QZL142" s="102"/>
      <c r="QZM142" s="102"/>
      <c r="QZN142" s="102"/>
      <c r="QZO142" s="102"/>
      <c r="QZP142" s="102"/>
      <c r="QZQ142" s="102"/>
      <c r="QZR142" s="102"/>
      <c r="QZS142" s="102"/>
      <c r="QZT142" s="102"/>
      <c r="QZU142" s="102"/>
      <c r="QZV142" s="102"/>
      <c r="QZW142" s="102"/>
      <c r="QZX142" s="102"/>
      <c r="QZY142" s="102"/>
      <c r="QZZ142" s="102"/>
      <c r="RAA142" s="102"/>
      <c r="RAB142" s="102"/>
      <c r="RAC142" s="102"/>
      <c r="RAD142" s="102"/>
      <c r="RAE142" s="102"/>
      <c r="RAF142" s="102"/>
      <c r="RAG142" s="102"/>
      <c r="RAH142" s="102"/>
      <c r="RAI142" s="102"/>
      <c r="RAJ142" s="102"/>
      <c r="RAK142" s="102"/>
      <c r="RAL142" s="102"/>
      <c r="RAM142" s="102"/>
      <c r="RAN142" s="102"/>
      <c r="RAO142" s="102"/>
      <c r="RAP142" s="102"/>
      <c r="RAQ142" s="102"/>
      <c r="RAR142" s="102"/>
      <c r="RAS142" s="102"/>
      <c r="RAT142" s="102"/>
      <c r="RAU142" s="102"/>
      <c r="RAV142" s="102"/>
      <c r="RAW142" s="102"/>
      <c r="RAX142" s="102"/>
      <c r="RAY142" s="102"/>
      <c r="RAZ142" s="102"/>
      <c r="RBA142" s="102"/>
      <c r="RBB142" s="102"/>
      <c r="RBC142" s="102"/>
      <c r="RBD142" s="102"/>
      <c r="RBE142" s="102"/>
      <c r="RBF142" s="102"/>
      <c r="RBG142" s="102"/>
      <c r="RBH142" s="102"/>
      <c r="RBI142" s="102"/>
      <c r="RBJ142" s="102"/>
      <c r="RBK142" s="102"/>
      <c r="RBL142" s="102"/>
      <c r="RBM142" s="102"/>
      <c r="RBN142" s="102"/>
      <c r="RBO142" s="102"/>
      <c r="RBP142" s="102"/>
      <c r="RBQ142" s="102"/>
      <c r="RBR142" s="102"/>
      <c r="RBS142" s="102"/>
      <c r="RBT142" s="102"/>
      <c r="RBU142" s="102"/>
      <c r="RBV142" s="102"/>
      <c r="RBW142" s="102"/>
      <c r="RBX142" s="102"/>
      <c r="RBY142" s="102"/>
      <c r="RBZ142" s="102"/>
      <c r="RCA142" s="102"/>
      <c r="RCB142" s="102"/>
      <c r="RCC142" s="102"/>
      <c r="RCD142" s="102"/>
      <c r="RCE142" s="102"/>
      <c r="RCF142" s="102"/>
      <c r="RCG142" s="102"/>
      <c r="RCH142" s="102"/>
      <c r="RCI142" s="102"/>
      <c r="RCJ142" s="102"/>
      <c r="RCK142" s="102"/>
      <c r="RCL142" s="102"/>
      <c r="RCM142" s="102"/>
      <c r="RCN142" s="102"/>
      <c r="RCO142" s="102"/>
      <c r="RCP142" s="102"/>
      <c r="RCQ142" s="102"/>
      <c r="RCR142" s="102"/>
      <c r="RCS142" s="102"/>
      <c r="RCT142" s="102"/>
      <c r="RCU142" s="102"/>
      <c r="RCV142" s="102"/>
      <c r="RCW142" s="102"/>
      <c r="RCX142" s="102"/>
      <c r="RCY142" s="102"/>
      <c r="RCZ142" s="102"/>
      <c r="RDA142" s="102"/>
      <c r="RDB142" s="102"/>
      <c r="RDC142" s="102"/>
      <c r="RDD142" s="102"/>
      <c r="RDE142" s="102"/>
      <c r="RDF142" s="102"/>
      <c r="RDG142" s="102"/>
      <c r="RDH142" s="102"/>
      <c r="RDI142" s="102"/>
      <c r="RDJ142" s="102"/>
      <c r="RDK142" s="102"/>
      <c r="RDL142" s="102"/>
      <c r="RDM142" s="102"/>
      <c r="RDN142" s="102"/>
      <c r="RDO142" s="102"/>
      <c r="RDP142" s="102"/>
      <c r="RDQ142" s="102"/>
      <c r="RDR142" s="102"/>
      <c r="RDS142" s="102"/>
      <c r="RDT142" s="102"/>
      <c r="RDU142" s="102"/>
      <c r="RDV142" s="102"/>
      <c r="RDW142" s="102"/>
      <c r="RDX142" s="102"/>
      <c r="RDY142" s="102"/>
      <c r="RDZ142" s="102"/>
      <c r="REA142" s="102"/>
      <c r="REB142" s="102"/>
      <c r="REC142" s="102"/>
      <c r="RED142" s="102"/>
      <c r="REE142" s="102"/>
      <c r="REF142" s="102"/>
      <c r="REG142" s="102"/>
      <c r="REH142" s="102"/>
      <c r="REI142" s="102"/>
      <c r="REJ142" s="102"/>
      <c r="REK142" s="102"/>
      <c r="REL142" s="102"/>
      <c r="REM142" s="102"/>
      <c r="REN142" s="102"/>
      <c r="REO142" s="102"/>
      <c r="REP142" s="102"/>
      <c r="REQ142" s="102"/>
      <c r="RER142" s="102"/>
      <c r="RES142" s="102"/>
      <c r="RET142" s="102"/>
      <c r="REU142" s="102"/>
      <c r="REV142" s="102"/>
      <c r="REW142" s="102"/>
      <c r="REX142" s="102"/>
      <c r="REY142" s="102"/>
      <c r="REZ142" s="102"/>
      <c r="RFA142" s="102"/>
      <c r="RFB142" s="102"/>
      <c r="RFC142" s="102"/>
      <c r="RFD142" s="102"/>
      <c r="RFE142" s="102"/>
      <c r="RFF142" s="102"/>
      <c r="RFG142" s="102"/>
      <c r="RFH142" s="102"/>
      <c r="RFI142" s="102"/>
      <c r="RFJ142" s="102"/>
      <c r="RFK142" s="102"/>
      <c r="RFL142" s="102"/>
      <c r="RFM142" s="102"/>
      <c r="RFN142" s="102"/>
      <c r="RFO142" s="102"/>
      <c r="RFP142" s="102"/>
      <c r="RFQ142" s="102"/>
      <c r="RFR142" s="102"/>
      <c r="RFS142" s="102"/>
      <c r="RFT142" s="102"/>
      <c r="RFU142" s="102"/>
      <c r="RFV142" s="102"/>
      <c r="RFW142" s="102"/>
      <c r="RFX142" s="102"/>
      <c r="RFY142" s="102"/>
      <c r="RFZ142" s="102"/>
      <c r="RGA142" s="102"/>
      <c r="RGB142" s="102"/>
      <c r="RGC142" s="102"/>
      <c r="RGD142" s="102"/>
      <c r="RGE142" s="102"/>
      <c r="RGF142" s="102"/>
      <c r="RGG142" s="102"/>
      <c r="RGH142" s="102"/>
      <c r="RGI142" s="102"/>
      <c r="RGJ142" s="102"/>
      <c r="RGK142" s="102"/>
      <c r="RGL142" s="102"/>
      <c r="RGM142" s="102"/>
      <c r="RGN142" s="102"/>
      <c r="RGO142" s="102"/>
      <c r="RGP142" s="102"/>
      <c r="RGQ142" s="102"/>
      <c r="RGR142" s="102"/>
      <c r="RGS142" s="102"/>
      <c r="RGT142" s="102"/>
      <c r="RGU142" s="102"/>
      <c r="RGV142" s="102"/>
      <c r="RGW142" s="102"/>
      <c r="RGX142" s="102"/>
      <c r="RGY142" s="102"/>
      <c r="RGZ142" s="102"/>
      <c r="RHA142" s="102"/>
      <c r="RHB142" s="102"/>
      <c r="RHC142" s="102"/>
      <c r="RHD142" s="102"/>
      <c r="RHE142" s="102"/>
      <c r="RHF142" s="102"/>
      <c r="RHG142" s="102"/>
      <c r="RHH142" s="102"/>
      <c r="RHI142" s="102"/>
      <c r="RHJ142" s="102"/>
      <c r="RHK142" s="102"/>
      <c r="RHL142" s="102"/>
      <c r="RHM142" s="102"/>
      <c r="RHN142" s="102"/>
      <c r="RHO142" s="102"/>
      <c r="RHP142" s="102"/>
      <c r="RHQ142" s="102"/>
      <c r="RHR142" s="102"/>
      <c r="RHS142" s="102"/>
      <c r="RHT142" s="102"/>
      <c r="RHU142" s="102"/>
      <c r="RHV142" s="102"/>
      <c r="RHW142" s="102"/>
      <c r="RHX142" s="102"/>
      <c r="RHY142" s="102"/>
      <c r="RHZ142" s="102"/>
      <c r="RIA142" s="102"/>
      <c r="RIB142" s="102"/>
      <c r="RIC142" s="102"/>
      <c r="RID142" s="102"/>
      <c r="RIE142" s="102"/>
      <c r="RIF142" s="102"/>
      <c r="RIG142" s="102"/>
      <c r="RIH142" s="102"/>
      <c r="RII142" s="102"/>
      <c r="RIJ142" s="102"/>
      <c r="RIK142" s="102"/>
      <c r="RIL142" s="102"/>
      <c r="RIM142" s="102"/>
      <c r="RIN142" s="102"/>
      <c r="RIO142" s="102"/>
      <c r="RIP142" s="102"/>
      <c r="RIQ142" s="102"/>
      <c r="RIR142" s="102"/>
      <c r="RIS142" s="102"/>
      <c r="RIT142" s="102"/>
      <c r="RIU142" s="102"/>
      <c r="RIV142" s="102"/>
      <c r="RIW142" s="102"/>
      <c r="RIX142" s="102"/>
      <c r="RIY142" s="102"/>
      <c r="RIZ142" s="102"/>
      <c r="RJA142" s="102"/>
      <c r="RJB142" s="102"/>
      <c r="RJC142" s="102"/>
      <c r="RJD142" s="102"/>
      <c r="RJE142" s="102"/>
      <c r="RJF142" s="102"/>
      <c r="RJG142" s="102"/>
      <c r="RJH142" s="102"/>
      <c r="RJI142" s="102"/>
      <c r="RJJ142" s="102"/>
      <c r="RJK142" s="102"/>
      <c r="RJL142" s="102"/>
      <c r="RJM142" s="102"/>
      <c r="RJN142" s="102"/>
      <c r="RJO142" s="102"/>
      <c r="RJP142" s="102"/>
      <c r="RJQ142" s="102"/>
      <c r="RJR142" s="102"/>
      <c r="RJS142" s="102"/>
      <c r="RJT142" s="102"/>
      <c r="RJU142" s="102"/>
      <c r="RJV142" s="102"/>
      <c r="RJW142" s="102"/>
      <c r="RJX142" s="102"/>
      <c r="RJY142" s="102"/>
      <c r="RJZ142" s="102"/>
      <c r="RKA142" s="102"/>
      <c r="RKB142" s="102"/>
      <c r="RKC142" s="102"/>
      <c r="RKD142" s="102"/>
      <c r="RKE142" s="102"/>
      <c r="RKF142" s="102"/>
      <c r="RKG142" s="102"/>
      <c r="RKH142" s="102"/>
      <c r="RKI142" s="102"/>
      <c r="RKJ142" s="102"/>
      <c r="RKK142" s="102"/>
      <c r="RKL142" s="102"/>
      <c r="RKM142" s="102"/>
      <c r="RKN142" s="102"/>
      <c r="RKO142" s="102"/>
      <c r="RKP142" s="102"/>
      <c r="RKQ142" s="102"/>
      <c r="RKR142" s="102"/>
      <c r="RKS142" s="102"/>
      <c r="RKT142" s="102"/>
      <c r="RKU142" s="102"/>
      <c r="RKV142" s="102"/>
      <c r="RKW142" s="102"/>
      <c r="RKX142" s="102"/>
      <c r="RKY142" s="102"/>
      <c r="RKZ142" s="102"/>
      <c r="RLA142" s="102"/>
      <c r="RLB142" s="102"/>
      <c r="RLC142" s="102"/>
      <c r="RLD142" s="102"/>
      <c r="RLE142" s="102"/>
      <c r="RLF142" s="102"/>
      <c r="RLG142" s="102"/>
      <c r="RLH142" s="102"/>
      <c r="RLI142" s="102"/>
      <c r="RLJ142" s="102"/>
      <c r="RLK142" s="102"/>
      <c r="RLL142" s="102"/>
      <c r="RLM142" s="102"/>
      <c r="RLN142" s="102"/>
      <c r="RLO142" s="102"/>
      <c r="RLP142" s="102"/>
      <c r="RLQ142" s="102"/>
      <c r="RLR142" s="102"/>
      <c r="RLS142" s="102"/>
      <c r="RLT142" s="102"/>
      <c r="RLU142" s="102"/>
      <c r="RLV142" s="102"/>
      <c r="RLW142" s="102"/>
      <c r="RLX142" s="102"/>
      <c r="RLY142" s="102"/>
      <c r="RLZ142" s="102"/>
      <c r="RMA142" s="102"/>
      <c r="RMB142" s="102"/>
      <c r="RMC142" s="102"/>
      <c r="RMD142" s="102"/>
      <c r="RME142" s="102"/>
      <c r="RMF142" s="102"/>
      <c r="RMG142" s="102"/>
      <c r="RMH142" s="102"/>
      <c r="RMI142" s="102"/>
      <c r="RMJ142" s="102"/>
      <c r="RMK142" s="102"/>
      <c r="RML142" s="102"/>
      <c r="RMM142" s="102"/>
      <c r="RMN142" s="102"/>
      <c r="RMO142" s="102"/>
      <c r="RMP142" s="102"/>
      <c r="RMQ142" s="102"/>
      <c r="RMR142" s="102"/>
      <c r="RMS142" s="102"/>
      <c r="RMT142" s="102"/>
      <c r="RMU142" s="102"/>
      <c r="RMV142" s="102"/>
      <c r="RMW142" s="102"/>
      <c r="RMX142" s="102"/>
      <c r="RMY142" s="102"/>
      <c r="RMZ142" s="102"/>
      <c r="RNA142" s="102"/>
      <c r="RNB142" s="102"/>
      <c r="RNC142" s="102"/>
      <c r="RND142" s="102"/>
      <c r="RNE142" s="102"/>
      <c r="RNF142" s="102"/>
      <c r="RNG142" s="102"/>
      <c r="RNH142" s="102"/>
      <c r="RNI142" s="102"/>
      <c r="RNJ142" s="102"/>
      <c r="RNK142" s="102"/>
      <c r="RNL142" s="102"/>
      <c r="RNM142" s="102"/>
      <c r="RNN142" s="102"/>
      <c r="RNO142" s="102"/>
      <c r="RNP142" s="102"/>
      <c r="RNQ142" s="102"/>
      <c r="RNR142" s="102"/>
      <c r="RNS142" s="102"/>
      <c r="RNT142" s="102"/>
      <c r="RNU142" s="102"/>
      <c r="RNV142" s="102"/>
      <c r="RNW142" s="102"/>
      <c r="RNX142" s="102"/>
      <c r="RNY142" s="102"/>
      <c r="RNZ142" s="102"/>
      <c r="ROA142" s="102"/>
      <c r="ROB142" s="102"/>
      <c r="ROC142" s="102"/>
      <c r="ROD142" s="102"/>
      <c r="ROE142" s="102"/>
      <c r="ROF142" s="102"/>
      <c r="ROG142" s="102"/>
      <c r="ROH142" s="102"/>
      <c r="ROI142" s="102"/>
      <c r="ROJ142" s="102"/>
      <c r="ROK142" s="102"/>
      <c r="ROL142" s="102"/>
      <c r="ROM142" s="102"/>
      <c r="RON142" s="102"/>
      <c r="ROO142" s="102"/>
      <c r="ROP142" s="102"/>
      <c r="ROQ142" s="102"/>
      <c r="ROR142" s="102"/>
      <c r="ROS142" s="102"/>
      <c r="ROT142" s="102"/>
      <c r="ROU142" s="102"/>
      <c r="ROV142" s="102"/>
      <c r="ROW142" s="102"/>
      <c r="ROX142" s="102"/>
      <c r="ROY142" s="102"/>
      <c r="ROZ142" s="102"/>
      <c r="RPA142" s="102"/>
      <c r="RPB142" s="102"/>
      <c r="RPC142" s="102"/>
      <c r="RPD142" s="102"/>
      <c r="RPE142" s="102"/>
      <c r="RPF142" s="102"/>
      <c r="RPG142" s="102"/>
      <c r="RPH142" s="102"/>
      <c r="RPI142" s="102"/>
      <c r="RPJ142" s="102"/>
      <c r="RPK142" s="102"/>
      <c r="RPL142" s="102"/>
      <c r="RPM142" s="102"/>
      <c r="RPN142" s="102"/>
      <c r="RPO142" s="102"/>
      <c r="RPP142" s="102"/>
      <c r="RPQ142" s="102"/>
      <c r="RPR142" s="102"/>
      <c r="RPS142" s="102"/>
      <c r="RPT142" s="102"/>
      <c r="RPU142" s="102"/>
      <c r="RPV142" s="102"/>
      <c r="RPW142" s="102"/>
      <c r="RPX142" s="102"/>
      <c r="RPY142" s="102"/>
      <c r="RPZ142" s="102"/>
      <c r="RQA142" s="102"/>
      <c r="RQB142" s="102"/>
      <c r="RQC142" s="102"/>
      <c r="RQD142" s="102"/>
      <c r="RQE142" s="102"/>
      <c r="RQF142" s="102"/>
      <c r="RQG142" s="102"/>
      <c r="RQH142" s="102"/>
      <c r="RQI142" s="102"/>
      <c r="RQJ142" s="102"/>
      <c r="RQK142" s="102"/>
      <c r="RQL142" s="102"/>
      <c r="RQM142" s="102"/>
      <c r="RQN142" s="102"/>
      <c r="RQO142" s="102"/>
      <c r="RQP142" s="102"/>
      <c r="RQQ142" s="102"/>
      <c r="RQR142" s="102"/>
      <c r="RQS142" s="102"/>
      <c r="RQT142" s="102"/>
      <c r="RQU142" s="102"/>
      <c r="RQV142" s="102"/>
      <c r="RQW142" s="102"/>
      <c r="RQX142" s="102"/>
      <c r="RQY142" s="102"/>
      <c r="RQZ142" s="102"/>
      <c r="RRA142" s="102"/>
      <c r="RRB142" s="102"/>
      <c r="RRC142" s="102"/>
      <c r="RRD142" s="102"/>
      <c r="RRE142" s="102"/>
      <c r="RRF142" s="102"/>
      <c r="RRG142" s="102"/>
      <c r="RRH142" s="102"/>
      <c r="RRI142" s="102"/>
      <c r="RRJ142" s="102"/>
      <c r="RRK142" s="102"/>
      <c r="RRL142" s="102"/>
      <c r="RRM142" s="102"/>
      <c r="RRN142" s="102"/>
      <c r="RRO142" s="102"/>
      <c r="RRP142" s="102"/>
      <c r="RRQ142" s="102"/>
      <c r="RRR142" s="102"/>
      <c r="RRS142" s="102"/>
      <c r="RRT142" s="102"/>
      <c r="RRU142" s="102"/>
      <c r="RRV142" s="102"/>
      <c r="RRW142" s="102"/>
      <c r="RRX142" s="102"/>
      <c r="RRY142" s="102"/>
      <c r="RRZ142" s="102"/>
      <c r="RSA142" s="102"/>
      <c r="RSB142" s="102"/>
      <c r="RSC142" s="102"/>
      <c r="RSD142" s="102"/>
      <c r="RSE142" s="102"/>
      <c r="RSF142" s="102"/>
      <c r="RSG142" s="102"/>
      <c r="RSH142" s="102"/>
      <c r="RSI142" s="102"/>
      <c r="RSJ142" s="102"/>
      <c r="RSK142" s="102"/>
      <c r="RSL142" s="102"/>
      <c r="RSM142" s="102"/>
      <c r="RSN142" s="102"/>
      <c r="RSO142" s="102"/>
      <c r="RSP142" s="102"/>
      <c r="RSQ142" s="102"/>
      <c r="RSR142" s="102"/>
      <c r="RSS142" s="102"/>
      <c r="RST142" s="102"/>
      <c r="RSU142" s="102"/>
      <c r="RSV142" s="102"/>
      <c r="RSW142" s="102"/>
      <c r="RSX142" s="102"/>
      <c r="RSY142" s="102"/>
      <c r="RSZ142" s="102"/>
      <c r="RTA142" s="102"/>
      <c r="RTB142" s="102"/>
      <c r="RTC142" s="102"/>
      <c r="RTD142" s="102"/>
      <c r="RTE142" s="102"/>
      <c r="RTF142" s="102"/>
      <c r="RTG142" s="102"/>
      <c r="RTH142" s="102"/>
      <c r="RTI142" s="102"/>
      <c r="RTJ142" s="102"/>
      <c r="RTK142" s="102"/>
      <c r="RTL142" s="102"/>
      <c r="RTM142" s="102"/>
      <c r="RTN142" s="102"/>
      <c r="RTO142" s="102"/>
      <c r="RTP142" s="102"/>
      <c r="RTQ142" s="102"/>
      <c r="RTR142" s="102"/>
      <c r="RTS142" s="102"/>
      <c r="RTT142" s="102"/>
      <c r="RTU142" s="102"/>
      <c r="RTV142" s="102"/>
      <c r="RTW142" s="102"/>
      <c r="RTX142" s="102"/>
      <c r="RTY142" s="102"/>
      <c r="RTZ142" s="102"/>
      <c r="RUA142" s="102"/>
      <c r="RUB142" s="102"/>
      <c r="RUC142" s="102"/>
      <c r="RUD142" s="102"/>
      <c r="RUE142" s="102"/>
      <c r="RUF142" s="102"/>
      <c r="RUG142" s="102"/>
      <c r="RUH142" s="102"/>
      <c r="RUI142" s="102"/>
      <c r="RUJ142" s="102"/>
      <c r="RUK142" s="102"/>
      <c r="RUL142" s="102"/>
      <c r="RUM142" s="102"/>
      <c r="RUN142" s="102"/>
      <c r="RUO142" s="102"/>
      <c r="RUP142" s="102"/>
      <c r="RUQ142" s="102"/>
      <c r="RUR142" s="102"/>
      <c r="RUS142" s="102"/>
      <c r="RUT142" s="102"/>
      <c r="RUU142" s="102"/>
      <c r="RUV142" s="102"/>
      <c r="RUW142" s="102"/>
      <c r="RUX142" s="102"/>
      <c r="RUY142" s="102"/>
      <c r="RUZ142" s="102"/>
      <c r="RVA142" s="102"/>
      <c r="RVB142" s="102"/>
      <c r="RVC142" s="102"/>
      <c r="RVD142" s="102"/>
      <c r="RVE142" s="102"/>
      <c r="RVF142" s="102"/>
      <c r="RVG142" s="102"/>
      <c r="RVH142" s="102"/>
      <c r="RVI142" s="102"/>
      <c r="RVJ142" s="102"/>
      <c r="RVK142" s="102"/>
      <c r="RVL142" s="102"/>
      <c r="RVM142" s="102"/>
      <c r="RVN142" s="102"/>
      <c r="RVO142" s="102"/>
      <c r="RVP142" s="102"/>
      <c r="RVQ142" s="102"/>
      <c r="RVR142" s="102"/>
      <c r="RVS142" s="102"/>
      <c r="RVT142" s="102"/>
      <c r="RVU142" s="102"/>
      <c r="RVV142" s="102"/>
      <c r="RVW142" s="102"/>
      <c r="RVX142" s="102"/>
      <c r="RVY142" s="102"/>
      <c r="RVZ142" s="102"/>
      <c r="RWA142" s="102"/>
      <c r="RWB142" s="102"/>
      <c r="RWC142" s="102"/>
      <c r="RWD142" s="102"/>
      <c r="RWE142" s="102"/>
      <c r="RWF142" s="102"/>
      <c r="RWG142" s="102"/>
      <c r="RWH142" s="102"/>
      <c r="RWI142" s="102"/>
      <c r="RWJ142" s="102"/>
      <c r="RWK142" s="102"/>
      <c r="RWL142" s="102"/>
      <c r="RWM142" s="102"/>
      <c r="RWN142" s="102"/>
      <c r="RWO142" s="102"/>
      <c r="RWP142" s="102"/>
      <c r="RWQ142" s="102"/>
      <c r="RWR142" s="102"/>
      <c r="RWS142" s="102"/>
      <c r="RWT142" s="102"/>
      <c r="RWU142" s="102"/>
      <c r="RWV142" s="102"/>
      <c r="RWW142" s="102"/>
      <c r="RWX142" s="102"/>
      <c r="RWY142" s="102"/>
      <c r="RWZ142" s="102"/>
      <c r="RXA142" s="102"/>
      <c r="RXB142" s="102"/>
      <c r="RXC142" s="102"/>
      <c r="RXD142" s="102"/>
      <c r="RXE142" s="102"/>
      <c r="RXF142" s="102"/>
      <c r="RXG142" s="102"/>
      <c r="RXH142" s="102"/>
      <c r="RXI142" s="102"/>
      <c r="RXJ142" s="102"/>
      <c r="RXK142" s="102"/>
      <c r="RXL142" s="102"/>
      <c r="RXM142" s="102"/>
      <c r="RXN142" s="102"/>
      <c r="RXO142" s="102"/>
      <c r="RXP142" s="102"/>
      <c r="RXQ142" s="102"/>
      <c r="RXR142" s="102"/>
      <c r="RXS142" s="102"/>
      <c r="RXT142" s="102"/>
      <c r="RXU142" s="102"/>
      <c r="RXV142" s="102"/>
      <c r="RXW142" s="102"/>
      <c r="RXX142" s="102"/>
      <c r="RXY142" s="102"/>
      <c r="RXZ142" s="102"/>
      <c r="RYA142" s="102"/>
      <c r="RYB142" s="102"/>
      <c r="RYC142" s="102"/>
      <c r="RYD142" s="102"/>
      <c r="RYE142" s="102"/>
      <c r="RYF142" s="102"/>
      <c r="RYG142" s="102"/>
      <c r="RYH142" s="102"/>
      <c r="RYI142" s="102"/>
      <c r="RYJ142" s="102"/>
      <c r="RYK142" s="102"/>
      <c r="RYL142" s="102"/>
      <c r="RYM142" s="102"/>
      <c r="RYN142" s="102"/>
      <c r="RYO142" s="102"/>
      <c r="RYP142" s="102"/>
      <c r="RYQ142" s="102"/>
      <c r="RYR142" s="102"/>
      <c r="RYS142" s="102"/>
      <c r="RYT142" s="102"/>
      <c r="RYU142" s="102"/>
      <c r="RYV142" s="102"/>
      <c r="RYW142" s="102"/>
      <c r="RYX142" s="102"/>
      <c r="RYY142" s="102"/>
      <c r="RYZ142" s="102"/>
      <c r="RZA142" s="102"/>
      <c r="RZB142" s="102"/>
      <c r="RZC142" s="102"/>
      <c r="RZD142" s="102"/>
      <c r="RZE142" s="102"/>
      <c r="RZF142" s="102"/>
      <c r="RZG142" s="102"/>
      <c r="RZH142" s="102"/>
      <c r="RZI142" s="102"/>
      <c r="RZJ142" s="102"/>
      <c r="RZK142" s="102"/>
      <c r="RZL142" s="102"/>
      <c r="RZM142" s="102"/>
      <c r="RZN142" s="102"/>
      <c r="RZO142" s="102"/>
      <c r="RZP142" s="102"/>
      <c r="RZQ142" s="102"/>
      <c r="RZR142" s="102"/>
      <c r="RZS142" s="102"/>
      <c r="RZT142" s="102"/>
      <c r="RZU142" s="102"/>
      <c r="RZV142" s="102"/>
      <c r="RZW142" s="102"/>
      <c r="RZX142" s="102"/>
      <c r="RZY142" s="102"/>
      <c r="RZZ142" s="102"/>
      <c r="SAA142" s="102"/>
      <c r="SAB142" s="102"/>
      <c r="SAC142" s="102"/>
      <c r="SAD142" s="102"/>
      <c r="SAE142" s="102"/>
      <c r="SAF142" s="102"/>
      <c r="SAG142" s="102"/>
      <c r="SAH142" s="102"/>
      <c r="SAI142" s="102"/>
      <c r="SAJ142" s="102"/>
      <c r="SAK142" s="102"/>
      <c r="SAL142" s="102"/>
      <c r="SAM142" s="102"/>
      <c r="SAN142" s="102"/>
      <c r="SAO142" s="102"/>
      <c r="SAP142" s="102"/>
      <c r="SAQ142" s="102"/>
      <c r="SAR142" s="102"/>
      <c r="SAS142" s="102"/>
      <c r="SAT142" s="102"/>
      <c r="SAU142" s="102"/>
      <c r="SAV142" s="102"/>
      <c r="SAW142" s="102"/>
      <c r="SAX142" s="102"/>
      <c r="SAY142" s="102"/>
      <c r="SAZ142" s="102"/>
      <c r="SBA142" s="102"/>
      <c r="SBB142" s="102"/>
      <c r="SBC142" s="102"/>
      <c r="SBD142" s="102"/>
      <c r="SBE142" s="102"/>
      <c r="SBF142" s="102"/>
      <c r="SBG142" s="102"/>
      <c r="SBH142" s="102"/>
      <c r="SBI142" s="102"/>
      <c r="SBJ142" s="102"/>
      <c r="SBK142" s="102"/>
      <c r="SBL142" s="102"/>
      <c r="SBM142" s="102"/>
      <c r="SBN142" s="102"/>
      <c r="SBO142" s="102"/>
      <c r="SBP142" s="102"/>
      <c r="SBQ142" s="102"/>
      <c r="SBR142" s="102"/>
      <c r="SBS142" s="102"/>
      <c r="SBT142" s="102"/>
      <c r="SBU142" s="102"/>
      <c r="SBV142" s="102"/>
      <c r="SBW142" s="102"/>
      <c r="SBX142" s="102"/>
      <c r="SBY142" s="102"/>
      <c r="SBZ142" s="102"/>
      <c r="SCA142" s="102"/>
      <c r="SCB142" s="102"/>
      <c r="SCC142" s="102"/>
      <c r="SCD142" s="102"/>
      <c r="SCE142" s="102"/>
      <c r="SCF142" s="102"/>
      <c r="SCG142" s="102"/>
      <c r="SCH142" s="102"/>
      <c r="SCI142" s="102"/>
      <c r="SCJ142" s="102"/>
      <c r="SCK142" s="102"/>
      <c r="SCL142" s="102"/>
      <c r="SCM142" s="102"/>
      <c r="SCN142" s="102"/>
      <c r="SCO142" s="102"/>
      <c r="SCP142" s="102"/>
      <c r="SCQ142" s="102"/>
      <c r="SCR142" s="102"/>
      <c r="SCS142" s="102"/>
      <c r="SCT142" s="102"/>
      <c r="SCU142" s="102"/>
      <c r="SCV142" s="102"/>
      <c r="SCW142" s="102"/>
      <c r="SCX142" s="102"/>
      <c r="SCY142" s="102"/>
      <c r="SCZ142" s="102"/>
      <c r="SDA142" s="102"/>
      <c r="SDB142" s="102"/>
      <c r="SDC142" s="102"/>
      <c r="SDD142" s="102"/>
      <c r="SDE142" s="102"/>
      <c r="SDF142" s="102"/>
      <c r="SDG142" s="102"/>
      <c r="SDH142" s="102"/>
      <c r="SDI142" s="102"/>
      <c r="SDJ142" s="102"/>
      <c r="SDK142" s="102"/>
      <c r="SDL142" s="102"/>
      <c r="SDM142" s="102"/>
      <c r="SDN142" s="102"/>
      <c r="SDO142" s="102"/>
      <c r="SDP142" s="102"/>
      <c r="SDQ142" s="102"/>
      <c r="SDR142" s="102"/>
      <c r="SDS142" s="102"/>
      <c r="SDT142" s="102"/>
      <c r="SDU142" s="102"/>
      <c r="SDV142" s="102"/>
      <c r="SDW142" s="102"/>
      <c r="SDX142" s="102"/>
      <c r="SDY142" s="102"/>
      <c r="SDZ142" s="102"/>
      <c r="SEA142" s="102"/>
      <c r="SEB142" s="102"/>
      <c r="SEC142" s="102"/>
      <c r="SED142" s="102"/>
      <c r="SEE142" s="102"/>
      <c r="SEF142" s="102"/>
      <c r="SEG142" s="102"/>
      <c r="SEH142" s="102"/>
      <c r="SEI142" s="102"/>
      <c r="SEJ142" s="102"/>
      <c r="SEK142" s="102"/>
      <c r="SEL142" s="102"/>
      <c r="SEM142" s="102"/>
      <c r="SEN142" s="102"/>
      <c r="SEO142" s="102"/>
      <c r="SEP142" s="102"/>
      <c r="SEQ142" s="102"/>
      <c r="SER142" s="102"/>
      <c r="SES142" s="102"/>
      <c r="SET142" s="102"/>
      <c r="SEU142" s="102"/>
      <c r="SEV142" s="102"/>
      <c r="SEW142" s="102"/>
      <c r="SEX142" s="102"/>
      <c r="SEY142" s="102"/>
      <c r="SEZ142" s="102"/>
      <c r="SFA142" s="102"/>
      <c r="SFB142" s="102"/>
      <c r="SFC142" s="102"/>
      <c r="SFD142" s="102"/>
      <c r="SFE142" s="102"/>
      <c r="SFF142" s="102"/>
      <c r="SFG142" s="102"/>
      <c r="SFH142" s="102"/>
      <c r="SFI142" s="102"/>
      <c r="SFJ142" s="102"/>
      <c r="SFK142" s="102"/>
      <c r="SFL142" s="102"/>
      <c r="SFM142" s="102"/>
      <c r="SFN142" s="102"/>
      <c r="SFO142" s="102"/>
      <c r="SFP142" s="102"/>
      <c r="SFQ142" s="102"/>
      <c r="SFR142" s="102"/>
      <c r="SFS142" s="102"/>
      <c r="SFT142" s="102"/>
      <c r="SFU142" s="102"/>
      <c r="SFV142" s="102"/>
      <c r="SFW142" s="102"/>
      <c r="SFX142" s="102"/>
      <c r="SFY142" s="102"/>
      <c r="SFZ142" s="102"/>
      <c r="SGA142" s="102"/>
      <c r="SGB142" s="102"/>
      <c r="SGC142" s="102"/>
      <c r="SGD142" s="102"/>
      <c r="SGE142" s="102"/>
      <c r="SGF142" s="102"/>
      <c r="SGG142" s="102"/>
      <c r="SGH142" s="102"/>
      <c r="SGI142" s="102"/>
      <c r="SGJ142" s="102"/>
      <c r="SGK142" s="102"/>
      <c r="SGL142" s="102"/>
      <c r="SGM142" s="102"/>
      <c r="SGN142" s="102"/>
      <c r="SGO142" s="102"/>
      <c r="SGP142" s="102"/>
      <c r="SGQ142" s="102"/>
      <c r="SGR142" s="102"/>
      <c r="SGS142" s="102"/>
      <c r="SGT142" s="102"/>
      <c r="SGU142" s="102"/>
      <c r="SGV142" s="102"/>
      <c r="SGW142" s="102"/>
      <c r="SGX142" s="102"/>
      <c r="SGY142" s="102"/>
      <c r="SGZ142" s="102"/>
      <c r="SHA142" s="102"/>
      <c r="SHB142" s="102"/>
      <c r="SHC142" s="102"/>
      <c r="SHD142" s="102"/>
      <c r="SHE142" s="102"/>
      <c r="SHF142" s="102"/>
      <c r="SHG142" s="102"/>
      <c r="SHH142" s="102"/>
      <c r="SHI142" s="102"/>
      <c r="SHJ142" s="102"/>
      <c r="SHK142" s="102"/>
      <c r="SHL142" s="102"/>
      <c r="SHM142" s="102"/>
      <c r="SHN142" s="102"/>
      <c r="SHO142" s="102"/>
      <c r="SHP142" s="102"/>
      <c r="SHQ142" s="102"/>
      <c r="SHR142" s="102"/>
      <c r="SHS142" s="102"/>
      <c r="SHT142" s="102"/>
      <c r="SHU142" s="102"/>
      <c r="SHV142" s="102"/>
      <c r="SHW142" s="102"/>
      <c r="SHX142" s="102"/>
      <c r="SHY142" s="102"/>
      <c r="SHZ142" s="102"/>
      <c r="SIA142" s="102"/>
      <c r="SIB142" s="102"/>
      <c r="SIC142" s="102"/>
      <c r="SID142" s="102"/>
      <c r="SIE142" s="102"/>
      <c r="SIF142" s="102"/>
      <c r="SIG142" s="102"/>
      <c r="SIH142" s="102"/>
      <c r="SII142" s="102"/>
      <c r="SIJ142" s="102"/>
      <c r="SIK142" s="102"/>
      <c r="SIL142" s="102"/>
      <c r="SIM142" s="102"/>
      <c r="SIN142" s="102"/>
      <c r="SIO142" s="102"/>
      <c r="SIP142" s="102"/>
      <c r="SIQ142" s="102"/>
      <c r="SIR142" s="102"/>
      <c r="SIS142" s="102"/>
      <c r="SIT142" s="102"/>
      <c r="SIU142" s="102"/>
      <c r="SIV142" s="102"/>
      <c r="SIW142" s="102"/>
      <c r="SIX142" s="102"/>
      <c r="SIY142" s="102"/>
      <c r="SIZ142" s="102"/>
      <c r="SJA142" s="102"/>
      <c r="SJB142" s="102"/>
      <c r="SJC142" s="102"/>
      <c r="SJD142" s="102"/>
      <c r="SJE142" s="102"/>
      <c r="SJF142" s="102"/>
      <c r="SJG142" s="102"/>
      <c r="SJH142" s="102"/>
      <c r="SJI142" s="102"/>
      <c r="SJJ142" s="102"/>
      <c r="SJK142" s="102"/>
      <c r="SJL142" s="102"/>
      <c r="SJM142" s="102"/>
      <c r="SJN142" s="102"/>
      <c r="SJO142" s="102"/>
      <c r="SJP142" s="102"/>
      <c r="SJQ142" s="102"/>
      <c r="SJR142" s="102"/>
      <c r="SJS142" s="102"/>
      <c r="SJT142" s="102"/>
      <c r="SJU142" s="102"/>
      <c r="SJV142" s="102"/>
      <c r="SJW142" s="102"/>
      <c r="SJX142" s="102"/>
      <c r="SJY142" s="102"/>
      <c r="SJZ142" s="102"/>
      <c r="SKA142" s="102"/>
      <c r="SKB142" s="102"/>
      <c r="SKC142" s="102"/>
      <c r="SKD142" s="102"/>
      <c r="SKE142" s="102"/>
      <c r="SKF142" s="102"/>
      <c r="SKG142" s="102"/>
      <c r="SKH142" s="102"/>
      <c r="SKI142" s="102"/>
      <c r="SKJ142" s="102"/>
      <c r="SKK142" s="102"/>
      <c r="SKL142" s="102"/>
      <c r="SKM142" s="102"/>
      <c r="SKN142" s="102"/>
      <c r="SKO142" s="102"/>
      <c r="SKP142" s="102"/>
      <c r="SKQ142" s="102"/>
      <c r="SKR142" s="102"/>
      <c r="SKS142" s="102"/>
      <c r="SKT142" s="102"/>
      <c r="SKU142" s="102"/>
      <c r="SKV142" s="102"/>
      <c r="SKW142" s="102"/>
      <c r="SKX142" s="102"/>
      <c r="SKY142" s="102"/>
      <c r="SKZ142" s="102"/>
      <c r="SLA142" s="102"/>
      <c r="SLB142" s="102"/>
      <c r="SLC142" s="102"/>
      <c r="SLD142" s="102"/>
      <c r="SLE142" s="102"/>
      <c r="SLF142" s="102"/>
      <c r="SLG142" s="102"/>
      <c r="SLH142" s="102"/>
      <c r="SLI142" s="102"/>
      <c r="SLJ142" s="102"/>
      <c r="SLK142" s="102"/>
      <c r="SLL142" s="102"/>
      <c r="SLM142" s="102"/>
      <c r="SLN142" s="102"/>
      <c r="SLO142" s="102"/>
      <c r="SLP142" s="102"/>
      <c r="SLQ142" s="102"/>
      <c r="SLR142" s="102"/>
      <c r="SLS142" s="102"/>
      <c r="SLT142" s="102"/>
      <c r="SLU142" s="102"/>
      <c r="SLV142" s="102"/>
      <c r="SLW142" s="102"/>
      <c r="SLX142" s="102"/>
      <c r="SLY142" s="102"/>
      <c r="SLZ142" s="102"/>
      <c r="SMA142" s="102"/>
      <c r="SMB142" s="102"/>
      <c r="SMC142" s="102"/>
      <c r="SMD142" s="102"/>
      <c r="SME142" s="102"/>
      <c r="SMF142" s="102"/>
      <c r="SMG142" s="102"/>
      <c r="SMH142" s="102"/>
      <c r="SMI142" s="102"/>
      <c r="SMJ142" s="102"/>
      <c r="SMK142" s="102"/>
      <c r="SML142" s="102"/>
      <c r="SMM142" s="102"/>
      <c r="SMN142" s="102"/>
      <c r="SMO142" s="102"/>
      <c r="SMP142" s="102"/>
      <c r="SMQ142" s="102"/>
      <c r="SMR142" s="102"/>
      <c r="SMS142" s="102"/>
      <c r="SMT142" s="102"/>
      <c r="SMU142" s="102"/>
      <c r="SMV142" s="102"/>
      <c r="SMW142" s="102"/>
      <c r="SMX142" s="102"/>
      <c r="SMY142" s="102"/>
      <c r="SMZ142" s="102"/>
      <c r="SNA142" s="102"/>
      <c r="SNB142" s="102"/>
      <c r="SNC142" s="102"/>
      <c r="SND142" s="102"/>
      <c r="SNE142" s="102"/>
      <c r="SNF142" s="102"/>
      <c r="SNG142" s="102"/>
      <c r="SNH142" s="102"/>
      <c r="SNI142" s="102"/>
      <c r="SNJ142" s="102"/>
      <c r="SNK142" s="102"/>
      <c r="SNL142" s="102"/>
      <c r="SNM142" s="102"/>
      <c r="SNN142" s="102"/>
      <c r="SNO142" s="102"/>
      <c r="SNP142" s="102"/>
      <c r="SNQ142" s="102"/>
      <c r="SNR142" s="102"/>
      <c r="SNS142" s="102"/>
      <c r="SNT142" s="102"/>
      <c r="SNU142" s="102"/>
      <c r="SNV142" s="102"/>
      <c r="SNW142" s="102"/>
      <c r="SNX142" s="102"/>
      <c r="SNY142" s="102"/>
      <c r="SNZ142" s="102"/>
      <c r="SOA142" s="102"/>
      <c r="SOB142" s="102"/>
      <c r="SOC142" s="102"/>
      <c r="SOD142" s="102"/>
      <c r="SOE142" s="102"/>
      <c r="SOF142" s="102"/>
      <c r="SOG142" s="102"/>
      <c r="SOH142" s="102"/>
      <c r="SOI142" s="102"/>
      <c r="SOJ142" s="102"/>
      <c r="SOK142" s="102"/>
      <c r="SOL142" s="102"/>
      <c r="SOM142" s="102"/>
      <c r="SON142" s="102"/>
      <c r="SOO142" s="102"/>
      <c r="SOP142" s="102"/>
      <c r="SOQ142" s="102"/>
      <c r="SOR142" s="102"/>
      <c r="SOS142" s="102"/>
      <c r="SOT142" s="102"/>
      <c r="SOU142" s="102"/>
      <c r="SOV142" s="102"/>
      <c r="SOW142" s="102"/>
      <c r="SOX142" s="102"/>
      <c r="SOY142" s="102"/>
      <c r="SOZ142" s="102"/>
      <c r="SPA142" s="102"/>
      <c r="SPB142" s="102"/>
      <c r="SPC142" s="102"/>
      <c r="SPD142" s="102"/>
      <c r="SPE142" s="102"/>
      <c r="SPF142" s="102"/>
      <c r="SPG142" s="102"/>
      <c r="SPH142" s="102"/>
      <c r="SPI142" s="102"/>
      <c r="SPJ142" s="102"/>
      <c r="SPK142" s="102"/>
      <c r="SPL142" s="102"/>
      <c r="SPM142" s="102"/>
      <c r="SPN142" s="102"/>
      <c r="SPO142" s="102"/>
      <c r="SPP142" s="102"/>
      <c r="SPQ142" s="102"/>
      <c r="SPR142" s="102"/>
      <c r="SPS142" s="102"/>
      <c r="SPT142" s="102"/>
      <c r="SPU142" s="102"/>
      <c r="SPV142" s="102"/>
      <c r="SPW142" s="102"/>
      <c r="SPX142" s="102"/>
      <c r="SPY142" s="102"/>
      <c r="SPZ142" s="102"/>
      <c r="SQA142" s="102"/>
      <c r="SQB142" s="102"/>
      <c r="SQC142" s="102"/>
      <c r="SQD142" s="102"/>
      <c r="SQE142" s="102"/>
      <c r="SQF142" s="102"/>
      <c r="SQG142" s="102"/>
      <c r="SQH142" s="102"/>
      <c r="SQI142" s="102"/>
      <c r="SQJ142" s="102"/>
      <c r="SQK142" s="102"/>
      <c r="SQL142" s="102"/>
      <c r="SQM142" s="102"/>
      <c r="SQN142" s="102"/>
      <c r="SQO142" s="102"/>
      <c r="SQP142" s="102"/>
      <c r="SQQ142" s="102"/>
      <c r="SQR142" s="102"/>
      <c r="SQS142" s="102"/>
      <c r="SQT142" s="102"/>
      <c r="SQU142" s="102"/>
      <c r="SQV142" s="102"/>
      <c r="SQW142" s="102"/>
      <c r="SQX142" s="102"/>
      <c r="SQY142" s="102"/>
      <c r="SQZ142" s="102"/>
      <c r="SRA142" s="102"/>
      <c r="SRB142" s="102"/>
      <c r="SRC142" s="102"/>
      <c r="SRD142" s="102"/>
      <c r="SRE142" s="102"/>
      <c r="SRF142" s="102"/>
      <c r="SRG142" s="102"/>
      <c r="SRH142" s="102"/>
      <c r="SRI142" s="102"/>
      <c r="SRJ142" s="102"/>
      <c r="SRK142" s="102"/>
      <c r="SRL142" s="102"/>
      <c r="SRM142" s="102"/>
      <c r="SRN142" s="102"/>
      <c r="SRO142" s="102"/>
      <c r="SRP142" s="102"/>
      <c r="SRQ142" s="102"/>
      <c r="SRR142" s="102"/>
      <c r="SRS142" s="102"/>
      <c r="SRT142" s="102"/>
      <c r="SRU142" s="102"/>
      <c r="SRV142" s="102"/>
      <c r="SRW142" s="102"/>
      <c r="SRX142" s="102"/>
      <c r="SRY142" s="102"/>
      <c r="SRZ142" s="102"/>
      <c r="SSA142" s="102"/>
      <c r="SSB142" s="102"/>
      <c r="SSC142" s="102"/>
      <c r="SSD142" s="102"/>
      <c r="SSE142" s="102"/>
      <c r="SSF142" s="102"/>
      <c r="SSG142" s="102"/>
      <c r="SSH142" s="102"/>
      <c r="SSI142" s="102"/>
      <c r="SSJ142" s="102"/>
      <c r="SSK142" s="102"/>
      <c r="SSL142" s="102"/>
      <c r="SSM142" s="102"/>
      <c r="SSN142" s="102"/>
      <c r="SSO142" s="102"/>
      <c r="SSP142" s="102"/>
      <c r="SSQ142" s="102"/>
      <c r="SSR142" s="102"/>
      <c r="SSS142" s="102"/>
      <c r="SST142" s="102"/>
      <c r="SSU142" s="102"/>
      <c r="SSV142" s="102"/>
      <c r="SSW142" s="102"/>
      <c r="SSX142" s="102"/>
      <c r="SSY142" s="102"/>
      <c r="SSZ142" s="102"/>
      <c r="STA142" s="102"/>
      <c r="STB142" s="102"/>
      <c r="STC142" s="102"/>
      <c r="STD142" s="102"/>
      <c r="STE142" s="102"/>
      <c r="STF142" s="102"/>
      <c r="STG142" s="102"/>
      <c r="STH142" s="102"/>
      <c r="STI142" s="102"/>
      <c r="STJ142" s="102"/>
      <c r="STK142" s="102"/>
      <c r="STL142" s="102"/>
      <c r="STM142" s="102"/>
      <c r="STN142" s="102"/>
      <c r="STO142" s="102"/>
      <c r="STP142" s="102"/>
      <c r="STQ142" s="102"/>
      <c r="STR142" s="102"/>
      <c r="STS142" s="102"/>
      <c r="STT142" s="102"/>
      <c r="STU142" s="102"/>
      <c r="STV142" s="102"/>
      <c r="STW142" s="102"/>
      <c r="STX142" s="102"/>
      <c r="STY142" s="102"/>
      <c r="STZ142" s="102"/>
      <c r="SUA142" s="102"/>
      <c r="SUB142" s="102"/>
      <c r="SUC142" s="102"/>
      <c r="SUD142" s="102"/>
      <c r="SUE142" s="102"/>
      <c r="SUF142" s="102"/>
      <c r="SUG142" s="102"/>
      <c r="SUH142" s="102"/>
      <c r="SUI142" s="102"/>
      <c r="SUJ142" s="102"/>
      <c r="SUK142" s="102"/>
      <c r="SUL142" s="102"/>
      <c r="SUM142" s="102"/>
      <c r="SUN142" s="102"/>
      <c r="SUO142" s="102"/>
      <c r="SUP142" s="102"/>
      <c r="SUQ142" s="102"/>
      <c r="SUR142" s="102"/>
      <c r="SUS142" s="102"/>
      <c r="SUT142" s="102"/>
      <c r="SUU142" s="102"/>
      <c r="SUV142" s="102"/>
      <c r="SUW142" s="102"/>
      <c r="SUX142" s="102"/>
      <c r="SUY142" s="102"/>
      <c r="SUZ142" s="102"/>
      <c r="SVA142" s="102"/>
      <c r="SVB142" s="102"/>
      <c r="SVC142" s="102"/>
      <c r="SVD142" s="102"/>
      <c r="SVE142" s="102"/>
      <c r="SVF142" s="102"/>
      <c r="SVG142" s="102"/>
      <c r="SVH142" s="102"/>
      <c r="SVI142" s="102"/>
      <c r="SVJ142" s="102"/>
      <c r="SVK142" s="102"/>
      <c r="SVL142" s="102"/>
      <c r="SVM142" s="102"/>
      <c r="SVN142" s="102"/>
      <c r="SVO142" s="102"/>
      <c r="SVP142" s="102"/>
      <c r="SVQ142" s="102"/>
      <c r="SVR142" s="102"/>
      <c r="SVS142" s="102"/>
      <c r="SVT142" s="102"/>
      <c r="SVU142" s="102"/>
      <c r="SVV142" s="102"/>
      <c r="SVW142" s="102"/>
      <c r="SVX142" s="102"/>
      <c r="SVY142" s="102"/>
      <c r="SVZ142" s="102"/>
      <c r="SWA142" s="102"/>
      <c r="SWB142" s="102"/>
      <c r="SWC142" s="102"/>
      <c r="SWD142" s="102"/>
      <c r="SWE142" s="102"/>
      <c r="SWF142" s="102"/>
      <c r="SWG142" s="102"/>
      <c r="SWH142" s="102"/>
      <c r="SWI142" s="102"/>
      <c r="SWJ142" s="102"/>
      <c r="SWK142" s="102"/>
      <c r="SWL142" s="102"/>
      <c r="SWM142" s="102"/>
      <c r="SWN142" s="102"/>
      <c r="SWO142" s="102"/>
      <c r="SWP142" s="102"/>
      <c r="SWQ142" s="102"/>
      <c r="SWR142" s="102"/>
      <c r="SWS142" s="102"/>
      <c r="SWT142" s="102"/>
      <c r="SWU142" s="102"/>
      <c r="SWV142" s="102"/>
      <c r="SWW142" s="102"/>
      <c r="SWX142" s="102"/>
      <c r="SWY142" s="102"/>
      <c r="SWZ142" s="102"/>
      <c r="SXA142" s="102"/>
      <c r="SXB142" s="102"/>
      <c r="SXC142" s="102"/>
      <c r="SXD142" s="102"/>
      <c r="SXE142" s="102"/>
      <c r="SXF142" s="102"/>
      <c r="SXG142" s="102"/>
      <c r="SXH142" s="102"/>
      <c r="SXI142" s="102"/>
      <c r="SXJ142" s="102"/>
      <c r="SXK142" s="102"/>
      <c r="SXL142" s="102"/>
      <c r="SXM142" s="102"/>
      <c r="SXN142" s="102"/>
      <c r="SXO142" s="102"/>
      <c r="SXP142" s="102"/>
      <c r="SXQ142" s="102"/>
      <c r="SXR142" s="102"/>
      <c r="SXS142" s="102"/>
      <c r="SXT142" s="102"/>
      <c r="SXU142" s="102"/>
      <c r="SXV142" s="102"/>
      <c r="SXW142" s="102"/>
      <c r="SXX142" s="102"/>
      <c r="SXY142" s="102"/>
      <c r="SXZ142" s="102"/>
      <c r="SYA142" s="102"/>
      <c r="SYB142" s="102"/>
      <c r="SYC142" s="102"/>
      <c r="SYD142" s="102"/>
      <c r="SYE142" s="102"/>
      <c r="SYF142" s="102"/>
      <c r="SYG142" s="102"/>
      <c r="SYH142" s="102"/>
      <c r="SYI142" s="102"/>
      <c r="SYJ142" s="102"/>
      <c r="SYK142" s="102"/>
      <c r="SYL142" s="102"/>
      <c r="SYM142" s="102"/>
      <c r="SYN142" s="102"/>
      <c r="SYO142" s="102"/>
      <c r="SYP142" s="102"/>
      <c r="SYQ142" s="102"/>
      <c r="SYR142" s="102"/>
      <c r="SYS142" s="102"/>
      <c r="SYT142" s="102"/>
      <c r="SYU142" s="102"/>
      <c r="SYV142" s="102"/>
      <c r="SYW142" s="102"/>
      <c r="SYX142" s="102"/>
      <c r="SYY142" s="102"/>
      <c r="SYZ142" s="102"/>
      <c r="SZA142" s="102"/>
      <c r="SZB142" s="102"/>
      <c r="SZC142" s="102"/>
      <c r="SZD142" s="102"/>
      <c r="SZE142" s="102"/>
      <c r="SZF142" s="102"/>
      <c r="SZG142" s="102"/>
      <c r="SZH142" s="102"/>
      <c r="SZI142" s="102"/>
      <c r="SZJ142" s="102"/>
      <c r="SZK142" s="102"/>
      <c r="SZL142" s="102"/>
      <c r="SZM142" s="102"/>
      <c r="SZN142" s="102"/>
      <c r="SZO142" s="102"/>
      <c r="SZP142" s="102"/>
      <c r="SZQ142" s="102"/>
      <c r="SZR142" s="102"/>
      <c r="SZS142" s="102"/>
      <c r="SZT142" s="102"/>
      <c r="SZU142" s="102"/>
      <c r="SZV142" s="102"/>
      <c r="SZW142" s="102"/>
      <c r="SZX142" s="102"/>
      <c r="SZY142" s="102"/>
      <c r="SZZ142" s="102"/>
      <c r="TAA142" s="102"/>
      <c r="TAB142" s="102"/>
      <c r="TAC142" s="102"/>
      <c r="TAD142" s="102"/>
      <c r="TAE142" s="102"/>
      <c r="TAF142" s="102"/>
      <c r="TAG142" s="102"/>
      <c r="TAH142" s="102"/>
      <c r="TAI142" s="102"/>
      <c r="TAJ142" s="102"/>
      <c r="TAK142" s="102"/>
      <c r="TAL142" s="102"/>
      <c r="TAM142" s="102"/>
      <c r="TAN142" s="102"/>
      <c r="TAO142" s="102"/>
      <c r="TAP142" s="102"/>
      <c r="TAQ142" s="102"/>
      <c r="TAR142" s="102"/>
      <c r="TAS142" s="102"/>
      <c r="TAT142" s="102"/>
      <c r="TAU142" s="102"/>
      <c r="TAV142" s="102"/>
      <c r="TAW142" s="102"/>
      <c r="TAX142" s="102"/>
      <c r="TAY142" s="102"/>
      <c r="TAZ142" s="102"/>
      <c r="TBA142" s="102"/>
      <c r="TBB142" s="102"/>
      <c r="TBC142" s="102"/>
      <c r="TBD142" s="102"/>
      <c r="TBE142" s="102"/>
      <c r="TBF142" s="102"/>
      <c r="TBG142" s="102"/>
      <c r="TBH142" s="102"/>
      <c r="TBI142" s="102"/>
      <c r="TBJ142" s="102"/>
      <c r="TBK142" s="102"/>
      <c r="TBL142" s="102"/>
      <c r="TBM142" s="102"/>
      <c r="TBN142" s="102"/>
      <c r="TBO142" s="102"/>
      <c r="TBP142" s="102"/>
      <c r="TBQ142" s="102"/>
      <c r="TBR142" s="102"/>
      <c r="TBS142" s="102"/>
      <c r="TBT142" s="102"/>
      <c r="TBU142" s="102"/>
      <c r="TBV142" s="102"/>
      <c r="TBW142" s="102"/>
      <c r="TBX142" s="102"/>
      <c r="TBY142" s="102"/>
      <c r="TBZ142" s="102"/>
      <c r="TCA142" s="102"/>
      <c r="TCB142" s="102"/>
      <c r="TCC142" s="102"/>
      <c r="TCD142" s="102"/>
      <c r="TCE142" s="102"/>
      <c r="TCF142" s="102"/>
      <c r="TCG142" s="102"/>
      <c r="TCH142" s="102"/>
      <c r="TCI142" s="102"/>
      <c r="TCJ142" s="102"/>
      <c r="TCK142" s="102"/>
      <c r="TCL142" s="102"/>
      <c r="TCM142" s="102"/>
      <c r="TCN142" s="102"/>
      <c r="TCO142" s="102"/>
      <c r="TCP142" s="102"/>
      <c r="TCQ142" s="102"/>
      <c r="TCR142" s="102"/>
      <c r="TCS142" s="102"/>
      <c r="TCT142" s="102"/>
      <c r="TCU142" s="102"/>
      <c r="TCV142" s="102"/>
      <c r="TCW142" s="102"/>
      <c r="TCX142" s="102"/>
      <c r="TCY142" s="102"/>
      <c r="TCZ142" s="102"/>
      <c r="TDA142" s="102"/>
      <c r="TDB142" s="102"/>
      <c r="TDC142" s="102"/>
      <c r="TDD142" s="102"/>
      <c r="TDE142" s="102"/>
      <c r="TDF142" s="102"/>
      <c r="TDG142" s="102"/>
      <c r="TDH142" s="102"/>
      <c r="TDI142" s="102"/>
      <c r="TDJ142" s="102"/>
      <c r="TDK142" s="102"/>
      <c r="TDL142" s="102"/>
      <c r="TDM142" s="102"/>
      <c r="TDN142" s="102"/>
      <c r="TDO142" s="102"/>
      <c r="TDP142" s="102"/>
      <c r="TDQ142" s="102"/>
      <c r="TDR142" s="102"/>
      <c r="TDS142" s="102"/>
      <c r="TDT142" s="102"/>
      <c r="TDU142" s="102"/>
      <c r="TDV142" s="102"/>
      <c r="TDW142" s="102"/>
      <c r="TDX142" s="102"/>
      <c r="TDY142" s="102"/>
      <c r="TDZ142" s="102"/>
      <c r="TEA142" s="102"/>
      <c r="TEB142" s="102"/>
      <c r="TEC142" s="102"/>
      <c r="TED142" s="102"/>
      <c r="TEE142" s="102"/>
      <c r="TEF142" s="102"/>
      <c r="TEG142" s="102"/>
      <c r="TEH142" s="102"/>
      <c r="TEI142" s="102"/>
      <c r="TEJ142" s="102"/>
      <c r="TEK142" s="102"/>
      <c r="TEL142" s="102"/>
      <c r="TEM142" s="102"/>
      <c r="TEN142" s="102"/>
      <c r="TEO142" s="102"/>
      <c r="TEP142" s="102"/>
      <c r="TEQ142" s="102"/>
      <c r="TER142" s="102"/>
      <c r="TES142" s="102"/>
      <c r="TET142" s="102"/>
      <c r="TEU142" s="102"/>
      <c r="TEV142" s="102"/>
      <c r="TEW142" s="102"/>
      <c r="TEX142" s="102"/>
      <c r="TEY142" s="102"/>
      <c r="TEZ142" s="102"/>
      <c r="TFA142" s="102"/>
      <c r="TFB142" s="102"/>
      <c r="TFC142" s="102"/>
      <c r="TFD142" s="102"/>
      <c r="TFE142" s="102"/>
      <c r="TFF142" s="102"/>
      <c r="TFG142" s="102"/>
      <c r="TFH142" s="102"/>
      <c r="TFI142" s="102"/>
      <c r="TFJ142" s="102"/>
      <c r="TFK142" s="102"/>
      <c r="TFL142" s="102"/>
      <c r="TFM142" s="102"/>
      <c r="TFN142" s="102"/>
      <c r="TFO142" s="102"/>
      <c r="TFP142" s="102"/>
      <c r="TFQ142" s="102"/>
      <c r="TFR142" s="102"/>
      <c r="TFS142" s="102"/>
      <c r="TFT142" s="102"/>
      <c r="TFU142" s="102"/>
      <c r="TFV142" s="102"/>
      <c r="TFW142" s="102"/>
      <c r="TFX142" s="102"/>
      <c r="TFY142" s="102"/>
      <c r="TFZ142" s="102"/>
      <c r="TGA142" s="102"/>
      <c r="TGB142" s="102"/>
      <c r="TGC142" s="102"/>
      <c r="TGD142" s="102"/>
      <c r="TGE142" s="102"/>
      <c r="TGF142" s="102"/>
      <c r="TGG142" s="102"/>
      <c r="TGH142" s="102"/>
      <c r="TGI142" s="102"/>
      <c r="TGJ142" s="102"/>
      <c r="TGK142" s="102"/>
      <c r="TGL142" s="102"/>
      <c r="TGM142" s="102"/>
      <c r="TGN142" s="102"/>
      <c r="TGO142" s="102"/>
      <c r="TGP142" s="102"/>
      <c r="TGQ142" s="102"/>
      <c r="TGR142" s="102"/>
      <c r="TGS142" s="102"/>
      <c r="TGT142" s="102"/>
      <c r="TGU142" s="102"/>
      <c r="TGV142" s="102"/>
      <c r="TGW142" s="102"/>
      <c r="TGX142" s="102"/>
      <c r="TGY142" s="102"/>
      <c r="TGZ142" s="102"/>
      <c r="THA142" s="102"/>
      <c r="THB142" s="102"/>
      <c r="THC142" s="102"/>
      <c r="THD142" s="102"/>
      <c r="THE142" s="102"/>
      <c r="THF142" s="102"/>
      <c r="THG142" s="102"/>
      <c r="THH142" s="102"/>
      <c r="THI142" s="102"/>
      <c r="THJ142" s="102"/>
      <c r="THK142" s="102"/>
      <c r="THL142" s="102"/>
      <c r="THM142" s="102"/>
      <c r="THN142" s="102"/>
      <c r="THO142" s="102"/>
      <c r="THP142" s="102"/>
      <c r="THQ142" s="102"/>
      <c r="THR142" s="102"/>
      <c r="THS142" s="102"/>
      <c r="THT142" s="102"/>
      <c r="THU142" s="102"/>
      <c r="THV142" s="102"/>
      <c r="THW142" s="102"/>
      <c r="THX142" s="102"/>
      <c r="THY142" s="102"/>
      <c r="THZ142" s="102"/>
      <c r="TIA142" s="102"/>
      <c r="TIB142" s="102"/>
      <c r="TIC142" s="102"/>
      <c r="TID142" s="102"/>
      <c r="TIE142" s="102"/>
      <c r="TIF142" s="102"/>
      <c r="TIG142" s="102"/>
      <c r="TIH142" s="102"/>
      <c r="TII142" s="102"/>
      <c r="TIJ142" s="102"/>
      <c r="TIK142" s="102"/>
      <c r="TIL142" s="102"/>
      <c r="TIM142" s="102"/>
      <c r="TIN142" s="102"/>
      <c r="TIO142" s="102"/>
      <c r="TIP142" s="102"/>
      <c r="TIQ142" s="102"/>
      <c r="TIR142" s="102"/>
      <c r="TIS142" s="102"/>
      <c r="TIT142" s="102"/>
      <c r="TIU142" s="102"/>
      <c r="TIV142" s="102"/>
      <c r="TIW142" s="102"/>
      <c r="TIX142" s="102"/>
      <c r="TIY142" s="102"/>
      <c r="TIZ142" s="102"/>
      <c r="TJA142" s="102"/>
      <c r="TJB142" s="102"/>
      <c r="TJC142" s="102"/>
      <c r="TJD142" s="102"/>
      <c r="TJE142" s="102"/>
      <c r="TJF142" s="102"/>
      <c r="TJG142" s="102"/>
      <c r="TJH142" s="102"/>
      <c r="TJI142" s="102"/>
      <c r="TJJ142" s="102"/>
      <c r="TJK142" s="102"/>
      <c r="TJL142" s="102"/>
      <c r="TJM142" s="102"/>
      <c r="TJN142" s="102"/>
      <c r="TJO142" s="102"/>
      <c r="TJP142" s="102"/>
      <c r="TJQ142" s="102"/>
      <c r="TJR142" s="102"/>
      <c r="TJS142" s="102"/>
      <c r="TJT142" s="102"/>
      <c r="TJU142" s="102"/>
      <c r="TJV142" s="102"/>
      <c r="TJW142" s="102"/>
      <c r="TJX142" s="102"/>
      <c r="TJY142" s="102"/>
      <c r="TJZ142" s="102"/>
      <c r="TKA142" s="102"/>
      <c r="TKB142" s="102"/>
      <c r="TKC142" s="102"/>
      <c r="TKD142" s="102"/>
      <c r="TKE142" s="102"/>
      <c r="TKF142" s="102"/>
      <c r="TKG142" s="102"/>
      <c r="TKH142" s="102"/>
      <c r="TKI142" s="102"/>
      <c r="TKJ142" s="102"/>
      <c r="TKK142" s="102"/>
      <c r="TKL142" s="102"/>
      <c r="TKM142" s="102"/>
      <c r="TKN142" s="102"/>
      <c r="TKO142" s="102"/>
      <c r="TKP142" s="102"/>
      <c r="TKQ142" s="102"/>
      <c r="TKR142" s="102"/>
      <c r="TKS142" s="102"/>
      <c r="TKT142" s="102"/>
      <c r="TKU142" s="102"/>
      <c r="TKV142" s="102"/>
      <c r="TKW142" s="102"/>
      <c r="TKX142" s="102"/>
      <c r="TKY142" s="102"/>
      <c r="TKZ142" s="102"/>
      <c r="TLA142" s="102"/>
      <c r="TLB142" s="102"/>
      <c r="TLC142" s="102"/>
      <c r="TLD142" s="102"/>
      <c r="TLE142" s="102"/>
      <c r="TLF142" s="102"/>
      <c r="TLG142" s="102"/>
      <c r="TLH142" s="102"/>
      <c r="TLI142" s="102"/>
      <c r="TLJ142" s="102"/>
      <c r="TLK142" s="102"/>
      <c r="TLL142" s="102"/>
      <c r="TLM142" s="102"/>
      <c r="TLN142" s="102"/>
      <c r="TLO142" s="102"/>
      <c r="TLP142" s="102"/>
      <c r="TLQ142" s="102"/>
      <c r="TLR142" s="102"/>
      <c r="TLS142" s="102"/>
      <c r="TLT142" s="102"/>
      <c r="TLU142" s="102"/>
      <c r="TLV142" s="102"/>
      <c r="TLW142" s="102"/>
      <c r="TLX142" s="102"/>
      <c r="TLY142" s="102"/>
      <c r="TLZ142" s="102"/>
      <c r="TMA142" s="102"/>
      <c r="TMB142" s="102"/>
      <c r="TMC142" s="102"/>
      <c r="TMD142" s="102"/>
      <c r="TME142" s="102"/>
      <c r="TMF142" s="102"/>
      <c r="TMG142" s="102"/>
      <c r="TMH142" s="102"/>
      <c r="TMI142" s="102"/>
      <c r="TMJ142" s="102"/>
      <c r="TMK142" s="102"/>
      <c r="TML142" s="102"/>
      <c r="TMM142" s="102"/>
      <c r="TMN142" s="102"/>
      <c r="TMO142" s="102"/>
      <c r="TMP142" s="102"/>
      <c r="TMQ142" s="102"/>
      <c r="TMR142" s="102"/>
      <c r="TMS142" s="102"/>
      <c r="TMT142" s="102"/>
      <c r="TMU142" s="102"/>
      <c r="TMV142" s="102"/>
      <c r="TMW142" s="102"/>
      <c r="TMX142" s="102"/>
      <c r="TMY142" s="102"/>
      <c r="TMZ142" s="102"/>
      <c r="TNA142" s="102"/>
      <c r="TNB142" s="102"/>
      <c r="TNC142" s="102"/>
      <c r="TND142" s="102"/>
      <c r="TNE142" s="102"/>
      <c r="TNF142" s="102"/>
      <c r="TNG142" s="102"/>
      <c r="TNH142" s="102"/>
      <c r="TNI142" s="102"/>
      <c r="TNJ142" s="102"/>
      <c r="TNK142" s="102"/>
      <c r="TNL142" s="102"/>
      <c r="TNM142" s="102"/>
      <c r="TNN142" s="102"/>
      <c r="TNO142" s="102"/>
      <c r="TNP142" s="102"/>
      <c r="TNQ142" s="102"/>
      <c r="TNR142" s="102"/>
      <c r="TNS142" s="102"/>
      <c r="TNT142" s="102"/>
      <c r="TNU142" s="102"/>
      <c r="TNV142" s="102"/>
      <c r="TNW142" s="102"/>
      <c r="TNX142" s="102"/>
      <c r="TNY142" s="102"/>
      <c r="TNZ142" s="102"/>
      <c r="TOA142" s="102"/>
      <c r="TOB142" s="102"/>
      <c r="TOC142" s="102"/>
      <c r="TOD142" s="102"/>
      <c r="TOE142" s="102"/>
      <c r="TOF142" s="102"/>
      <c r="TOG142" s="102"/>
      <c r="TOH142" s="102"/>
      <c r="TOI142" s="102"/>
      <c r="TOJ142" s="102"/>
      <c r="TOK142" s="102"/>
      <c r="TOL142" s="102"/>
      <c r="TOM142" s="102"/>
      <c r="TON142" s="102"/>
      <c r="TOO142" s="102"/>
      <c r="TOP142" s="102"/>
      <c r="TOQ142" s="102"/>
      <c r="TOR142" s="102"/>
      <c r="TOS142" s="102"/>
      <c r="TOT142" s="102"/>
      <c r="TOU142" s="102"/>
      <c r="TOV142" s="102"/>
      <c r="TOW142" s="102"/>
      <c r="TOX142" s="102"/>
      <c r="TOY142" s="102"/>
      <c r="TOZ142" s="102"/>
      <c r="TPA142" s="102"/>
      <c r="TPB142" s="102"/>
      <c r="TPC142" s="102"/>
      <c r="TPD142" s="102"/>
      <c r="TPE142" s="102"/>
      <c r="TPF142" s="102"/>
      <c r="TPG142" s="102"/>
      <c r="TPH142" s="102"/>
      <c r="TPI142" s="102"/>
      <c r="TPJ142" s="102"/>
      <c r="TPK142" s="102"/>
      <c r="TPL142" s="102"/>
      <c r="TPM142" s="102"/>
      <c r="TPN142" s="102"/>
      <c r="TPO142" s="102"/>
      <c r="TPP142" s="102"/>
      <c r="TPQ142" s="102"/>
      <c r="TPR142" s="102"/>
      <c r="TPS142" s="102"/>
      <c r="TPT142" s="102"/>
      <c r="TPU142" s="102"/>
      <c r="TPV142" s="102"/>
      <c r="TPW142" s="102"/>
      <c r="TPX142" s="102"/>
      <c r="TPY142" s="102"/>
      <c r="TPZ142" s="102"/>
      <c r="TQA142" s="102"/>
      <c r="TQB142" s="102"/>
      <c r="TQC142" s="102"/>
      <c r="TQD142" s="102"/>
      <c r="TQE142" s="102"/>
      <c r="TQF142" s="102"/>
      <c r="TQG142" s="102"/>
      <c r="TQH142" s="102"/>
      <c r="TQI142" s="102"/>
      <c r="TQJ142" s="102"/>
      <c r="TQK142" s="102"/>
      <c r="TQL142" s="102"/>
      <c r="TQM142" s="102"/>
      <c r="TQN142" s="102"/>
      <c r="TQO142" s="102"/>
      <c r="TQP142" s="102"/>
      <c r="TQQ142" s="102"/>
      <c r="TQR142" s="102"/>
      <c r="TQS142" s="102"/>
      <c r="TQT142" s="102"/>
      <c r="TQU142" s="102"/>
      <c r="TQV142" s="102"/>
      <c r="TQW142" s="102"/>
      <c r="TQX142" s="102"/>
      <c r="TQY142" s="102"/>
      <c r="TQZ142" s="102"/>
      <c r="TRA142" s="102"/>
      <c r="TRB142" s="102"/>
      <c r="TRC142" s="102"/>
      <c r="TRD142" s="102"/>
      <c r="TRE142" s="102"/>
      <c r="TRF142" s="102"/>
      <c r="TRG142" s="102"/>
      <c r="TRH142" s="102"/>
      <c r="TRI142" s="102"/>
      <c r="TRJ142" s="102"/>
      <c r="TRK142" s="102"/>
      <c r="TRL142" s="102"/>
      <c r="TRM142" s="102"/>
      <c r="TRN142" s="102"/>
      <c r="TRO142" s="102"/>
      <c r="TRP142" s="102"/>
      <c r="TRQ142" s="102"/>
      <c r="TRR142" s="102"/>
      <c r="TRS142" s="102"/>
      <c r="TRT142" s="102"/>
      <c r="TRU142" s="102"/>
      <c r="TRV142" s="102"/>
      <c r="TRW142" s="102"/>
      <c r="TRX142" s="102"/>
      <c r="TRY142" s="102"/>
      <c r="TRZ142" s="102"/>
      <c r="TSA142" s="102"/>
      <c r="TSB142" s="102"/>
      <c r="TSC142" s="102"/>
      <c r="TSD142" s="102"/>
      <c r="TSE142" s="102"/>
      <c r="TSF142" s="102"/>
      <c r="TSG142" s="102"/>
      <c r="TSH142" s="102"/>
      <c r="TSI142" s="102"/>
      <c r="TSJ142" s="102"/>
      <c r="TSK142" s="102"/>
      <c r="TSL142" s="102"/>
      <c r="TSM142" s="102"/>
      <c r="TSN142" s="102"/>
      <c r="TSO142" s="102"/>
      <c r="TSP142" s="102"/>
      <c r="TSQ142" s="102"/>
      <c r="TSR142" s="102"/>
      <c r="TSS142" s="102"/>
      <c r="TST142" s="102"/>
      <c r="TSU142" s="102"/>
      <c r="TSV142" s="102"/>
      <c r="TSW142" s="102"/>
      <c r="TSX142" s="102"/>
      <c r="TSY142" s="102"/>
      <c r="TSZ142" s="102"/>
      <c r="TTA142" s="102"/>
      <c r="TTB142" s="102"/>
      <c r="TTC142" s="102"/>
      <c r="TTD142" s="102"/>
      <c r="TTE142" s="102"/>
      <c r="TTF142" s="102"/>
      <c r="TTG142" s="102"/>
      <c r="TTH142" s="102"/>
      <c r="TTI142" s="102"/>
      <c r="TTJ142" s="102"/>
      <c r="TTK142" s="102"/>
      <c r="TTL142" s="102"/>
      <c r="TTM142" s="102"/>
      <c r="TTN142" s="102"/>
      <c r="TTO142" s="102"/>
      <c r="TTP142" s="102"/>
      <c r="TTQ142" s="102"/>
      <c r="TTR142" s="102"/>
      <c r="TTS142" s="102"/>
      <c r="TTT142" s="102"/>
      <c r="TTU142" s="102"/>
      <c r="TTV142" s="102"/>
      <c r="TTW142" s="102"/>
      <c r="TTX142" s="102"/>
      <c r="TTY142" s="102"/>
      <c r="TTZ142" s="102"/>
      <c r="TUA142" s="102"/>
      <c r="TUB142" s="102"/>
      <c r="TUC142" s="102"/>
      <c r="TUD142" s="102"/>
      <c r="TUE142" s="102"/>
      <c r="TUF142" s="102"/>
      <c r="TUG142" s="102"/>
      <c r="TUH142" s="102"/>
      <c r="TUI142" s="102"/>
      <c r="TUJ142" s="102"/>
      <c r="TUK142" s="102"/>
      <c r="TUL142" s="102"/>
      <c r="TUM142" s="102"/>
      <c r="TUN142" s="102"/>
      <c r="TUO142" s="102"/>
      <c r="TUP142" s="102"/>
      <c r="TUQ142" s="102"/>
      <c r="TUR142" s="102"/>
      <c r="TUS142" s="102"/>
      <c r="TUT142" s="102"/>
      <c r="TUU142" s="102"/>
      <c r="TUV142" s="102"/>
      <c r="TUW142" s="102"/>
      <c r="TUX142" s="102"/>
      <c r="TUY142" s="102"/>
      <c r="TUZ142" s="102"/>
      <c r="TVA142" s="102"/>
      <c r="TVB142" s="102"/>
      <c r="TVC142" s="102"/>
      <c r="TVD142" s="102"/>
      <c r="TVE142" s="102"/>
      <c r="TVF142" s="102"/>
      <c r="TVG142" s="102"/>
      <c r="TVH142" s="102"/>
      <c r="TVI142" s="102"/>
      <c r="TVJ142" s="102"/>
      <c r="TVK142" s="102"/>
      <c r="TVL142" s="102"/>
      <c r="TVM142" s="102"/>
      <c r="TVN142" s="102"/>
      <c r="TVO142" s="102"/>
      <c r="TVP142" s="102"/>
      <c r="TVQ142" s="102"/>
      <c r="TVR142" s="102"/>
      <c r="TVS142" s="102"/>
      <c r="TVT142" s="102"/>
      <c r="TVU142" s="102"/>
      <c r="TVV142" s="102"/>
      <c r="TVW142" s="102"/>
      <c r="TVX142" s="102"/>
      <c r="TVY142" s="102"/>
      <c r="TVZ142" s="102"/>
      <c r="TWA142" s="102"/>
      <c r="TWB142" s="102"/>
      <c r="TWC142" s="102"/>
      <c r="TWD142" s="102"/>
      <c r="TWE142" s="102"/>
      <c r="TWF142" s="102"/>
      <c r="TWG142" s="102"/>
      <c r="TWH142" s="102"/>
      <c r="TWI142" s="102"/>
      <c r="TWJ142" s="102"/>
      <c r="TWK142" s="102"/>
      <c r="TWL142" s="102"/>
      <c r="TWM142" s="102"/>
      <c r="TWN142" s="102"/>
      <c r="TWO142" s="102"/>
      <c r="TWP142" s="102"/>
      <c r="TWQ142" s="102"/>
      <c r="TWR142" s="102"/>
      <c r="TWS142" s="102"/>
      <c r="TWT142" s="102"/>
      <c r="TWU142" s="102"/>
      <c r="TWV142" s="102"/>
      <c r="TWW142" s="102"/>
      <c r="TWX142" s="102"/>
      <c r="TWY142" s="102"/>
      <c r="TWZ142" s="102"/>
      <c r="TXA142" s="102"/>
      <c r="TXB142" s="102"/>
      <c r="TXC142" s="102"/>
      <c r="TXD142" s="102"/>
      <c r="TXE142" s="102"/>
      <c r="TXF142" s="102"/>
      <c r="TXG142" s="102"/>
      <c r="TXH142" s="102"/>
      <c r="TXI142" s="102"/>
      <c r="TXJ142" s="102"/>
      <c r="TXK142" s="102"/>
      <c r="TXL142" s="102"/>
      <c r="TXM142" s="102"/>
      <c r="TXN142" s="102"/>
      <c r="TXO142" s="102"/>
      <c r="TXP142" s="102"/>
      <c r="TXQ142" s="102"/>
      <c r="TXR142" s="102"/>
      <c r="TXS142" s="102"/>
      <c r="TXT142" s="102"/>
      <c r="TXU142" s="102"/>
      <c r="TXV142" s="102"/>
      <c r="TXW142" s="102"/>
      <c r="TXX142" s="102"/>
      <c r="TXY142" s="102"/>
      <c r="TXZ142" s="102"/>
      <c r="TYA142" s="102"/>
      <c r="TYB142" s="102"/>
      <c r="TYC142" s="102"/>
      <c r="TYD142" s="102"/>
      <c r="TYE142" s="102"/>
      <c r="TYF142" s="102"/>
      <c r="TYG142" s="102"/>
      <c r="TYH142" s="102"/>
      <c r="TYI142" s="102"/>
      <c r="TYJ142" s="102"/>
      <c r="TYK142" s="102"/>
      <c r="TYL142" s="102"/>
      <c r="TYM142" s="102"/>
      <c r="TYN142" s="102"/>
      <c r="TYO142" s="102"/>
      <c r="TYP142" s="102"/>
      <c r="TYQ142" s="102"/>
      <c r="TYR142" s="102"/>
      <c r="TYS142" s="102"/>
      <c r="TYT142" s="102"/>
      <c r="TYU142" s="102"/>
      <c r="TYV142" s="102"/>
      <c r="TYW142" s="102"/>
      <c r="TYX142" s="102"/>
      <c r="TYY142" s="102"/>
      <c r="TYZ142" s="102"/>
      <c r="TZA142" s="102"/>
      <c r="TZB142" s="102"/>
      <c r="TZC142" s="102"/>
      <c r="TZD142" s="102"/>
      <c r="TZE142" s="102"/>
      <c r="TZF142" s="102"/>
      <c r="TZG142" s="102"/>
      <c r="TZH142" s="102"/>
      <c r="TZI142" s="102"/>
      <c r="TZJ142" s="102"/>
      <c r="TZK142" s="102"/>
      <c r="TZL142" s="102"/>
      <c r="TZM142" s="102"/>
      <c r="TZN142" s="102"/>
      <c r="TZO142" s="102"/>
      <c r="TZP142" s="102"/>
      <c r="TZQ142" s="102"/>
      <c r="TZR142" s="102"/>
      <c r="TZS142" s="102"/>
      <c r="TZT142" s="102"/>
      <c r="TZU142" s="102"/>
      <c r="TZV142" s="102"/>
      <c r="TZW142" s="102"/>
      <c r="TZX142" s="102"/>
      <c r="TZY142" s="102"/>
      <c r="TZZ142" s="102"/>
      <c r="UAA142" s="102"/>
      <c r="UAB142" s="102"/>
      <c r="UAC142" s="102"/>
      <c r="UAD142" s="102"/>
      <c r="UAE142" s="102"/>
      <c r="UAF142" s="102"/>
      <c r="UAG142" s="102"/>
      <c r="UAH142" s="102"/>
      <c r="UAI142" s="102"/>
      <c r="UAJ142" s="102"/>
      <c r="UAK142" s="102"/>
      <c r="UAL142" s="102"/>
      <c r="UAM142" s="102"/>
      <c r="UAN142" s="102"/>
      <c r="UAO142" s="102"/>
      <c r="UAP142" s="102"/>
      <c r="UAQ142" s="102"/>
      <c r="UAR142" s="102"/>
      <c r="UAS142" s="102"/>
      <c r="UAT142" s="102"/>
      <c r="UAU142" s="102"/>
      <c r="UAV142" s="102"/>
      <c r="UAW142" s="102"/>
      <c r="UAX142" s="102"/>
      <c r="UAY142" s="102"/>
      <c r="UAZ142" s="102"/>
      <c r="UBA142" s="102"/>
      <c r="UBB142" s="102"/>
      <c r="UBC142" s="102"/>
      <c r="UBD142" s="102"/>
      <c r="UBE142" s="102"/>
      <c r="UBF142" s="102"/>
      <c r="UBG142" s="102"/>
      <c r="UBH142" s="102"/>
      <c r="UBI142" s="102"/>
      <c r="UBJ142" s="102"/>
      <c r="UBK142" s="102"/>
      <c r="UBL142" s="102"/>
      <c r="UBM142" s="102"/>
      <c r="UBN142" s="102"/>
      <c r="UBO142" s="102"/>
      <c r="UBP142" s="102"/>
      <c r="UBQ142" s="102"/>
      <c r="UBR142" s="102"/>
      <c r="UBS142" s="102"/>
      <c r="UBT142" s="102"/>
      <c r="UBU142" s="102"/>
      <c r="UBV142" s="102"/>
      <c r="UBW142" s="102"/>
      <c r="UBX142" s="102"/>
      <c r="UBY142" s="102"/>
      <c r="UBZ142" s="102"/>
      <c r="UCA142" s="102"/>
      <c r="UCB142" s="102"/>
      <c r="UCC142" s="102"/>
      <c r="UCD142" s="102"/>
      <c r="UCE142" s="102"/>
      <c r="UCF142" s="102"/>
      <c r="UCG142" s="102"/>
      <c r="UCH142" s="102"/>
      <c r="UCI142" s="102"/>
      <c r="UCJ142" s="102"/>
      <c r="UCK142" s="102"/>
      <c r="UCL142" s="102"/>
      <c r="UCM142" s="102"/>
      <c r="UCN142" s="102"/>
      <c r="UCO142" s="102"/>
      <c r="UCP142" s="102"/>
      <c r="UCQ142" s="102"/>
      <c r="UCR142" s="102"/>
      <c r="UCS142" s="102"/>
      <c r="UCT142" s="102"/>
      <c r="UCU142" s="102"/>
      <c r="UCV142" s="102"/>
      <c r="UCW142" s="102"/>
      <c r="UCX142" s="102"/>
      <c r="UCY142" s="102"/>
      <c r="UCZ142" s="102"/>
      <c r="UDA142" s="102"/>
      <c r="UDB142" s="102"/>
      <c r="UDC142" s="102"/>
      <c r="UDD142" s="102"/>
      <c r="UDE142" s="102"/>
      <c r="UDF142" s="102"/>
      <c r="UDG142" s="102"/>
      <c r="UDH142" s="102"/>
      <c r="UDI142" s="102"/>
      <c r="UDJ142" s="102"/>
      <c r="UDK142" s="102"/>
      <c r="UDL142" s="102"/>
      <c r="UDM142" s="102"/>
      <c r="UDN142" s="102"/>
      <c r="UDO142" s="102"/>
      <c r="UDP142" s="102"/>
      <c r="UDQ142" s="102"/>
      <c r="UDR142" s="102"/>
      <c r="UDS142" s="102"/>
      <c r="UDT142" s="102"/>
      <c r="UDU142" s="102"/>
      <c r="UDV142" s="102"/>
      <c r="UDW142" s="102"/>
      <c r="UDX142" s="102"/>
      <c r="UDY142" s="102"/>
      <c r="UDZ142" s="102"/>
      <c r="UEA142" s="102"/>
      <c r="UEB142" s="102"/>
      <c r="UEC142" s="102"/>
      <c r="UED142" s="102"/>
      <c r="UEE142" s="102"/>
      <c r="UEF142" s="102"/>
      <c r="UEG142" s="102"/>
      <c r="UEH142" s="102"/>
      <c r="UEI142" s="102"/>
      <c r="UEJ142" s="102"/>
      <c r="UEK142" s="102"/>
      <c r="UEL142" s="102"/>
      <c r="UEM142" s="102"/>
      <c r="UEN142" s="102"/>
      <c r="UEO142" s="102"/>
      <c r="UEP142" s="102"/>
      <c r="UEQ142" s="102"/>
      <c r="UER142" s="102"/>
      <c r="UES142" s="102"/>
      <c r="UET142" s="102"/>
      <c r="UEU142" s="102"/>
      <c r="UEV142" s="102"/>
      <c r="UEW142" s="102"/>
      <c r="UEX142" s="102"/>
      <c r="UEY142" s="102"/>
      <c r="UEZ142" s="102"/>
      <c r="UFA142" s="102"/>
      <c r="UFB142" s="102"/>
      <c r="UFC142" s="102"/>
      <c r="UFD142" s="102"/>
      <c r="UFE142" s="102"/>
      <c r="UFF142" s="102"/>
      <c r="UFG142" s="102"/>
      <c r="UFH142" s="102"/>
      <c r="UFI142" s="102"/>
      <c r="UFJ142" s="102"/>
      <c r="UFK142" s="102"/>
      <c r="UFL142" s="102"/>
      <c r="UFM142" s="102"/>
      <c r="UFN142" s="102"/>
      <c r="UFO142" s="102"/>
      <c r="UFP142" s="102"/>
      <c r="UFQ142" s="102"/>
      <c r="UFR142" s="102"/>
      <c r="UFS142" s="102"/>
      <c r="UFT142" s="102"/>
      <c r="UFU142" s="102"/>
      <c r="UFV142" s="102"/>
      <c r="UFW142" s="102"/>
      <c r="UFX142" s="102"/>
      <c r="UFY142" s="102"/>
      <c r="UFZ142" s="102"/>
      <c r="UGA142" s="102"/>
      <c r="UGB142" s="102"/>
      <c r="UGC142" s="102"/>
      <c r="UGD142" s="102"/>
      <c r="UGE142" s="102"/>
      <c r="UGF142" s="102"/>
      <c r="UGG142" s="102"/>
      <c r="UGH142" s="102"/>
      <c r="UGI142" s="102"/>
      <c r="UGJ142" s="102"/>
      <c r="UGK142" s="102"/>
      <c r="UGL142" s="102"/>
      <c r="UGM142" s="102"/>
      <c r="UGN142" s="102"/>
      <c r="UGO142" s="102"/>
      <c r="UGP142" s="102"/>
      <c r="UGQ142" s="102"/>
      <c r="UGR142" s="102"/>
      <c r="UGS142" s="102"/>
      <c r="UGT142" s="102"/>
      <c r="UGU142" s="102"/>
      <c r="UGV142" s="102"/>
      <c r="UGW142" s="102"/>
      <c r="UGX142" s="102"/>
      <c r="UGY142" s="102"/>
      <c r="UGZ142" s="102"/>
      <c r="UHA142" s="102"/>
      <c r="UHB142" s="102"/>
      <c r="UHC142" s="102"/>
      <c r="UHD142" s="102"/>
      <c r="UHE142" s="102"/>
      <c r="UHF142" s="102"/>
      <c r="UHG142" s="102"/>
      <c r="UHH142" s="102"/>
      <c r="UHI142" s="102"/>
      <c r="UHJ142" s="102"/>
      <c r="UHK142" s="102"/>
      <c r="UHL142" s="102"/>
      <c r="UHM142" s="102"/>
      <c r="UHN142" s="102"/>
      <c r="UHO142" s="102"/>
      <c r="UHP142" s="102"/>
      <c r="UHQ142" s="102"/>
      <c r="UHR142" s="102"/>
      <c r="UHS142" s="102"/>
      <c r="UHT142" s="102"/>
      <c r="UHU142" s="102"/>
      <c r="UHV142" s="102"/>
      <c r="UHW142" s="102"/>
      <c r="UHX142" s="102"/>
      <c r="UHY142" s="102"/>
      <c r="UHZ142" s="102"/>
      <c r="UIA142" s="102"/>
      <c r="UIB142" s="102"/>
      <c r="UIC142" s="102"/>
      <c r="UID142" s="102"/>
      <c r="UIE142" s="102"/>
      <c r="UIF142" s="102"/>
      <c r="UIG142" s="102"/>
      <c r="UIH142" s="102"/>
      <c r="UII142" s="102"/>
      <c r="UIJ142" s="102"/>
      <c r="UIK142" s="102"/>
      <c r="UIL142" s="102"/>
      <c r="UIM142" s="102"/>
      <c r="UIN142" s="102"/>
      <c r="UIO142" s="102"/>
      <c r="UIP142" s="102"/>
      <c r="UIQ142" s="102"/>
      <c r="UIR142" s="102"/>
      <c r="UIS142" s="102"/>
      <c r="UIT142" s="102"/>
      <c r="UIU142" s="102"/>
      <c r="UIV142" s="102"/>
      <c r="UIW142" s="102"/>
      <c r="UIX142" s="102"/>
      <c r="UIY142" s="102"/>
      <c r="UIZ142" s="102"/>
      <c r="UJA142" s="102"/>
      <c r="UJB142" s="102"/>
      <c r="UJC142" s="102"/>
      <c r="UJD142" s="102"/>
      <c r="UJE142" s="102"/>
      <c r="UJF142" s="102"/>
      <c r="UJG142" s="102"/>
      <c r="UJH142" s="102"/>
      <c r="UJI142" s="102"/>
      <c r="UJJ142" s="102"/>
      <c r="UJK142" s="102"/>
      <c r="UJL142" s="102"/>
      <c r="UJM142" s="102"/>
      <c r="UJN142" s="102"/>
      <c r="UJO142" s="102"/>
      <c r="UJP142" s="102"/>
      <c r="UJQ142" s="102"/>
      <c r="UJR142" s="102"/>
      <c r="UJS142" s="102"/>
      <c r="UJT142" s="102"/>
      <c r="UJU142" s="102"/>
      <c r="UJV142" s="102"/>
      <c r="UJW142" s="102"/>
      <c r="UJX142" s="102"/>
      <c r="UJY142" s="102"/>
      <c r="UJZ142" s="102"/>
      <c r="UKA142" s="102"/>
      <c r="UKB142" s="102"/>
      <c r="UKC142" s="102"/>
      <c r="UKD142" s="102"/>
      <c r="UKE142" s="102"/>
      <c r="UKF142" s="102"/>
      <c r="UKG142" s="102"/>
      <c r="UKH142" s="102"/>
      <c r="UKI142" s="102"/>
      <c r="UKJ142" s="102"/>
      <c r="UKK142" s="102"/>
      <c r="UKL142" s="102"/>
      <c r="UKM142" s="102"/>
      <c r="UKN142" s="102"/>
      <c r="UKO142" s="102"/>
      <c r="UKP142" s="102"/>
      <c r="UKQ142" s="102"/>
      <c r="UKR142" s="102"/>
      <c r="UKS142" s="102"/>
      <c r="UKT142" s="102"/>
      <c r="UKU142" s="102"/>
      <c r="UKV142" s="102"/>
      <c r="UKW142" s="102"/>
      <c r="UKX142" s="102"/>
      <c r="UKY142" s="102"/>
      <c r="UKZ142" s="102"/>
      <c r="ULA142" s="102"/>
      <c r="ULB142" s="102"/>
      <c r="ULC142" s="102"/>
      <c r="ULD142" s="102"/>
      <c r="ULE142" s="102"/>
      <c r="ULF142" s="102"/>
      <c r="ULG142" s="102"/>
      <c r="ULH142" s="102"/>
      <c r="ULI142" s="102"/>
      <c r="ULJ142" s="102"/>
      <c r="ULK142" s="102"/>
      <c r="ULL142" s="102"/>
      <c r="ULM142" s="102"/>
      <c r="ULN142" s="102"/>
      <c r="ULO142" s="102"/>
      <c r="ULP142" s="102"/>
      <c r="ULQ142" s="102"/>
      <c r="ULR142" s="102"/>
      <c r="ULS142" s="102"/>
      <c r="ULT142" s="102"/>
      <c r="ULU142" s="102"/>
      <c r="ULV142" s="102"/>
      <c r="ULW142" s="102"/>
      <c r="ULX142" s="102"/>
      <c r="ULY142" s="102"/>
      <c r="ULZ142" s="102"/>
      <c r="UMA142" s="102"/>
      <c r="UMB142" s="102"/>
      <c r="UMC142" s="102"/>
      <c r="UMD142" s="102"/>
      <c r="UME142" s="102"/>
      <c r="UMF142" s="102"/>
      <c r="UMG142" s="102"/>
      <c r="UMH142" s="102"/>
      <c r="UMI142" s="102"/>
      <c r="UMJ142" s="102"/>
      <c r="UMK142" s="102"/>
      <c r="UML142" s="102"/>
      <c r="UMM142" s="102"/>
      <c r="UMN142" s="102"/>
      <c r="UMO142" s="102"/>
      <c r="UMP142" s="102"/>
      <c r="UMQ142" s="102"/>
      <c r="UMR142" s="102"/>
      <c r="UMS142" s="102"/>
      <c r="UMT142" s="102"/>
      <c r="UMU142" s="102"/>
      <c r="UMV142" s="102"/>
      <c r="UMW142" s="102"/>
      <c r="UMX142" s="102"/>
      <c r="UMY142" s="102"/>
      <c r="UMZ142" s="102"/>
      <c r="UNA142" s="102"/>
      <c r="UNB142" s="102"/>
      <c r="UNC142" s="102"/>
      <c r="UND142" s="102"/>
      <c r="UNE142" s="102"/>
      <c r="UNF142" s="102"/>
      <c r="UNG142" s="102"/>
      <c r="UNH142" s="102"/>
      <c r="UNI142" s="102"/>
      <c r="UNJ142" s="102"/>
      <c r="UNK142" s="102"/>
      <c r="UNL142" s="102"/>
      <c r="UNM142" s="102"/>
      <c r="UNN142" s="102"/>
      <c r="UNO142" s="102"/>
      <c r="UNP142" s="102"/>
      <c r="UNQ142" s="102"/>
      <c r="UNR142" s="102"/>
      <c r="UNS142" s="102"/>
      <c r="UNT142" s="102"/>
      <c r="UNU142" s="102"/>
      <c r="UNV142" s="102"/>
      <c r="UNW142" s="102"/>
      <c r="UNX142" s="102"/>
      <c r="UNY142" s="102"/>
      <c r="UNZ142" s="102"/>
      <c r="UOA142" s="102"/>
      <c r="UOB142" s="102"/>
      <c r="UOC142" s="102"/>
      <c r="UOD142" s="102"/>
      <c r="UOE142" s="102"/>
      <c r="UOF142" s="102"/>
      <c r="UOG142" s="102"/>
      <c r="UOH142" s="102"/>
      <c r="UOI142" s="102"/>
      <c r="UOJ142" s="102"/>
      <c r="UOK142" s="102"/>
      <c r="UOL142" s="102"/>
      <c r="UOM142" s="102"/>
      <c r="UON142" s="102"/>
      <c r="UOO142" s="102"/>
      <c r="UOP142" s="102"/>
      <c r="UOQ142" s="102"/>
      <c r="UOR142" s="102"/>
      <c r="UOS142" s="102"/>
      <c r="UOT142" s="102"/>
      <c r="UOU142" s="102"/>
      <c r="UOV142" s="102"/>
      <c r="UOW142" s="102"/>
      <c r="UOX142" s="102"/>
      <c r="UOY142" s="102"/>
      <c r="UOZ142" s="102"/>
      <c r="UPA142" s="102"/>
      <c r="UPB142" s="102"/>
      <c r="UPC142" s="102"/>
      <c r="UPD142" s="102"/>
      <c r="UPE142" s="102"/>
      <c r="UPF142" s="102"/>
      <c r="UPG142" s="102"/>
      <c r="UPH142" s="102"/>
      <c r="UPI142" s="102"/>
      <c r="UPJ142" s="102"/>
      <c r="UPK142" s="102"/>
      <c r="UPL142" s="102"/>
      <c r="UPM142" s="102"/>
      <c r="UPN142" s="102"/>
      <c r="UPO142" s="102"/>
      <c r="UPP142" s="102"/>
      <c r="UPQ142" s="102"/>
      <c r="UPR142" s="102"/>
      <c r="UPS142" s="102"/>
      <c r="UPT142" s="102"/>
      <c r="UPU142" s="102"/>
      <c r="UPV142" s="102"/>
      <c r="UPW142" s="102"/>
      <c r="UPX142" s="102"/>
      <c r="UPY142" s="102"/>
      <c r="UPZ142" s="102"/>
      <c r="UQA142" s="102"/>
      <c r="UQB142" s="102"/>
      <c r="UQC142" s="102"/>
      <c r="UQD142" s="102"/>
      <c r="UQE142" s="102"/>
      <c r="UQF142" s="102"/>
      <c r="UQG142" s="102"/>
      <c r="UQH142" s="102"/>
      <c r="UQI142" s="102"/>
      <c r="UQJ142" s="102"/>
      <c r="UQK142" s="102"/>
      <c r="UQL142" s="102"/>
      <c r="UQM142" s="102"/>
      <c r="UQN142" s="102"/>
      <c r="UQO142" s="102"/>
      <c r="UQP142" s="102"/>
      <c r="UQQ142" s="102"/>
      <c r="UQR142" s="102"/>
      <c r="UQS142" s="102"/>
      <c r="UQT142" s="102"/>
      <c r="UQU142" s="102"/>
      <c r="UQV142" s="102"/>
      <c r="UQW142" s="102"/>
      <c r="UQX142" s="102"/>
      <c r="UQY142" s="102"/>
      <c r="UQZ142" s="102"/>
      <c r="URA142" s="102"/>
      <c r="URB142" s="102"/>
      <c r="URC142" s="102"/>
      <c r="URD142" s="102"/>
      <c r="URE142" s="102"/>
      <c r="URF142" s="102"/>
      <c r="URG142" s="102"/>
      <c r="URH142" s="102"/>
      <c r="URI142" s="102"/>
      <c r="URJ142" s="102"/>
      <c r="URK142" s="102"/>
      <c r="URL142" s="102"/>
      <c r="URM142" s="102"/>
      <c r="URN142" s="102"/>
      <c r="URO142" s="102"/>
      <c r="URP142" s="102"/>
      <c r="URQ142" s="102"/>
      <c r="URR142" s="102"/>
      <c r="URS142" s="102"/>
      <c r="URT142" s="102"/>
      <c r="URU142" s="102"/>
      <c r="URV142" s="102"/>
      <c r="URW142" s="102"/>
      <c r="URX142" s="102"/>
      <c r="URY142" s="102"/>
      <c r="URZ142" s="102"/>
      <c r="USA142" s="102"/>
      <c r="USB142" s="102"/>
      <c r="USC142" s="102"/>
      <c r="USD142" s="102"/>
      <c r="USE142" s="102"/>
      <c r="USF142" s="102"/>
      <c r="USG142" s="102"/>
      <c r="USH142" s="102"/>
      <c r="USI142" s="102"/>
      <c r="USJ142" s="102"/>
      <c r="USK142" s="102"/>
      <c r="USL142" s="102"/>
      <c r="USM142" s="102"/>
      <c r="USN142" s="102"/>
      <c r="USO142" s="102"/>
      <c r="USP142" s="102"/>
      <c r="USQ142" s="102"/>
      <c r="USR142" s="102"/>
      <c r="USS142" s="102"/>
      <c r="UST142" s="102"/>
      <c r="USU142" s="102"/>
      <c r="USV142" s="102"/>
      <c r="USW142" s="102"/>
      <c r="USX142" s="102"/>
      <c r="USY142" s="102"/>
      <c r="USZ142" s="102"/>
      <c r="UTA142" s="102"/>
      <c r="UTB142" s="102"/>
      <c r="UTC142" s="102"/>
      <c r="UTD142" s="102"/>
      <c r="UTE142" s="102"/>
      <c r="UTF142" s="102"/>
      <c r="UTG142" s="102"/>
      <c r="UTH142" s="102"/>
      <c r="UTI142" s="102"/>
      <c r="UTJ142" s="102"/>
      <c r="UTK142" s="102"/>
      <c r="UTL142" s="102"/>
      <c r="UTM142" s="102"/>
      <c r="UTN142" s="102"/>
      <c r="UTO142" s="102"/>
      <c r="UTP142" s="102"/>
      <c r="UTQ142" s="102"/>
      <c r="UTR142" s="102"/>
      <c r="UTS142" s="102"/>
      <c r="UTT142" s="102"/>
      <c r="UTU142" s="102"/>
      <c r="UTV142" s="102"/>
      <c r="UTW142" s="102"/>
      <c r="UTX142" s="102"/>
      <c r="UTY142" s="102"/>
      <c r="UTZ142" s="102"/>
      <c r="UUA142" s="102"/>
      <c r="UUB142" s="102"/>
      <c r="UUC142" s="102"/>
      <c r="UUD142" s="102"/>
      <c r="UUE142" s="102"/>
      <c r="UUF142" s="102"/>
      <c r="UUG142" s="102"/>
      <c r="UUH142" s="102"/>
      <c r="UUI142" s="102"/>
      <c r="UUJ142" s="102"/>
      <c r="UUK142" s="102"/>
      <c r="UUL142" s="102"/>
      <c r="UUM142" s="102"/>
      <c r="UUN142" s="102"/>
      <c r="UUO142" s="102"/>
      <c r="UUP142" s="102"/>
      <c r="UUQ142" s="102"/>
      <c r="UUR142" s="102"/>
      <c r="UUS142" s="102"/>
      <c r="UUT142" s="102"/>
      <c r="UUU142" s="102"/>
      <c r="UUV142" s="102"/>
      <c r="UUW142" s="102"/>
      <c r="UUX142" s="102"/>
      <c r="UUY142" s="102"/>
      <c r="UUZ142" s="102"/>
      <c r="UVA142" s="102"/>
      <c r="UVB142" s="102"/>
      <c r="UVC142" s="102"/>
      <c r="UVD142" s="102"/>
      <c r="UVE142" s="102"/>
      <c r="UVF142" s="102"/>
      <c r="UVG142" s="102"/>
      <c r="UVH142" s="102"/>
      <c r="UVI142" s="102"/>
      <c r="UVJ142" s="102"/>
      <c r="UVK142" s="102"/>
      <c r="UVL142" s="102"/>
      <c r="UVM142" s="102"/>
      <c r="UVN142" s="102"/>
      <c r="UVO142" s="102"/>
      <c r="UVP142" s="102"/>
      <c r="UVQ142" s="102"/>
      <c r="UVR142" s="102"/>
      <c r="UVS142" s="102"/>
      <c r="UVT142" s="102"/>
      <c r="UVU142" s="102"/>
      <c r="UVV142" s="102"/>
      <c r="UVW142" s="102"/>
      <c r="UVX142" s="102"/>
      <c r="UVY142" s="102"/>
      <c r="UVZ142" s="102"/>
      <c r="UWA142" s="102"/>
      <c r="UWB142" s="102"/>
      <c r="UWC142" s="102"/>
      <c r="UWD142" s="102"/>
      <c r="UWE142" s="102"/>
      <c r="UWF142" s="102"/>
      <c r="UWG142" s="102"/>
      <c r="UWH142" s="102"/>
      <c r="UWI142" s="102"/>
      <c r="UWJ142" s="102"/>
      <c r="UWK142" s="102"/>
      <c r="UWL142" s="102"/>
      <c r="UWM142" s="102"/>
      <c r="UWN142" s="102"/>
      <c r="UWO142" s="102"/>
      <c r="UWP142" s="102"/>
      <c r="UWQ142" s="102"/>
      <c r="UWR142" s="102"/>
      <c r="UWS142" s="102"/>
      <c r="UWT142" s="102"/>
      <c r="UWU142" s="102"/>
      <c r="UWV142" s="102"/>
      <c r="UWW142" s="102"/>
      <c r="UWX142" s="102"/>
      <c r="UWY142" s="102"/>
      <c r="UWZ142" s="102"/>
      <c r="UXA142" s="102"/>
      <c r="UXB142" s="102"/>
      <c r="UXC142" s="102"/>
      <c r="UXD142" s="102"/>
      <c r="UXE142" s="102"/>
      <c r="UXF142" s="102"/>
      <c r="UXG142" s="102"/>
      <c r="UXH142" s="102"/>
      <c r="UXI142" s="102"/>
      <c r="UXJ142" s="102"/>
      <c r="UXK142" s="102"/>
      <c r="UXL142" s="102"/>
      <c r="UXM142" s="102"/>
      <c r="UXN142" s="102"/>
      <c r="UXO142" s="102"/>
      <c r="UXP142" s="102"/>
      <c r="UXQ142" s="102"/>
      <c r="UXR142" s="102"/>
      <c r="UXS142" s="102"/>
      <c r="UXT142" s="102"/>
      <c r="UXU142" s="102"/>
      <c r="UXV142" s="102"/>
      <c r="UXW142" s="102"/>
      <c r="UXX142" s="102"/>
      <c r="UXY142" s="102"/>
      <c r="UXZ142" s="102"/>
      <c r="UYA142" s="102"/>
      <c r="UYB142" s="102"/>
      <c r="UYC142" s="102"/>
      <c r="UYD142" s="102"/>
      <c r="UYE142" s="102"/>
      <c r="UYF142" s="102"/>
      <c r="UYG142" s="102"/>
      <c r="UYH142" s="102"/>
      <c r="UYI142" s="102"/>
      <c r="UYJ142" s="102"/>
      <c r="UYK142" s="102"/>
      <c r="UYL142" s="102"/>
      <c r="UYM142" s="102"/>
      <c r="UYN142" s="102"/>
      <c r="UYO142" s="102"/>
      <c r="UYP142" s="102"/>
      <c r="UYQ142" s="102"/>
      <c r="UYR142" s="102"/>
      <c r="UYS142" s="102"/>
      <c r="UYT142" s="102"/>
      <c r="UYU142" s="102"/>
      <c r="UYV142" s="102"/>
      <c r="UYW142" s="102"/>
      <c r="UYX142" s="102"/>
      <c r="UYY142" s="102"/>
      <c r="UYZ142" s="102"/>
      <c r="UZA142" s="102"/>
      <c r="UZB142" s="102"/>
      <c r="UZC142" s="102"/>
      <c r="UZD142" s="102"/>
      <c r="UZE142" s="102"/>
      <c r="UZF142" s="102"/>
      <c r="UZG142" s="102"/>
      <c r="UZH142" s="102"/>
      <c r="UZI142" s="102"/>
      <c r="UZJ142" s="102"/>
      <c r="UZK142" s="102"/>
      <c r="UZL142" s="102"/>
      <c r="UZM142" s="102"/>
      <c r="UZN142" s="102"/>
      <c r="UZO142" s="102"/>
      <c r="UZP142" s="102"/>
      <c r="UZQ142" s="102"/>
      <c r="UZR142" s="102"/>
      <c r="UZS142" s="102"/>
      <c r="UZT142" s="102"/>
      <c r="UZU142" s="102"/>
      <c r="UZV142" s="102"/>
      <c r="UZW142" s="102"/>
      <c r="UZX142" s="102"/>
      <c r="UZY142" s="102"/>
      <c r="UZZ142" s="102"/>
      <c r="VAA142" s="102"/>
      <c r="VAB142" s="102"/>
      <c r="VAC142" s="102"/>
      <c r="VAD142" s="102"/>
      <c r="VAE142" s="102"/>
      <c r="VAF142" s="102"/>
      <c r="VAG142" s="102"/>
      <c r="VAH142" s="102"/>
      <c r="VAI142" s="102"/>
      <c r="VAJ142" s="102"/>
      <c r="VAK142" s="102"/>
      <c r="VAL142" s="102"/>
      <c r="VAM142" s="102"/>
      <c r="VAN142" s="102"/>
      <c r="VAO142" s="102"/>
      <c r="VAP142" s="102"/>
      <c r="VAQ142" s="102"/>
      <c r="VAR142" s="102"/>
      <c r="VAS142" s="102"/>
      <c r="VAT142" s="102"/>
      <c r="VAU142" s="102"/>
      <c r="VAV142" s="102"/>
      <c r="VAW142" s="102"/>
      <c r="VAX142" s="102"/>
      <c r="VAY142" s="102"/>
      <c r="VAZ142" s="102"/>
      <c r="VBA142" s="102"/>
      <c r="VBB142" s="102"/>
      <c r="VBC142" s="102"/>
      <c r="VBD142" s="102"/>
      <c r="VBE142" s="102"/>
      <c r="VBF142" s="102"/>
      <c r="VBG142" s="102"/>
      <c r="VBH142" s="102"/>
      <c r="VBI142" s="102"/>
      <c r="VBJ142" s="102"/>
      <c r="VBK142" s="102"/>
      <c r="VBL142" s="102"/>
      <c r="VBM142" s="102"/>
      <c r="VBN142" s="102"/>
      <c r="VBO142" s="102"/>
      <c r="VBP142" s="102"/>
      <c r="VBQ142" s="102"/>
      <c r="VBR142" s="102"/>
      <c r="VBS142" s="102"/>
      <c r="VBT142" s="102"/>
      <c r="VBU142" s="102"/>
      <c r="VBV142" s="102"/>
      <c r="VBW142" s="102"/>
      <c r="VBX142" s="102"/>
      <c r="VBY142" s="102"/>
      <c r="VBZ142" s="102"/>
      <c r="VCA142" s="102"/>
      <c r="VCB142" s="102"/>
      <c r="VCC142" s="102"/>
      <c r="VCD142" s="102"/>
      <c r="VCE142" s="102"/>
      <c r="VCF142" s="102"/>
      <c r="VCG142" s="102"/>
      <c r="VCH142" s="102"/>
      <c r="VCI142" s="102"/>
      <c r="VCJ142" s="102"/>
      <c r="VCK142" s="102"/>
      <c r="VCL142" s="102"/>
      <c r="VCM142" s="102"/>
      <c r="VCN142" s="102"/>
      <c r="VCO142" s="102"/>
      <c r="VCP142" s="102"/>
      <c r="VCQ142" s="102"/>
      <c r="VCR142" s="102"/>
      <c r="VCS142" s="102"/>
      <c r="VCT142" s="102"/>
      <c r="VCU142" s="102"/>
      <c r="VCV142" s="102"/>
      <c r="VCW142" s="102"/>
      <c r="VCX142" s="102"/>
      <c r="VCY142" s="102"/>
      <c r="VCZ142" s="102"/>
      <c r="VDA142" s="102"/>
      <c r="VDB142" s="102"/>
      <c r="VDC142" s="102"/>
      <c r="VDD142" s="102"/>
      <c r="VDE142" s="102"/>
      <c r="VDF142" s="102"/>
      <c r="VDG142" s="102"/>
      <c r="VDH142" s="102"/>
      <c r="VDI142" s="102"/>
      <c r="VDJ142" s="102"/>
      <c r="VDK142" s="102"/>
      <c r="VDL142" s="102"/>
      <c r="VDM142" s="102"/>
      <c r="VDN142" s="102"/>
      <c r="VDO142" s="102"/>
      <c r="VDP142" s="102"/>
      <c r="VDQ142" s="102"/>
      <c r="VDR142" s="102"/>
      <c r="VDS142" s="102"/>
      <c r="VDT142" s="102"/>
      <c r="VDU142" s="102"/>
      <c r="VDV142" s="102"/>
      <c r="VDW142" s="102"/>
      <c r="VDX142" s="102"/>
      <c r="VDY142" s="102"/>
      <c r="VDZ142" s="102"/>
      <c r="VEA142" s="102"/>
      <c r="VEB142" s="102"/>
      <c r="VEC142" s="102"/>
      <c r="VED142" s="102"/>
      <c r="VEE142" s="102"/>
      <c r="VEF142" s="102"/>
      <c r="VEG142" s="102"/>
      <c r="VEH142" s="102"/>
      <c r="VEI142" s="102"/>
      <c r="VEJ142" s="102"/>
      <c r="VEK142" s="102"/>
      <c r="VEL142" s="102"/>
      <c r="VEM142" s="102"/>
      <c r="VEN142" s="102"/>
      <c r="VEO142" s="102"/>
      <c r="VEP142" s="102"/>
      <c r="VEQ142" s="102"/>
      <c r="VER142" s="102"/>
      <c r="VES142" s="102"/>
      <c r="VET142" s="102"/>
      <c r="VEU142" s="102"/>
      <c r="VEV142" s="102"/>
      <c r="VEW142" s="102"/>
      <c r="VEX142" s="102"/>
      <c r="VEY142" s="102"/>
      <c r="VEZ142" s="102"/>
      <c r="VFA142" s="102"/>
      <c r="VFB142" s="102"/>
      <c r="VFC142" s="102"/>
      <c r="VFD142" s="102"/>
      <c r="VFE142" s="102"/>
      <c r="VFF142" s="102"/>
      <c r="VFG142" s="102"/>
      <c r="VFH142" s="102"/>
      <c r="VFI142" s="102"/>
      <c r="VFJ142" s="102"/>
      <c r="VFK142" s="102"/>
      <c r="VFL142" s="102"/>
      <c r="VFM142" s="102"/>
      <c r="VFN142" s="102"/>
      <c r="VFO142" s="102"/>
      <c r="VFP142" s="102"/>
      <c r="VFQ142" s="102"/>
      <c r="VFR142" s="102"/>
      <c r="VFS142" s="102"/>
      <c r="VFT142" s="102"/>
      <c r="VFU142" s="102"/>
      <c r="VFV142" s="102"/>
      <c r="VFW142" s="102"/>
      <c r="VFX142" s="102"/>
      <c r="VFY142" s="102"/>
      <c r="VFZ142" s="102"/>
      <c r="VGA142" s="102"/>
      <c r="VGB142" s="102"/>
      <c r="VGC142" s="102"/>
      <c r="VGD142" s="102"/>
      <c r="VGE142" s="102"/>
      <c r="VGF142" s="102"/>
      <c r="VGG142" s="102"/>
      <c r="VGH142" s="102"/>
      <c r="VGI142" s="102"/>
      <c r="VGJ142" s="102"/>
      <c r="VGK142" s="102"/>
      <c r="VGL142" s="102"/>
      <c r="VGM142" s="102"/>
      <c r="VGN142" s="102"/>
      <c r="VGO142" s="102"/>
      <c r="VGP142" s="102"/>
      <c r="VGQ142" s="102"/>
      <c r="VGR142" s="102"/>
      <c r="VGS142" s="102"/>
      <c r="VGT142" s="102"/>
      <c r="VGU142" s="102"/>
      <c r="VGV142" s="102"/>
      <c r="VGW142" s="102"/>
      <c r="VGX142" s="102"/>
      <c r="VGY142" s="102"/>
      <c r="VGZ142" s="102"/>
      <c r="VHA142" s="102"/>
      <c r="VHB142" s="102"/>
      <c r="VHC142" s="102"/>
      <c r="VHD142" s="102"/>
      <c r="VHE142" s="102"/>
      <c r="VHF142" s="102"/>
      <c r="VHG142" s="102"/>
      <c r="VHH142" s="102"/>
      <c r="VHI142" s="102"/>
      <c r="VHJ142" s="102"/>
      <c r="VHK142" s="102"/>
      <c r="VHL142" s="102"/>
      <c r="VHM142" s="102"/>
      <c r="VHN142" s="102"/>
      <c r="VHO142" s="102"/>
      <c r="VHP142" s="102"/>
      <c r="VHQ142" s="102"/>
      <c r="VHR142" s="102"/>
      <c r="VHS142" s="102"/>
      <c r="VHT142" s="102"/>
      <c r="VHU142" s="102"/>
      <c r="VHV142" s="102"/>
      <c r="VHW142" s="102"/>
      <c r="VHX142" s="102"/>
      <c r="VHY142" s="102"/>
      <c r="VHZ142" s="102"/>
      <c r="VIA142" s="102"/>
      <c r="VIB142" s="102"/>
      <c r="VIC142" s="102"/>
      <c r="VID142" s="102"/>
      <c r="VIE142" s="102"/>
      <c r="VIF142" s="102"/>
      <c r="VIG142" s="102"/>
      <c r="VIH142" s="102"/>
      <c r="VII142" s="102"/>
      <c r="VIJ142" s="102"/>
      <c r="VIK142" s="102"/>
      <c r="VIL142" s="102"/>
      <c r="VIM142" s="102"/>
      <c r="VIN142" s="102"/>
      <c r="VIO142" s="102"/>
      <c r="VIP142" s="102"/>
      <c r="VIQ142" s="102"/>
      <c r="VIR142" s="102"/>
      <c r="VIS142" s="102"/>
      <c r="VIT142" s="102"/>
      <c r="VIU142" s="102"/>
      <c r="VIV142" s="102"/>
      <c r="VIW142" s="102"/>
      <c r="VIX142" s="102"/>
      <c r="VIY142" s="102"/>
      <c r="VIZ142" s="102"/>
      <c r="VJA142" s="102"/>
      <c r="VJB142" s="102"/>
      <c r="VJC142" s="102"/>
      <c r="VJD142" s="102"/>
      <c r="VJE142" s="102"/>
      <c r="VJF142" s="102"/>
      <c r="VJG142" s="102"/>
      <c r="VJH142" s="102"/>
      <c r="VJI142" s="102"/>
      <c r="VJJ142" s="102"/>
      <c r="VJK142" s="102"/>
      <c r="VJL142" s="102"/>
      <c r="VJM142" s="102"/>
      <c r="VJN142" s="102"/>
      <c r="VJO142" s="102"/>
      <c r="VJP142" s="102"/>
      <c r="VJQ142" s="102"/>
      <c r="VJR142" s="102"/>
      <c r="VJS142" s="102"/>
      <c r="VJT142" s="102"/>
      <c r="VJU142" s="102"/>
      <c r="VJV142" s="102"/>
      <c r="VJW142" s="102"/>
      <c r="VJX142" s="102"/>
      <c r="VJY142" s="102"/>
      <c r="VJZ142" s="102"/>
      <c r="VKA142" s="102"/>
      <c r="VKB142" s="102"/>
      <c r="VKC142" s="102"/>
      <c r="VKD142" s="102"/>
      <c r="VKE142" s="102"/>
      <c r="VKF142" s="102"/>
      <c r="VKG142" s="102"/>
      <c r="VKH142" s="102"/>
      <c r="VKI142" s="102"/>
      <c r="VKJ142" s="102"/>
      <c r="VKK142" s="102"/>
      <c r="VKL142" s="102"/>
      <c r="VKM142" s="102"/>
      <c r="VKN142" s="102"/>
      <c r="VKO142" s="102"/>
      <c r="VKP142" s="102"/>
      <c r="VKQ142" s="102"/>
      <c r="VKR142" s="102"/>
      <c r="VKS142" s="102"/>
      <c r="VKT142" s="102"/>
      <c r="VKU142" s="102"/>
      <c r="VKV142" s="102"/>
      <c r="VKW142" s="102"/>
      <c r="VKX142" s="102"/>
      <c r="VKY142" s="102"/>
      <c r="VKZ142" s="102"/>
      <c r="VLA142" s="102"/>
      <c r="VLB142" s="102"/>
      <c r="VLC142" s="102"/>
      <c r="VLD142" s="102"/>
      <c r="VLE142" s="102"/>
      <c r="VLF142" s="102"/>
      <c r="VLG142" s="102"/>
      <c r="VLH142" s="102"/>
      <c r="VLI142" s="102"/>
      <c r="VLJ142" s="102"/>
      <c r="VLK142" s="102"/>
      <c r="VLL142" s="102"/>
      <c r="VLM142" s="102"/>
      <c r="VLN142" s="102"/>
      <c r="VLO142" s="102"/>
      <c r="VLP142" s="102"/>
      <c r="VLQ142" s="102"/>
      <c r="VLR142" s="102"/>
      <c r="VLS142" s="102"/>
      <c r="VLT142" s="102"/>
      <c r="VLU142" s="102"/>
      <c r="VLV142" s="102"/>
      <c r="VLW142" s="102"/>
      <c r="VLX142" s="102"/>
      <c r="VLY142" s="102"/>
      <c r="VLZ142" s="102"/>
      <c r="VMA142" s="102"/>
      <c r="VMB142" s="102"/>
      <c r="VMC142" s="102"/>
      <c r="VMD142" s="102"/>
      <c r="VME142" s="102"/>
      <c r="VMF142" s="102"/>
      <c r="VMG142" s="102"/>
      <c r="VMH142" s="102"/>
      <c r="VMI142" s="102"/>
      <c r="VMJ142" s="102"/>
      <c r="VMK142" s="102"/>
      <c r="VML142" s="102"/>
      <c r="VMM142" s="102"/>
      <c r="VMN142" s="102"/>
      <c r="VMO142" s="102"/>
      <c r="VMP142" s="102"/>
      <c r="VMQ142" s="102"/>
      <c r="VMR142" s="102"/>
      <c r="VMS142" s="102"/>
      <c r="VMT142" s="102"/>
      <c r="VMU142" s="102"/>
      <c r="VMV142" s="102"/>
      <c r="VMW142" s="102"/>
      <c r="VMX142" s="102"/>
      <c r="VMY142" s="102"/>
      <c r="VMZ142" s="102"/>
      <c r="VNA142" s="102"/>
      <c r="VNB142" s="102"/>
      <c r="VNC142" s="102"/>
      <c r="VND142" s="102"/>
      <c r="VNE142" s="102"/>
      <c r="VNF142" s="102"/>
      <c r="VNG142" s="102"/>
      <c r="VNH142" s="102"/>
      <c r="VNI142" s="102"/>
      <c r="VNJ142" s="102"/>
      <c r="VNK142" s="102"/>
      <c r="VNL142" s="102"/>
      <c r="VNM142" s="102"/>
      <c r="VNN142" s="102"/>
      <c r="VNO142" s="102"/>
      <c r="VNP142" s="102"/>
      <c r="VNQ142" s="102"/>
      <c r="VNR142" s="102"/>
      <c r="VNS142" s="102"/>
      <c r="VNT142" s="102"/>
      <c r="VNU142" s="102"/>
      <c r="VNV142" s="102"/>
      <c r="VNW142" s="102"/>
      <c r="VNX142" s="102"/>
      <c r="VNY142" s="102"/>
      <c r="VNZ142" s="102"/>
      <c r="VOA142" s="102"/>
      <c r="VOB142" s="102"/>
      <c r="VOC142" s="102"/>
      <c r="VOD142" s="102"/>
      <c r="VOE142" s="102"/>
      <c r="VOF142" s="102"/>
      <c r="VOG142" s="102"/>
      <c r="VOH142" s="102"/>
      <c r="VOI142" s="102"/>
      <c r="VOJ142" s="102"/>
      <c r="VOK142" s="102"/>
      <c r="VOL142" s="102"/>
      <c r="VOM142" s="102"/>
      <c r="VON142" s="102"/>
      <c r="VOO142" s="102"/>
      <c r="VOP142" s="102"/>
      <c r="VOQ142" s="102"/>
      <c r="VOR142" s="102"/>
      <c r="VOS142" s="102"/>
      <c r="VOT142" s="102"/>
      <c r="VOU142" s="102"/>
      <c r="VOV142" s="102"/>
      <c r="VOW142" s="102"/>
      <c r="VOX142" s="102"/>
      <c r="VOY142" s="102"/>
      <c r="VOZ142" s="102"/>
      <c r="VPA142" s="102"/>
      <c r="VPB142" s="102"/>
      <c r="VPC142" s="102"/>
      <c r="VPD142" s="102"/>
      <c r="VPE142" s="102"/>
      <c r="VPF142" s="102"/>
      <c r="VPG142" s="102"/>
      <c r="VPH142" s="102"/>
      <c r="VPI142" s="102"/>
      <c r="VPJ142" s="102"/>
      <c r="VPK142" s="102"/>
      <c r="VPL142" s="102"/>
      <c r="VPM142" s="102"/>
      <c r="VPN142" s="102"/>
      <c r="VPO142" s="102"/>
      <c r="VPP142" s="102"/>
      <c r="VPQ142" s="102"/>
      <c r="VPR142" s="102"/>
      <c r="VPS142" s="102"/>
      <c r="VPT142" s="102"/>
      <c r="VPU142" s="102"/>
      <c r="VPV142" s="102"/>
      <c r="VPW142" s="102"/>
      <c r="VPX142" s="102"/>
      <c r="VPY142" s="102"/>
      <c r="VPZ142" s="102"/>
      <c r="VQA142" s="102"/>
      <c r="VQB142" s="102"/>
      <c r="VQC142" s="102"/>
      <c r="VQD142" s="102"/>
      <c r="VQE142" s="102"/>
      <c r="VQF142" s="102"/>
      <c r="VQG142" s="102"/>
      <c r="VQH142" s="102"/>
      <c r="VQI142" s="102"/>
      <c r="VQJ142" s="102"/>
      <c r="VQK142" s="102"/>
      <c r="VQL142" s="102"/>
      <c r="VQM142" s="102"/>
      <c r="VQN142" s="102"/>
      <c r="VQO142" s="102"/>
      <c r="VQP142" s="102"/>
      <c r="VQQ142" s="102"/>
      <c r="VQR142" s="102"/>
      <c r="VQS142" s="102"/>
      <c r="VQT142" s="102"/>
      <c r="VQU142" s="102"/>
      <c r="VQV142" s="102"/>
      <c r="VQW142" s="102"/>
      <c r="VQX142" s="102"/>
      <c r="VQY142" s="102"/>
      <c r="VQZ142" s="102"/>
      <c r="VRA142" s="102"/>
      <c r="VRB142" s="102"/>
      <c r="VRC142" s="102"/>
      <c r="VRD142" s="102"/>
      <c r="VRE142" s="102"/>
      <c r="VRF142" s="102"/>
      <c r="VRG142" s="102"/>
      <c r="VRH142" s="102"/>
      <c r="VRI142" s="102"/>
      <c r="VRJ142" s="102"/>
      <c r="VRK142" s="102"/>
      <c r="VRL142" s="102"/>
      <c r="VRM142" s="102"/>
      <c r="VRN142" s="102"/>
      <c r="VRO142" s="102"/>
      <c r="VRP142" s="102"/>
      <c r="VRQ142" s="102"/>
      <c r="VRR142" s="102"/>
      <c r="VRS142" s="102"/>
      <c r="VRT142" s="102"/>
      <c r="VRU142" s="102"/>
      <c r="VRV142" s="102"/>
      <c r="VRW142" s="102"/>
      <c r="VRX142" s="102"/>
      <c r="VRY142" s="102"/>
      <c r="VRZ142" s="102"/>
      <c r="VSA142" s="102"/>
      <c r="VSB142" s="102"/>
      <c r="VSC142" s="102"/>
      <c r="VSD142" s="102"/>
      <c r="VSE142" s="102"/>
      <c r="VSF142" s="102"/>
      <c r="VSG142" s="102"/>
      <c r="VSH142" s="102"/>
      <c r="VSI142" s="102"/>
      <c r="VSJ142" s="102"/>
      <c r="VSK142" s="102"/>
      <c r="VSL142" s="102"/>
      <c r="VSM142" s="102"/>
      <c r="VSN142" s="102"/>
      <c r="VSO142" s="102"/>
      <c r="VSP142" s="102"/>
      <c r="VSQ142" s="102"/>
      <c r="VSR142" s="102"/>
      <c r="VSS142" s="102"/>
      <c r="VST142" s="102"/>
      <c r="VSU142" s="102"/>
      <c r="VSV142" s="102"/>
      <c r="VSW142" s="102"/>
      <c r="VSX142" s="102"/>
      <c r="VSY142" s="102"/>
      <c r="VSZ142" s="102"/>
      <c r="VTA142" s="102"/>
      <c r="VTB142" s="102"/>
      <c r="VTC142" s="102"/>
      <c r="VTD142" s="102"/>
      <c r="VTE142" s="102"/>
      <c r="VTF142" s="102"/>
      <c r="VTG142" s="102"/>
      <c r="VTH142" s="102"/>
      <c r="VTI142" s="102"/>
      <c r="VTJ142" s="102"/>
      <c r="VTK142" s="102"/>
      <c r="VTL142" s="102"/>
      <c r="VTM142" s="102"/>
      <c r="VTN142" s="102"/>
      <c r="VTO142" s="102"/>
      <c r="VTP142" s="102"/>
      <c r="VTQ142" s="102"/>
      <c r="VTR142" s="102"/>
      <c r="VTS142" s="102"/>
      <c r="VTT142" s="102"/>
      <c r="VTU142" s="102"/>
      <c r="VTV142" s="102"/>
      <c r="VTW142" s="102"/>
      <c r="VTX142" s="102"/>
      <c r="VTY142" s="102"/>
      <c r="VTZ142" s="102"/>
      <c r="VUA142" s="102"/>
      <c r="VUB142" s="102"/>
      <c r="VUC142" s="102"/>
      <c r="VUD142" s="102"/>
      <c r="VUE142" s="102"/>
      <c r="VUF142" s="102"/>
      <c r="VUG142" s="102"/>
      <c r="VUH142" s="102"/>
      <c r="VUI142" s="102"/>
      <c r="VUJ142" s="102"/>
      <c r="VUK142" s="102"/>
      <c r="VUL142" s="102"/>
      <c r="VUM142" s="102"/>
      <c r="VUN142" s="102"/>
      <c r="VUO142" s="102"/>
      <c r="VUP142" s="102"/>
      <c r="VUQ142" s="102"/>
      <c r="VUR142" s="102"/>
      <c r="VUS142" s="102"/>
      <c r="VUT142" s="102"/>
      <c r="VUU142" s="102"/>
      <c r="VUV142" s="102"/>
      <c r="VUW142" s="102"/>
      <c r="VUX142" s="102"/>
      <c r="VUY142" s="102"/>
      <c r="VUZ142" s="102"/>
      <c r="VVA142" s="102"/>
      <c r="VVB142" s="102"/>
      <c r="VVC142" s="102"/>
      <c r="VVD142" s="102"/>
      <c r="VVE142" s="102"/>
      <c r="VVF142" s="102"/>
      <c r="VVG142" s="102"/>
      <c r="VVH142" s="102"/>
      <c r="VVI142" s="102"/>
      <c r="VVJ142" s="102"/>
      <c r="VVK142" s="102"/>
      <c r="VVL142" s="102"/>
      <c r="VVM142" s="102"/>
      <c r="VVN142" s="102"/>
      <c r="VVO142" s="102"/>
      <c r="VVP142" s="102"/>
      <c r="VVQ142" s="102"/>
      <c r="VVR142" s="102"/>
      <c r="VVS142" s="102"/>
      <c r="VVT142" s="102"/>
      <c r="VVU142" s="102"/>
      <c r="VVV142" s="102"/>
      <c r="VVW142" s="102"/>
      <c r="VVX142" s="102"/>
      <c r="VVY142" s="102"/>
      <c r="VVZ142" s="102"/>
      <c r="VWA142" s="102"/>
      <c r="VWB142" s="102"/>
      <c r="VWC142" s="102"/>
      <c r="VWD142" s="102"/>
      <c r="VWE142" s="102"/>
      <c r="VWF142" s="102"/>
      <c r="VWG142" s="102"/>
      <c r="VWH142" s="102"/>
      <c r="VWI142" s="102"/>
      <c r="VWJ142" s="102"/>
      <c r="VWK142" s="102"/>
      <c r="VWL142" s="102"/>
      <c r="VWM142" s="102"/>
      <c r="VWN142" s="102"/>
      <c r="VWO142" s="102"/>
      <c r="VWP142" s="102"/>
      <c r="VWQ142" s="102"/>
      <c r="VWR142" s="102"/>
      <c r="VWS142" s="102"/>
      <c r="VWT142" s="102"/>
      <c r="VWU142" s="102"/>
      <c r="VWV142" s="102"/>
      <c r="VWW142" s="102"/>
      <c r="VWX142" s="102"/>
      <c r="VWY142" s="102"/>
      <c r="VWZ142" s="102"/>
      <c r="VXA142" s="102"/>
      <c r="VXB142" s="102"/>
      <c r="VXC142" s="102"/>
      <c r="VXD142" s="102"/>
      <c r="VXE142" s="102"/>
      <c r="VXF142" s="102"/>
      <c r="VXG142" s="102"/>
      <c r="VXH142" s="102"/>
      <c r="VXI142" s="102"/>
      <c r="VXJ142" s="102"/>
      <c r="VXK142" s="102"/>
      <c r="VXL142" s="102"/>
      <c r="VXM142" s="102"/>
      <c r="VXN142" s="102"/>
      <c r="VXO142" s="102"/>
      <c r="VXP142" s="102"/>
      <c r="VXQ142" s="102"/>
      <c r="VXR142" s="102"/>
      <c r="VXS142" s="102"/>
      <c r="VXT142" s="102"/>
      <c r="VXU142" s="102"/>
      <c r="VXV142" s="102"/>
      <c r="VXW142" s="102"/>
      <c r="VXX142" s="102"/>
      <c r="VXY142" s="102"/>
      <c r="VXZ142" s="102"/>
      <c r="VYA142" s="102"/>
      <c r="VYB142" s="102"/>
      <c r="VYC142" s="102"/>
      <c r="VYD142" s="102"/>
      <c r="VYE142" s="102"/>
      <c r="VYF142" s="102"/>
      <c r="VYG142" s="102"/>
      <c r="VYH142" s="102"/>
      <c r="VYI142" s="102"/>
      <c r="VYJ142" s="102"/>
      <c r="VYK142" s="102"/>
      <c r="VYL142" s="102"/>
      <c r="VYM142" s="102"/>
      <c r="VYN142" s="102"/>
      <c r="VYO142" s="102"/>
      <c r="VYP142" s="102"/>
      <c r="VYQ142" s="102"/>
      <c r="VYR142" s="102"/>
      <c r="VYS142" s="102"/>
      <c r="VYT142" s="102"/>
      <c r="VYU142" s="102"/>
      <c r="VYV142" s="102"/>
      <c r="VYW142" s="102"/>
      <c r="VYX142" s="102"/>
      <c r="VYY142" s="102"/>
      <c r="VYZ142" s="102"/>
      <c r="VZA142" s="102"/>
      <c r="VZB142" s="102"/>
      <c r="VZC142" s="102"/>
      <c r="VZD142" s="102"/>
      <c r="VZE142" s="102"/>
      <c r="VZF142" s="102"/>
      <c r="VZG142" s="102"/>
      <c r="VZH142" s="102"/>
      <c r="VZI142" s="102"/>
      <c r="VZJ142" s="102"/>
      <c r="VZK142" s="102"/>
      <c r="VZL142" s="102"/>
      <c r="VZM142" s="102"/>
      <c r="VZN142" s="102"/>
      <c r="VZO142" s="102"/>
      <c r="VZP142" s="102"/>
      <c r="VZQ142" s="102"/>
      <c r="VZR142" s="102"/>
      <c r="VZS142" s="102"/>
      <c r="VZT142" s="102"/>
      <c r="VZU142" s="102"/>
      <c r="VZV142" s="102"/>
      <c r="VZW142" s="102"/>
      <c r="VZX142" s="102"/>
      <c r="VZY142" s="102"/>
      <c r="VZZ142" s="102"/>
      <c r="WAA142" s="102"/>
      <c r="WAB142" s="102"/>
      <c r="WAC142" s="102"/>
      <c r="WAD142" s="102"/>
      <c r="WAE142" s="102"/>
      <c r="WAF142" s="102"/>
      <c r="WAG142" s="102"/>
      <c r="WAH142" s="102"/>
      <c r="WAI142" s="102"/>
      <c r="WAJ142" s="102"/>
      <c r="WAK142" s="102"/>
      <c r="WAL142" s="102"/>
      <c r="WAM142" s="102"/>
      <c r="WAN142" s="102"/>
      <c r="WAO142" s="102"/>
      <c r="WAP142" s="102"/>
      <c r="WAQ142" s="102"/>
      <c r="WAR142" s="102"/>
      <c r="WAS142" s="102"/>
      <c r="WAT142" s="102"/>
      <c r="WAU142" s="102"/>
      <c r="WAV142" s="102"/>
      <c r="WAW142" s="102"/>
      <c r="WAX142" s="102"/>
      <c r="WAY142" s="102"/>
      <c r="WAZ142" s="102"/>
      <c r="WBA142" s="102"/>
      <c r="WBB142" s="102"/>
      <c r="WBC142" s="102"/>
      <c r="WBD142" s="102"/>
      <c r="WBE142" s="102"/>
      <c r="WBF142" s="102"/>
      <c r="WBG142" s="102"/>
      <c r="WBH142" s="102"/>
      <c r="WBI142" s="102"/>
      <c r="WBJ142" s="102"/>
      <c r="WBK142" s="102"/>
      <c r="WBL142" s="102"/>
      <c r="WBM142" s="102"/>
      <c r="WBN142" s="102"/>
      <c r="WBO142" s="102"/>
      <c r="WBP142" s="102"/>
      <c r="WBQ142" s="102"/>
      <c r="WBR142" s="102"/>
      <c r="WBS142" s="102"/>
      <c r="WBT142" s="102"/>
      <c r="WBU142" s="102"/>
      <c r="WBV142" s="102"/>
      <c r="WBW142" s="102"/>
      <c r="WBX142" s="102"/>
      <c r="WBY142" s="102"/>
      <c r="WBZ142" s="102"/>
      <c r="WCA142" s="102"/>
      <c r="WCB142" s="102"/>
      <c r="WCC142" s="102"/>
      <c r="WCD142" s="102"/>
      <c r="WCE142" s="102"/>
      <c r="WCF142" s="102"/>
      <c r="WCG142" s="102"/>
      <c r="WCH142" s="102"/>
      <c r="WCI142" s="102"/>
      <c r="WCJ142" s="102"/>
      <c r="WCK142" s="102"/>
      <c r="WCL142" s="102"/>
      <c r="WCM142" s="102"/>
      <c r="WCN142" s="102"/>
      <c r="WCO142" s="102"/>
      <c r="WCP142" s="102"/>
      <c r="WCQ142" s="102"/>
      <c r="WCR142" s="102"/>
      <c r="WCS142" s="102"/>
      <c r="WCT142" s="102"/>
      <c r="WCU142" s="102"/>
      <c r="WCV142" s="102"/>
      <c r="WCW142" s="102"/>
      <c r="WCX142" s="102"/>
      <c r="WCY142" s="102"/>
      <c r="WCZ142" s="102"/>
      <c r="WDA142" s="102"/>
      <c r="WDB142" s="102"/>
      <c r="WDC142" s="102"/>
      <c r="WDD142" s="102"/>
      <c r="WDE142" s="102"/>
      <c r="WDF142" s="102"/>
      <c r="WDG142" s="102"/>
      <c r="WDH142" s="102"/>
      <c r="WDI142" s="102"/>
      <c r="WDJ142" s="102"/>
      <c r="WDK142" s="102"/>
      <c r="WDL142" s="102"/>
      <c r="WDM142" s="102"/>
      <c r="WDN142" s="102"/>
      <c r="WDO142" s="102"/>
      <c r="WDP142" s="102"/>
      <c r="WDQ142" s="102"/>
      <c r="WDR142" s="102"/>
      <c r="WDS142" s="102"/>
      <c r="WDT142" s="102"/>
      <c r="WDU142" s="102"/>
      <c r="WDV142" s="102"/>
      <c r="WDW142" s="102"/>
      <c r="WDX142" s="102"/>
      <c r="WDY142" s="102"/>
      <c r="WDZ142" s="102"/>
      <c r="WEA142" s="102"/>
      <c r="WEB142" s="102"/>
      <c r="WEC142" s="102"/>
      <c r="WED142" s="102"/>
      <c r="WEE142" s="102"/>
      <c r="WEF142" s="102"/>
      <c r="WEG142" s="102"/>
      <c r="WEH142" s="102"/>
      <c r="WEI142" s="102"/>
      <c r="WEJ142" s="102"/>
      <c r="WEK142" s="102"/>
      <c r="WEL142" s="102"/>
      <c r="WEM142" s="102"/>
      <c r="WEN142" s="102"/>
      <c r="WEO142" s="102"/>
      <c r="WEP142" s="102"/>
      <c r="WEQ142" s="102"/>
      <c r="WER142" s="102"/>
      <c r="WES142" s="102"/>
      <c r="WET142" s="102"/>
      <c r="WEU142" s="102"/>
      <c r="WEV142" s="102"/>
      <c r="WEW142" s="102"/>
      <c r="WEX142" s="102"/>
      <c r="WEY142" s="102"/>
      <c r="WEZ142" s="102"/>
      <c r="WFA142" s="102"/>
      <c r="WFB142" s="102"/>
      <c r="WFC142" s="102"/>
      <c r="WFD142" s="102"/>
      <c r="WFE142" s="102"/>
      <c r="WFF142" s="102"/>
      <c r="WFG142" s="102"/>
      <c r="WFH142" s="102"/>
      <c r="WFI142" s="102"/>
      <c r="WFJ142" s="102"/>
      <c r="WFK142" s="102"/>
      <c r="WFL142" s="102"/>
      <c r="WFM142" s="102"/>
      <c r="WFN142" s="102"/>
      <c r="WFO142" s="102"/>
      <c r="WFP142" s="102"/>
      <c r="WFQ142" s="102"/>
      <c r="WFR142" s="102"/>
      <c r="WFS142" s="102"/>
      <c r="WFT142" s="102"/>
      <c r="WFU142" s="102"/>
      <c r="WFV142" s="102"/>
      <c r="WFW142" s="102"/>
      <c r="WFX142" s="102"/>
      <c r="WFY142" s="102"/>
      <c r="WFZ142" s="102"/>
      <c r="WGA142" s="102"/>
      <c r="WGB142" s="102"/>
      <c r="WGC142" s="102"/>
      <c r="WGD142" s="102"/>
      <c r="WGE142" s="102"/>
      <c r="WGF142" s="102"/>
      <c r="WGG142" s="102"/>
      <c r="WGH142" s="102"/>
      <c r="WGI142" s="102"/>
      <c r="WGJ142" s="102"/>
      <c r="WGK142" s="102"/>
      <c r="WGL142" s="102"/>
      <c r="WGM142" s="102"/>
      <c r="WGN142" s="102"/>
      <c r="WGO142" s="102"/>
      <c r="WGP142" s="102"/>
      <c r="WGQ142" s="102"/>
      <c r="WGR142" s="102"/>
      <c r="WGS142" s="102"/>
      <c r="WGT142" s="102"/>
      <c r="WGU142" s="102"/>
      <c r="WGV142" s="102"/>
      <c r="WGW142" s="102"/>
      <c r="WGX142" s="102"/>
      <c r="WGY142" s="102"/>
      <c r="WGZ142" s="102"/>
      <c r="WHA142" s="102"/>
      <c r="WHB142" s="102"/>
      <c r="WHC142" s="102"/>
      <c r="WHD142" s="102"/>
      <c r="WHE142" s="102"/>
      <c r="WHF142" s="102"/>
      <c r="WHG142" s="102"/>
      <c r="WHH142" s="102"/>
      <c r="WHI142" s="102"/>
      <c r="WHJ142" s="102"/>
      <c r="WHK142" s="102"/>
      <c r="WHL142" s="102"/>
      <c r="WHM142" s="102"/>
      <c r="WHN142" s="102"/>
      <c r="WHO142" s="102"/>
      <c r="WHP142" s="102"/>
      <c r="WHQ142" s="102"/>
      <c r="WHR142" s="102"/>
      <c r="WHS142" s="102"/>
      <c r="WHT142" s="102"/>
      <c r="WHU142" s="102"/>
      <c r="WHV142" s="102"/>
      <c r="WHW142" s="102"/>
      <c r="WHX142" s="102"/>
      <c r="WHY142" s="102"/>
      <c r="WHZ142" s="102"/>
      <c r="WIA142" s="102"/>
      <c r="WIB142" s="102"/>
      <c r="WIC142" s="102"/>
      <c r="WID142" s="102"/>
      <c r="WIE142" s="102"/>
      <c r="WIF142" s="102"/>
      <c r="WIG142" s="102"/>
      <c r="WIH142" s="102"/>
      <c r="WII142" s="102"/>
      <c r="WIJ142" s="102"/>
      <c r="WIK142" s="102"/>
      <c r="WIL142" s="102"/>
      <c r="WIM142" s="102"/>
      <c r="WIN142" s="102"/>
      <c r="WIO142" s="102"/>
      <c r="WIP142" s="102"/>
      <c r="WIQ142" s="102"/>
      <c r="WIR142" s="102"/>
      <c r="WIS142" s="102"/>
      <c r="WIT142" s="102"/>
      <c r="WIU142" s="102"/>
      <c r="WIV142" s="102"/>
      <c r="WIW142" s="102"/>
      <c r="WIX142" s="102"/>
      <c r="WIY142" s="102"/>
      <c r="WIZ142" s="102"/>
      <c r="WJA142" s="102"/>
      <c r="WJB142" s="102"/>
      <c r="WJC142" s="102"/>
      <c r="WJD142" s="102"/>
      <c r="WJE142" s="102"/>
      <c r="WJF142" s="102"/>
      <c r="WJG142" s="102"/>
      <c r="WJH142" s="102"/>
      <c r="WJI142" s="102"/>
      <c r="WJJ142" s="102"/>
      <c r="WJK142" s="102"/>
      <c r="WJL142" s="102"/>
      <c r="WJM142" s="102"/>
      <c r="WJN142" s="102"/>
      <c r="WJO142" s="102"/>
      <c r="WJP142" s="102"/>
      <c r="WJQ142" s="102"/>
      <c r="WJR142" s="102"/>
      <c r="WJS142" s="102"/>
      <c r="WJT142" s="102"/>
      <c r="WJU142" s="102"/>
      <c r="WJV142" s="102"/>
      <c r="WJW142" s="102"/>
      <c r="WJX142" s="102"/>
      <c r="WJY142" s="102"/>
      <c r="WJZ142" s="102"/>
      <c r="WKA142" s="102"/>
      <c r="WKB142" s="102"/>
      <c r="WKC142" s="102"/>
      <c r="WKD142" s="102"/>
      <c r="WKE142" s="102"/>
      <c r="WKF142" s="102"/>
      <c r="WKG142" s="102"/>
      <c r="WKH142" s="102"/>
      <c r="WKI142" s="102"/>
      <c r="WKJ142" s="102"/>
      <c r="WKK142" s="102"/>
      <c r="WKL142" s="102"/>
      <c r="WKM142" s="102"/>
      <c r="WKN142" s="102"/>
      <c r="WKO142" s="102"/>
      <c r="WKP142" s="102"/>
      <c r="WKQ142" s="102"/>
      <c r="WKR142" s="102"/>
      <c r="WKS142" s="102"/>
      <c r="WKT142" s="102"/>
      <c r="WKU142" s="102"/>
      <c r="WKV142" s="102"/>
      <c r="WKW142" s="102"/>
      <c r="WKX142" s="102"/>
      <c r="WKY142" s="102"/>
      <c r="WKZ142" s="102"/>
      <c r="WLA142" s="102"/>
      <c r="WLB142" s="102"/>
      <c r="WLC142" s="102"/>
      <c r="WLD142" s="102"/>
      <c r="WLE142" s="102"/>
      <c r="WLF142" s="102"/>
      <c r="WLG142" s="102"/>
      <c r="WLH142" s="102"/>
      <c r="WLI142" s="102"/>
      <c r="WLJ142" s="102"/>
      <c r="WLK142" s="102"/>
      <c r="WLL142" s="102"/>
      <c r="WLM142" s="102"/>
      <c r="WLN142" s="102"/>
      <c r="WLO142" s="102"/>
      <c r="WLP142" s="102"/>
      <c r="WLQ142" s="102"/>
      <c r="WLR142" s="102"/>
      <c r="WLS142" s="102"/>
      <c r="WLT142" s="102"/>
      <c r="WLU142" s="102"/>
      <c r="WLV142" s="102"/>
      <c r="WLW142" s="102"/>
      <c r="WLX142" s="102"/>
      <c r="WLY142" s="102"/>
      <c r="WLZ142" s="102"/>
      <c r="WMA142" s="102"/>
      <c r="WMB142" s="102"/>
      <c r="WMC142" s="102"/>
      <c r="WMD142" s="102"/>
      <c r="WME142" s="102"/>
      <c r="WMF142" s="102"/>
      <c r="WMG142" s="102"/>
      <c r="WMH142" s="102"/>
      <c r="WMI142" s="102"/>
      <c r="WMJ142" s="102"/>
      <c r="WMK142" s="102"/>
      <c r="WML142" s="102"/>
      <c r="WMM142" s="102"/>
      <c r="WMN142" s="102"/>
      <c r="WMO142" s="102"/>
      <c r="WMP142" s="102"/>
      <c r="WMQ142" s="102"/>
      <c r="WMR142" s="102"/>
      <c r="WMS142" s="102"/>
      <c r="WMT142" s="102"/>
      <c r="WMU142" s="102"/>
      <c r="WMV142" s="102"/>
      <c r="WMW142" s="102"/>
      <c r="WMX142" s="102"/>
      <c r="WMY142" s="102"/>
      <c r="WMZ142" s="102"/>
      <c r="WNA142" s="102"/>
      <c r="WNB142" s="102"/>
      <c r="WNC142" s="102"/>
      <c r="WND142" s="102"/>
      <c r="WNE142" s="102"/>
      <c r="WNF142" s="102"/>
      <c r="WNG142" s="102"/>
      <c r="WNH142" s="102"/>
      <c r="WNI142" s="102"/>
      <c r="WNJ142" s="102"/>
      <c r="WNK142" s="102"/>
      <c r="WNL142" s="102"/>
      <c r="WNM142" s="102"/>
      <c r="WNN142" s="102"/>
      <c r="WNO142" s="102"/>
      <c r="WNP142" s="102"/>
      <c r="WNQ142" s="102"/>
      <c r="WNR142" s="102"/>
      <c r="WNS142" s="102"/>
      <c r="WNT142" s="102"/>
      <c r="WNU142" s="102"/>
      <c r="WNV142" s="102"/>
      <c r="WNW142" s="102"/>
      <c r="WNX142" s="102"/>
      <c r="WNY142" s="102"/>
      <c r="WNZ142" s="102"/>
      <c r="WOA142" s="102"/>
      <c r="WOB142" s="102"/>
      <c r="WOC142" s="102"/>
      <c r="WOD142" s="102"/>
      <c r="WOE142" s="102"/>
      <c r="WOF142" s="102"/>
      <c r="WOG142" s="102"/>
      <c r="WOH142" s="102"/>
      <c r="WOI142" s="102"/>
      <c r="WOJ142" s="102"/>
      <c r="WOK142" s="102"/>
      <c r="WOL142" s="102"/>
      <c r="WOM142" s="102"/>
      <c r="WON142" s="102"/>
      <c r="WOO142" s="102"/>
      <c r="WOP142" s="102"/>
      <c r="WOQ142" s="102"/>
      <c r="WOR142" s="102"/>
      <c r="WOS142" s="102"/>
      <c r="WOT142" s="102"/>
      <c r="WOU142" s="102"/>
      <c r="WOV142" s="102"/>
      <c r="WOW142" s="102"/>
      <c r="WOX142" s="102"/>
      <c r="WOY142" s="102"/>
      <c r="WOZ142" s="102"/>
      <c r="WPA142" s="102"/>
      <c r="WPB142" s="102"/>
      <c r="WPC142" s="102"/>
      <c r="WPD142" s="102"/>
      <c r="WPE142" s="102"/>
      <c r="WPF142" s="102"/>
      <c r="WPG142" s="102"/>
      <c r="WPH142" s="102"/>
      <c r="WPI142" s="102"/>
      <c r="WPJ142" s="102"/>
      <c r="WPK142" s="102"/>
      <c r="WPL142" s="102"/>
      <c r="WPM142" s="102"/>
      <c r="WPN142" s="102"/>
      <c r="WPO142" s="102"/>
      <c r="WPP142" s="102"/>
      <c r="WPQ142" s="102"/>
      <c r="WPR142" s="102"/>
      <c r="WPS142" s="102"/>
      <c r="WPT142" s="102"/>
      <c r="WPU142" s="102"/>
      <c r="WPV142" s="102"/>
      <c r="WPW142" s="102"/>
      <c r="WPX142" s="102"/>
      <c r="WPY142" s="102"/>
      <c r="WPZ142" s="102"/>
      <c r="WQA142" s="102"/>
      <c r="WQB142" s="102"/>
      <c r="WQC142" s="102"/>
      <c r="WQD142" s="102"/>
      <c r="WQE142" s="102"/>
      <c r="WQF142" s="102"/>
      <c r="WQG142" s="102"/>
      <c r="WQH142" s="102"/>
      <c r="WQI142" s="102"/>
      <c r="WQJ142" s="102"/>
      <c r="WQK142" s="102"/>
      <c r="WQL142" s="102"/>
      <c r="WQM142" s="102"/>
      <c r="WQN142" s="102"/>
      <c r="WQO142" s="102"/>
      <c r="WQP142" s="102"/>
      <c r="WQQ142" s="102"/>
      <c r="WQR142" s="102"/>
      <c r="WQS142" s="102"/>
      <c r="WQT142" s="102"/>
      <c r="WQU142" s="102"/>
      <c r="WQV142" s="102"/>
      <c r="WQW142" s="102"/>
      <c r="WQX142" s="102"/>
      <c r="WQY142" s="102"/>
      <c r="WQZ142" s="102"/>
      <c r="WRA142" s="102"/>
      <c r="WRB142" s="102"/>
      <c r="WRC142" s="102"/>
      <c r="WRD142" s="102"/>
      <c r="WRE142" s="102"/>
      <c r="WRF142" s="102"/>
      <c r="WRG142" s="102"/>
      <c r="WRH142" s="102"/>
      <c r="WRI142" s="102"/>
      <c r="WRJ142" s="102"/>
      <c r="WRK142" s="102"/>
      <c r="WRL142" s="102"/>
      <c r="WRM142" s="102"/>
      <c r="WRN142" s="102"/>
      <c r="WRO142" s="102"/>
      <c r="WRP142" s="102"/>
      <c r="WRQ142" s="102"/>
      <c r="WRR142" s="102"/>
      <c r="WRS142" s="102"/>
      <c r="WRT142" s="102"/>
      <c r="WRU142" s="102"/>
      <c r="WRV142" s="102"/>
      <c r="WRW142" s="102"/>
      <c r="WRX142" s="102"/>
      <c r="WRY142" s="102"/>
      <c r="WRZ142" s="102"/>
      <c r="WSA142" s="102"/>
      <c r="WSB142" s="102"/>
      <c r="WSC142" s="102"/>
      <c r="WSD142" s="102"/>
      <c r="WSE142" s="102"/>
      <c r="WSF142" s="102"/>
      <c r="WSG142" s="102"/>
      <c r="WSH142" s="102"/>
      <c r="WSI142" s="102"/>
      <c r="WSJ142" s="102"/>
      <c r="WSK142" s="102"/>
      <c r="WSL142" s="102"/>
      <c r="WSM142" s="102"/>
      <c r="WSN142" s="102"/>
      <c r="WSO142" s="102"/>
      <c r="WSP142" s="102"/>
      <c r="WSQ142" s="102"/>
      <c r="WSR142" s="102"/>
      <c r="WSS142" s="102"/>
      <c r="WST142" s="102"/>
      <c r="WSU142" s="102"/>
      <c r="WSV142" s="102"/>
      <c r="WSW142" s="102"/>
      <c r="WSX142" s="102"/>
      <c r="WSY142" s="102"/>
      <c r="WSZ142" s="102"/>
      <c r="WTA142" s="102"/>
      <c r="WTB142" s="102"/>
      <c r="WTC142" s="102"/>
      <c r="WTD142" s="102"/>
      <c r="WTE142" s="102"/>
      <c r="WTF142" s="102"/>
      <c r="WTG142" s="102"/>
      <c r="WTH142" s="102"/>
      <c r="WTI142" s="102"/>
      <c r="WTJ142" s="102"/>
      <c r="WTK142" s="102"/>
      <c r="WTL142" s="102"/>
      <c r="WTM142" s="102"/>
      <c r="WTN142" s="102"/>
      <c r="WTO142" s="102"/>
      <c r="WTP142" s="102"/>
      <c r="WTQ142" s="102"/>
      <c r="WTR142" s="102"/>
      <c r="WTS142" s="102"/>
      <c r="WTT142" s="102"/>
      <c r="WTU142" s="102"/>
      <c r="WTV142" s="102"/>
      <c r="WTW142" s="102"/>
      <c r="WTX142" s="102"/>
      <c r="WTY142" s="102"/>
      <c r="WTZ142" s="102"/>
      <c r="WUA142" s="102"/>
      <c r="WUB142" s="102"/>
      <c r="WUC142" s="102"/>
      <c r="WUD142" s="102"/>
      <c r="WUE142" s="102"/>
      <c r="WUF142" s="102"/>
      <c r="WUG142" s="102"/>
      <c r="WUH142" s="102"/>
      <c r="WUI142" s="102"/>
      <c r="WUJ142" s="102"/>
      <c r="WUK142" s="102"/>
      <c r="WUL142" s="102"/>
      <c r="WUM142" s="102"/>
      <c r="WUN142" s="102"/>
      <c r="WUO142" s="102"/>
      <c r="WUP142" s="102"/>
      <c r="WUQ142" s="102"/>
      <c r="WUR142" s="102"/>
      <c r="WUS142" s="102"/>
      <c r="WUT142" s="102"/>
      <c r="WUU142" s="102"/>
      <c r="WUV142" s="102"/>
      <c r="WUW142" s="102"/>
      <c r="WUX142" s="102"/>
      <c r="WUY142" s="102"/>
      <c r="WUZ142" s="102"/>
      <c r="WVA142" s="102"/>
      <c r="WVB142" s="102"/>
      <c r="WVC142" s="102"/>
      <c r="WVD142" s="102"/>
      <c r="WVE142" s="102"/>
      <c r="WVF142" s="102"/>
      <c r="WVG142" s="102"/>
      <c r="WVH142" s="102"/>
      <c r="WVI142" s="102"/>
      <c r="WVJ142" s="102"/>
      <c r="WVK142" s="102"/>
      <c r="WVL142" s="102"/>
      <c r="WVM142" s="102"/>
      <c r="WVN142" s="102"/>
      <c r="WVO142" s="102"/>
      <c r="WVP142" s="102"/>
      <c r="WVQ142" s="102"/>
      <c r="WVR142" s="102"/>
      <c r="WVS142" s="102"/>
      <c r="WVT142" s="102"/>
      <c r="WVU142" s="102"/>
      <c r="WVV142" s="102"/>
      <c r="WVW142" s="102"/>
      <c r="WVX142" s="102"/>
      <c r="WVY142" s="102"/>
      <c r="WVZ142" s="102"/>
      <c r="WWA142" s="102"/>
      <c r="WWB142" s="102"/>
      <c r="WWC142" s="102"/>
      <c r="WWD142" s="102"/>
      <c r="WWE142" s="102"/>
      <c r="WWF142" s="102"/>
      <c r="WWG142" s="102"/>
      <c r="WWH142" s="102"/>
      <c r="WWI142" s="102"/>
      <c r="WWJ142" s="102"/>
      <c r="WWK142" s="102"/>
      <c r="WWL142" s="102"/>
      <c r="WWM142" s="102"/>
      <c r="WWN142" s="102"/>
      <c r="WWO142" s="102"/>
      <c r="WWP142" s="102"/>
      <c r="WWQ142" s="102"/>
      <c r="WWR142" s="102"/>
      <c r="WWS142" s="102"/>
      <c r="WWT142" s="102"/>
      <c r="WWU142" s="102"/>
      <c r="WWV142" s="102"/>
      <c r="WWW142" s="102"/>
      <c r="WWX142" s="102"/>
      <c r="WWY142" s="102"/>
      <c r="WWZ142" s="102"/>
      <c r="WXA142" s="102"/>
      <c r="WXB142" s="102"/>
      <c r="WXC142" s="102"/>
      <c r="WXD142" s="102"/>
      <c r="WXE142" s="102"/>
      <c r="WXF142" s="102"/>
      <c r="WXG142" s="102"/>
      <c r="WXH142" s="102"/>
      <c r="WXI142" s="102"/>
      <c r="WXJ142" s="102"/>
      <c r="WXK142" s="102"/>
      <c r="WXL142" s="102"/>
      <c r="WXM142" s="102"/>
      <c r="WXN142" s="102"/>
      <c r="WXO142" s="102"/>
      <c r="WXP142" s="102"/>
      <c r="WXQ142" s="102"/>
      <c r="WXR142" s="102"/>
      <c r="WXS142" s="102"/>
      <c r="WXT142" s="102"/>
      <c r="WXU142" s="102"/>
      <c r="WXV142" s="102"/>
      <c r="WXW142" s="102"/>
      <c r="WXX142" s="102"/>
      <c r="WXY142" s="102"/>
      <c r="WXZ142" s="102"/>
      <c r="WYA142" s="102"/>
      <c r="WYB142" s="102"/>
      <c r="WYC142" s="102"/>
      <c r="WYD142" s="102"/>
      <c r="WYE142" s="102"/>
      <c r="WYF142" s="102"/>
      <c r="WYG142" s="102"/>
      <c r="WYH142" s="102"/>
      <c r="WYI142" s="102"/>
      <c r="WYJ142" s="102"/>
      <c r="WYK142" s="102"/>
      <c r="WYL142" s="102"/>
      <c r="WYM142" s="102"/>
      <c r="WYN142" s="102"/>
      <c r="WYO142" s="102"/>
      <c r="WYP142" s="102"/>
      <c r="WYQ142" s="102"/>
      <c r="WYR142" s="102"/>
      <c r="WYS142" s="102"/>
      <c r="WYT142" s="102"/>
      <c r="WYU142" s="102"/>
      <c r="WYV142" s="102"/>
      <c r="WYW142" s="102"/>
      <c r="WYX142" s="102"/>
      <c r="WYY142" s="102"/>
      <c r="WYZ142" s="102"/>
      <c r="WZA142" s="102"/>
      <c r="WZB142" s="102"/>
      <c r="WZC142" s="102"/>
      <c r="WZD142" s="102"/>
      <c r="WZE142" s="102"/>
      <c r="WZF142" s="102"/>
      <c r="WZG142" s="102"/>
      <c r="WZH142" s="102"/>
      <c r="WZI142" s="102"/>
      <c r="WZJ142" s="102"/>
      <c r="WZK142" s="102"/>
      <c r="WZL142" s="102"/>
      <c r="WZM142" s="102"/>
      <c r="WZN142" s="102"/>
      <c r="WZO142" s="102"/>
      <c r="WZP142" s="102"/>
      <c r="WZQ142" s="102"/>
      <c r="WZR142" s="102"/>
      <c r="WZS142" s="102"/>
      <c r="WZT142" s="102"/>
      <c r="WZU142" s="102"/>
      <c r="WZV142" s="102"/>
      <c r="WZW142" s="102"/>
      <c r="WZX142" s="102"/>
      <c r="WZY142" s="102"/>
      <c r="WZZ142" s="102"/>
      <c r="XAA142" s="102"/>
      <c r="XAB142" s="102"/>
      <c r="XAC142" s="102"/>
      <c r="XAD142" s="102"/>
      <c r="XAE142" s="102"/>
      <c r="XAF142" s="102"/>
      <c r="XAG142" s="102"/>
      <c r="XAH142" s="102"/>
      <c r="XAI142" s="102"/>
      <c r="XAJ142" s="102"/>
      <c r="XAK142" s="102"/>
      <c r="XAL142" s="102"/>
      <c r="XAM142" s="102"/>
      <c r="XAN142" s="102"/>
      <c r="XAO142" s="102"/>
      <c r="XAP142" s="102"/>
      <c r="XAQ142" s="102"/>
      <c r="XAR142" s="102"/>
      <c r="XAS142" s="102"/>
      <c r="XAT142" s="102"/>
      <c r="XAU142" s="102"/>
      <c r="XAV142" s="102"/>
      <c r="XAW142" s="102"/>
      <c r="XAX142" s="102"/>
      <c r="XAY142" s="102"/>
      <c r="XAZ142" s="102"/>
      <c r="XBA142" s="102"/>
      <c r="XBB142" s="102"/>
      <c r="XBC142" s="102"/>
      <c r="XBD142" s="102"/>
      <c r="XBE142" s="102"/>
      <c r="XBF142" s="102"/>
      <c r="XBG142" s="102"/>
      <c r="XBH142" s="102"/>
      <c r="XBI142" s="102"/>
      <c r="XBJ142" s="102"/>
      <c r="XBK142" s="102"/>
      <c r="XBL142" s="102"/>
      <c r="XBM142" s="102"/>
      <c r="XBN142" s="102"/>
      <c r="XBO142" s="102"/>
      <c r="XBP142" s="102"/>
      <c r="XBQ142" s="102"/>
      <c r="XBR142" s="102"/>
      <c r="XBS142" s="102"/>
      <c r="XBT142" s="102"/>
      <c r="XBU142" s="102"/>
      <c r="XBV142" s="102"/>
      <c r="XBW142" s="102"/>
      <c r="XBX142" s="102"/>
      <c r="XBY142" s="102"/>
      <c r="XBZ142" s="102"/>
      <c r="XCA142" s="102"/>
      <c r="XCB142" s="102"/>
      <c r="XCC142" s="102"/>
      <c r="XCD142" s="102"/>
      <c r="XCE142" s="102"/>
      <c r="XCF142" s="102"/>
      <c r="XCG142" s="102"/>
      <c r="XCH142" s="102"/>
      <c r="XCI142" s="102"/>
      <c r="XCJ142" s="102"/>
      <c r="XCK142" s="102"/>
      <c r="XCL142" s="102"/>
      <c r="XCM142" s="102"/>
      <c r="XCN142" s="102"/>
      <c r="XCO142" s="102"/>
      <c r="XCP142" s="102"/>
      <c r="XCQ142" s="102"/>
      <c r="XCR142" s="102"/>
      <c r="XCS142" s="102"/>
      <c r="XCT142" s="102"/>
      <c r="XCU142" s="102"/>
      <c r="XCV142" s="102"/>
      <c r="XCW142" s="102"/>
      <c r="XCX142" s="102"/>
      <c r="XCY142" s="102"/>
      <c r="XCZ142" s="102"/>
      <c r="XDA142" s="102"/>
      <c r="XDB142" s="102"/>
      <c r="XDC142" s="102"/>
      <c r="XDD142" s="102"/>
      <c r="XDE142" s="102"/>
      <c r="XDF142" s="102"/>
      <c r="XDG142" s="102"/>
      <c r="XDH142" s="102"/>
      <c r="XDI142" s="102"/>
      <c r="XDJ142" s="102"/>
      <c r="XDK142" s="102"/>
      <c r="XDL142" s="102"/>
      <c r="XDM142" s="102"/>
      <c r="XDN142" s="102"/>
      <c r="XDO142" s="102"/>
      <c r="XDP142" s="102"/>
      <c r="XDQ142" s="102"/>
      <c r="XDR142" s="102"/>
      <c r="XDS142" s="102"/>
      <c r="XDT142" s="102"/>
      <c r="XDU142" s="102"/>
      <c r="XDV142" s="102"/>
      <c r="XDW142" s="102"/>
      <c r="XDX142" s="102"/>
      <c r="XDY142" s="102"/>
      <c r="XDZ142" s="102"/>
      <c r="XEA142" s="102"/>
      <c r="XEB142" s="102"/>
      <c r="XEC142" s="102"/>
      <c r="XED142" s="102"/>
      <c r="XEE142" s="102"/>
      <c r="XEF142" s="102"/>
      <c r="XEG142" s="102"/>
      <c r="XEH142" s="102"/>
      <c r="XEI142" s="102"/>
      <c r="XEJ142" s="102"/>
      <c r="XEK142" s="102"/>
      <c r="XEL142" s="102"/>
      <c r="XEM142" s="102"/>
      <c r="XEN142" s="102"/>
      <c r="XEO142" s="102"/>
      <c r="XEP142" s="102"/>
      <c r="XEQ142" s="102"/>
      <c r="XER142" s="102"/>
      <c r="XES142" s="102"/>
      <c r="XET142" s="102"/>
      <c r="XEU142" s="102"/>
      <c r="XEV142" s="102"/>
      <c r="XEW142" s="102"/>
      <c r="XEX142" s="102"/>
      <c r="XEY142" s="102"/>
      <c r="XEZ142" s="102"/>
      <c r="XFA142" s="102"/>
      <c r="XFB142" s="102"/>
      <c r="XFC142" s="102"/>
      <c r="XFD142" s="102"/>
    </row>
    <row r="143" spans="1:16384" s="117" customFormat="1" ht="78" hidden="1" customHeight="1">
      <c r="A143" s="132"/>
      <c r="B143" s="139"/>
      <c r="C143" s="81"/>
      <c r="D143" s="82"/>
      <c r="E143" s="82"/>
      <c r="F143" s="82"/>
      <c r="G143" s="83"/>
      <c r="H143" s="82"/>
      <c r="I143" s="84"/>
      <c r="J143" s="84"/>
      <c r="K143" s="84"/>
      <c r="L143" s="82"/>
      <c r="M143" s="82"/>
      <c r="N143" s="82"/>
      <c r="O143" s="82"/>
      <c r="P143" s="82"/>
      <c r="Q143" s="82"/>
      <c r="R143" s="82"/>
      <c r="S143" s="84"/>
      <c r="T143" s="84"/>
      <c r="U143" s="85"/>
      <c r="V143" s="84"/>
      <c r="W143" s="85"/>
      <c r="X143" s="86"/>
      <c r="Y143" s="86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7"/>
      <c r="AM143" s="88"/>
      <c r="AN143" s="88"/>
      <c r="AO143" s="89"/>
      <c r="AP143" s="89"/>
      <c r="AQ143" s="91"/>
      <c r="AR143" s="136"/>
      <c r="AS143" s="137"/>
      <c r="AT143" s="148"/>
      <c r="AU143" s="109"/>
      <c r="AV143" s="96">
        <f t="shared" si="357"/>
        <v>0</v>
      </c>
      <c r="AW143" s="97">
        <f t="shared" si="358"/>
        <v>0</v>
      </c>
      <c r="AX143" s="97">
        <f t="shared" si="359"/>
        <v>0</v>
      </c>
      <c r="AY143" s="98">
        <f t="shared" si="360"/>
        <v>0</v>
      </c>
      <c r="AZ143" s="96">
        <f t="shared" si="361"/>
        <v>0</v>
      </c>
      <c r="BA143" s="98">
        <f t="shared" si="362"/>
        <v>0</v>
      </c>
      <c r="BB143" s="99" t="str">
        <f t="shared" si="363"/>
        <v>1</v>
      </c>
      <c r="BC143" s="98">
        <f t="shared" si="364"/>
        <v>100</v>
      </c>
      <c r="BD143" s="98">
        <f t="shared" si="365"/>
        <v>-100</v>
      </c>
      <c r="BE143" s="138">
        <f>VLOOKUP(B143,[4]Name!C$6:M$305,11,0)</f>
        <v>0</v>
      </c>
      <c r="BF143" s="98">
        <f t="shared" si="366"/>
        <v>0</v>
      </c>
      <c r="BG143" s="98">
        <f>IF(BF143&lt;'[1]Exchange Rate'!$C$4,0,IF(BF143&gt;='[1]Exchange Rate'!$C$4,(BF143-(BJ143*'[1]Exchange Rate'!$G$4))))</f>
        <v>0</v>
      </c>
      <c r="BH143" s="98">
        <f>IF(BG143&lt;'[1]Exchange Rate'!$C$4,0,IF(BG143&gt;='[1]Exchange Rate'!$C$4,BG143,))</f>
        <v>0</v>
      </c>
      <c r="BI143" s="101">
        <f>ROUND(IF((BH143)&gt;'[1]Exchange Rate'!$C$7,(BH143)*0.2-'[1]Exchange Rate'!$E$7,IF((BH143)&gt;'[1]Exchange Rate'!$C$6,(BH143)*0.15-'[1]Exchange Rate'!$E$6,IF((BH143)&gt;'[1]Exchange Rate'!$C$5,(BH143)*0.1-'[1]Exchange Rate'!$E$5,IF((BH143)&gt;'[1]Exchange Rate'!$C$4,(BH143)*0.05-'[1]Exchange Rate'!$E$4,0)))),2)</f>
        <v>0</v>
      </c>
      <c r="BJ143" s="99" t="e">
        <f>VLOOKUP(B143,'[1]List Bas &amp; Etra'!$B$5:$H$1048576,7,0)</f>
        <v>#N/A</v>
      </c>
      <c r="BK143" s="102">
        <f t="shared" si="367"/>
        <v>0</v>
      </c>
      <c r="BL143" s="103">
        <f>ROUND(IF((BF143)&gt;'[1]Exchange Rate'!$C$7,(BF143)*0.2-'[1]Exchange Rate'!$E$7,IF((BF143)&gt;'[1]Exchange Rate'!$C$6,(BF143)*0.15-'[1]Exchange Rate'!$E$6,IF((BF143)&gt;'[1]Exchange Rate'!$C$5,(BF143)*0.1-'[1]Exchange Rate'!$E$5,IF((BF143)&gt;'[1]Exchange Rate'!$C$4,(BF143)*0.05-'[1]Exchange Rate'!$E$4,0)))),2)</f>
        <v>0</v>
      </c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  <c r="IR143" s="102"/>
      <c r="IS143" s="102"/>
      <c r="IT143" s="102"/>
      <c r="IU143" s="102"/>
      <c r="IV143" s="102"/>
      <c r="IW143" s="102"/>
      <c r="IX143" s="102"/>
      <c r="IY143" s="102"/>
      <c r="IZ143" s="102"/>
      <c r="JA143" s="102"/>
      <c r="JB143" s="102"/>
      <c r="JC143" s="102"/>
      <c r="JD143" s="102"/>
      <c r="JE143" s="102"/>
      <c r="JF143" s="102"/>
      <c r="JG143" s="102"/>
      <c r="JH143" s="102"/>
      <c r="JI143" s="102"/>
      <c r="JJ143" s="102"/>
      <c r="JK143" s="102"/>
      <c r="JL143" s="102"/>
      <c r="JM143" s="102"/>
      <c r="JN143" s="102"/>
      <c r="JO143" s="102"/>
      <c r="JP143" s="102"/>
      <c r="JQ143" s="102"/>
      <c r="JR143" s="102"/>
      <c r="JS143" s="102"/>
      <c r="JT143" s="102"/>
      <c r="JU143" s="102"/>
      <c r="JV143" s="102"/>
      <c r="JW143" s="102"/>
      <c r="JX143" s="102"/>
      <c r="JY143" s="102"/>
      <c r="JZ143" s="102"/>
      <c r="KA143" s="102"/>
      <c r="KB143" s="102"/>
      <c r="KC143" s="102"/>
      <c r="KD143" s="102"/>
      <c r="KE143" s="102"/>
      <c r="KF143" s="102"/>
      <c r="KG143" s="102"/>
      <c r="KH143" s="102"/>
      <c r="KI143" s="102"/>
      <c r="KJ143" s="102"/>
      <c r="KK143" s="102"/>
      <c r="KL143" s="102"/>
      <c r="KM143" s="102"/>
      <c r="KN143" s="102"/>
      <c r="KO143" s="102"/>
      <c r="KP143" s="102"/>
      <c r="KQ143" s="102"/>
      <c r="KR143" s="102"/>
      <c r="KS143" s="102"/>
      <c r="KT143" s="102"/>
      <c r="KU143" s="102"/>
      <c r="KV143" s="102"/>
      <c r="KW143" s="102"/>
      <c r="KX143" s="102"/>
      <c r="KY143" s="102"/>
      <c r="KZ143" s="102"/>
      <c r="LA143" s="102"/>
      <c r="LB143" s="102"/>
      <c r="LC143" s="102"/>
      <c r="LD143" s="102"/>
      <c r="LE143" s="102"/>
      <c r="LF143" s="102"/>
      <c r="LG143" s="102"/>
      <c r="LH143" s="102"/>
      <c r="LI143" s="102"/>
      <c r="LJ143" s="102"/>
      <c r="LK143" s="102"/>
      <c r="LL143" s="102"/>
      <c r="LM143" s="102"/>
      <c r="LN143" s="102"/>
      <c r="LO143" s="102"/>
      <c r="LP143" s="102"/>
      <c r="LQ143" s="102"/>
      <c r="LR143" s="102"/>
      <c r="LS143" s="102"/>
      <c r="LT143" s="102"/>
      <c r="LU143" s="102"/>
      <c r="LV143" s="102"/>
      <c r="LW143" s="102"/>
      <c r="LX143" s="102"/>
      <c r="LY143" s="102"/>
      <c r="LZ143" s="102"/>
      <c r="MA143" s="102"/>
      <c r="MB143" s="102"/>
      <c r="MC143" s="102"/>
      <c r="MD143" s="102"/>
      <c r="ME143" s="102"/>
      <c r="MF143" s="102"/>
      <c r="MG143" s="102"/>
      <c r="MH143" s="102"/>
      <c r="MI143" s="102"/>
      <c r="MJ143" s="102"/>
      <c r="MK143" s="102"/>
      <c r="ML143" s="102"/>
      <c r="MM143" s="102"/>
      <c r="MN143" s="102"/>
      <c r="MO143" s="102"/>
      <c r="MP143" s="102"/>
      <c r="MQ143" s="102"/>
      <c r="MR143" s="102"/>
      <c r="MS143" s="102"/>
      <c r="MT143" s="102"/>
      <c r="MU143" s="102"/>
      <c r="MV143" s="102"/>
      <c r="MW143" s="102"/>
      <c r="MX143" s="102"/>
      <c r="MY143" s="102"/>
      <c r="MZ143" s="102"/>
      <c r="NA143" s="102"/>
      <c r="NB143" s="102"/>
      <c r="NC143" s="102"/>
      <c r="ND143" s="102"/>
      <c r="NE143" s="102"/>
      <c r="NF143" s="102"/>
      <c r="NG143" s="102"/>
      <c r="NH143" s="102"/>
      <c r="NI143" s="102"/>
      <c r="NJ143" s="102"/>
      <c r="NK143" s="102"/>
      <c r="NL143" s="102"/>
      <c r="NM143" s="102"/>
      <c r="NN143" s="102"/>
      <c r="NO143" s="102"/>
      <c r="NP143" s="102"/>
      <c r="NQ143" s="102"/>
      <c r="NR143" s="102"/>
      <c r="NS143" s="102"/>
      <c r="NT143" s="102"/>
      <c r="NU143" s="102"/>
      <c r="NV143" s="102"/>
      <c r="NW143" s="102"/>
      <c r="NX143" s="102"/>
      <c r="NY143" s="102"/>
      <c r="NZ143" s="102"/>
      <c r="OA143" s="102"/>
      <c r="OB143" s="102"/>
      <c r="OC143" s="102"/>
      <c r="OD143" s="102"/>
      <c r="OE143" s="102"/>
      <c r="OF143" s="102"/>
      <c r="OG143" s="102"/>
      <c r="OH143" s="102"/>
      <c r="OI143" s="102"/>
      <c r="OJ143" s="102"/>
      <c r="OK143" s="102"/>
      <c r="OL143" s="102"/>
      <c r="OM143" s="102"/>
      <c r="ON143" s="102"/>
      <c r="OO143" s="102"/>
      <c r="OP143" s="102"/>
      <c r="OQ143" s="102"/>
      <c r="OR143" s="102"/>
      <c r="OS143" s="102"/>
      <c r="OT143" s="102"/>
      <c r="OU143" s="102"/>
      <c r="OV143" s="102"/>
      <c r="OW143" s="102"/>
      <c r="OX143" s="102"/>
      <c r="OY143" s="102"/>
      <c r="OZ143" s="102"/>
      <c r="PA143" s="102"/>
      <c r="PB143" s="102"/>
      <c r="PC143" s="102"/>
      <c r="PD143" s="102"/>
      <c r="PE143" s="102"/>
      <c r="PF143" s="102"/>
      <c r="PG143" s="102"/>
      <c r="PH143" s="102"/>
      <c r="PI143" s="102"/>
      <c r="PJ143" s="102"/>
      <c r="PK143" s="102"/>
      <c r="PL143" s="102"/>
      <c r="PM143" s="102"/>
      <c r="PN143" s="102"/>
      <c r="PO143" s="102"/>
      <c r="PP143" s="102"/>
      <c r="PQ143" s="102"/>
      <c r="PR143" s="102"/>
      <c r="PS143" s="102"/>
      <c r="PT143" s="102"/>
      <c r="PU143" s="102"/>
      <c r="PV143" s="102"/>
      <c r="PW143" s="102"/>
      <c r="PX143" s="102"/>
      <c r="PY143" s="102"/>
      <c r="PZ143" s="102"/>
      <c r="QA143" s="102"/>
      <c r="QB143" s="102"/>
      <c r="QC143" s="102"/>
      <c r="QD143" s="102"/>
      <c r="QE143" s="102"/>
      <c r="QF143" s="102"/>
      <c r="QG143" s="102"/>
      <c r="QH143" s="102"/>
      <c r="QI143" s="102"/>
      <c r="QJ143" s="102"/>
      <c r="QK143" s="102"/>
      <c r="QL143" s="102"/>
      <c r="QM143" s="102"/>
      <c r="QN143" s="102"/>
      <c r="QO143" s="102"/>
      <c r="QP143" s="102"/>
      <c r="QQ143" s="102"/>
      <c r="QR143" s="102"/>
      <c r="QS143" s="102"/>
      <c r="QT143" s="102"/>
      <c r="QU143" s="102"/>
      <c r="QV143" s="102"/>
      <c r="QW143" s="102"/>
      <c r="QX143" s="102"/>
      <c r="QY143" s="102"/>
      <c r="QZ143" s="102"/>
      <c r="RA143" s="102"/>
      <c r="RB143" s="102"/>
      <c r="RC143" s="102"/>
      <c r="RD143" s="102"/>
      <c r="RE143" s="102"/>
      <c r="RF143" s="102"/>
      <c r="RG143" s="102"/>
      <c r="RH143" s="102"/>
      <c r="RI143" s="102"/>
      <c r="RJ143" s="102"/>
      <c r="RK143" s="102"/>
      <c r="RL143" s="102"/>
      <c r="RM143" s="102"/>
      <c r="RN143" s="102"/>
      <c r="RO143" s="102"/>
      <c r="RP143" s="102"/>
      <c r="RQ143" s="102"/>
      <c r="RR143" s="102"/>
      <c r="RS143" s="102"/>
      <c r="RT143" s="102"/>
      <c r="RU143" s="102"/>
      <c r="RV143" s="102"/>
      <c r="RW143" s="102"/>
      <c r="RX143" s="102"/>
      <c r="RY143" s="102"/>
      <c r="RZ143" s="102"/>
      <c r="SA143" s="102"/>
      <c r="SB143" s="102"/>
      <c r="SC143" s="102"/>
      <c r="SD143" s="102"/>
      <c r="SE143" s="102"/>
      <c r="SF143" s="102"/>
      <c r="SG143" s="102"/>
      <c r="SH143" s="102"/>
      <c r="SI143" s="102"/>
      <c r="SJ143" s="102"/>
      <c r="SK143" s="102"/>
      <c r="SL143" s="102"/>
      <c r="SM143" s="102"/>
      <c r="SN143" s="102"/>
      <c r="SO143" s="102"/>
      <c r="SP143" s="102"/>
      <c r="SQ143" s="102"/>
      <c r="SR143" s="102"/>
      <c r="SS143" s="102"/>
      <c r="ST143" s="102"/>
      <c r="SU143" s="102"/>
      <c r="SV143" s="102"/>
      <c r="SW143" s="102"/>
      <c r="SX143" s="102"/>
      <c r="SY143" s="102"/>
      <c r="SZ143" s="102"/>
      <c r="TA143" s="102"/>
      <c r="TB143" s="102"/>
      <c r="TC143" s="102"/>
      <c r="TD143" s="102"/>
      <c r="TE143" s="102"/>
      <c r="TF143" s="102"/>
      <c r="TG143" s="102"/>
      <c r="TH143" s="102"/>
      <c r="TI143" s="102"/>
      <c r="TJ143" s="102"/>
      <c r="TK143" s="102"/>
      <c r="TL143" s="102"/>
      <c r="TM143" s="102"/>
      <c r="TN143" s="102"/>
      <c r="TO143" s="102"/>
      <c r="TP143" s="102"/>
      <c r="TQ143" s="102"/>
      <c r="TR143" s="102"/>
      <c r="TS143" s="102"/>
      <c r="TT143" s="102"/>
      <c r="TU143" s="102"/>
      <c r="TV143" s="102"/>
      <c r="TW143" s="102"/>
      <c r="TX143" s="102"/>
      <c r="TY143" s="102"/>
      <c r="TZ143" s="102"/>
      <c r="UA143" s="102"/>
      <c r="UB143" s="102"/>
      <c r="UC143" s="102"/>
      <c r="UD143" s="102"/>
      <c r="UE143" s="102"/>
      <c r="UF143" s="102"/>
      <c r="UG143" s="102"/>
      <c r="UH143" s="102"/>
      <c r="UI143" s="102"/>
      <c r="UJ143" s="102"/>
      <c r="UK143" s="102"/>
      <c r="UL143" s="102"/>
      <c r="UM143" s="102"/>
      <c r="UN143" s="102"/>
      <c r="UO143" s="102"/>
      <c r="UP143" s="102"/>
      <c r="UQ143" s="102"/>
      <c r="UR143" s="102"/>
      <c r="US143" s="102"/>
      <c r="UT143" s="102"/>
      <c r="UU143" s="102"/>
      <c r="UV143" s="102"/>
      <c r="UW143" s="102"/>
      <c r="UX143" s="102"/>
      <c r="UY143" s="102"/>
      <c r="UZ143" s="102"/>
      <c r="VA143" s="102"/>
      <c r="VB143" s="102"/>
      <c r="VC143" s="102"/>
      <c r="VD143" s="102"/>
      <c r="VE143" s="102"/>
      <c r="VF143" s="102"/>
      <c r="VG143" s="102"/>
      <c r="VH143" s="102"/>
      <c r="VI143" s="102"/>
      <c r="VJ143" s="102"/>
      <c r="VK143" s="102"/>
      <c r="VL143" s="102"/>
      <c r="VM143" s="102"/>
      <c r="VN143" s="102"/>
      <c r="VO143" s="102"/>
      <c r="VP143" s="102"/>
      <c r="VQ143" s="102"/>
      <c r="VR143" s="102"/>
      <c r="VS143" s="102"/>
      <c r="VT143" s="102"/>
      <c r="VU143" s="102"/>
      <c r="VV143" s="102"/>
      <c r="VW143" s="102"/>
      <c r="VX143" s="102"/>
      <c r="VY143" s="102"/>
      <c r="VZ143" s="102"/>
      <c r="WA143" s="102"/>
      <c r="WB143" s="102"/>
      <c r="WC143" s="102"/>
      <c r="WD143" s="102"/>
      <c r="WE143" s="102"/>
      <c r="WF143" s="102"/>
      <c r="WG143" s="102"/>
      <c r="WH143" s="102"/>
      <c r="WI143" s="102"/>
      <c r="WJ143" s="102"/>
      <c r="WK143" s="102"/>
      <c r="WL143" s="102"/>
      <c r="WM143" s="102"/>
      <c r="WN143" s="102"/>
      <c r="WO143" s="102"/>
      <c r="WP143" s="102"/>
      <c r="WQ143" s="102"/>
      <c r="WR143" s="102"/>
      <c r="WS143" s="102"/>
      <c r="WT143" s="102"/>
      <c r="WU143" s="102"/>
      <c r="WV143" s="102"/>
      <c r="WW143" s="102"/>
      <c r="WX143" s="102"/>
      <c r="WY143" s="102"/>
      <c r="WZ143" s="102"/>
      <c r="XA143" s="102"/>
      <c r="XB143" s="102"/>
      <c r="XC143" s="102"/>
      <c r="XD143" s="102"/>
      <c r="XE143" s="102"/>
      <c r="XF143" s="102"/>
      <c r="XG143" s="102"/>
      <c r="XH143" s="102"/>
      <c r="XI143" s="102"/>
      <c r="XJ143" s="102"/>
      <c r="XK143" s="102"/>
      <c r="XL143" s="102"/>
      <c r="XM143" s="102"/>
      <c r="XN143" s="102"/>
      <c r="XO143" s="102"/>
      <c r="XP143" s="102"/>
      <c r="XQ143" s="102"/>
      <c r="XR143" s="102"/>
      <c r="XS143" s="102"/>
      <c r="XT143" s="102"/>
      <c r="XU143" s="102"/>
      <c r="XV143" s="102"/>
      <c r="XW143" s="102"/>
      <c r="XX143" s="102"/>
      <c r="XY143" s="102"/>
      <c r="XZ143" s="102"/>
      <c r="YA143" s="102"/>
      <c r="YB143" s="102"/>
      <c r="YC143" s="102"/>
      <c r="YD143" s="102"/>
      <c r="YE143" s="102"/>
      <c r="YF143" s="102"/>
      <c r="YG143" s="102"/>
      <c r="YH143" s="102"/>
      <c r="YI143" s="102"/>
      <c r="YJ143" s="102"/>
      <c r="YK143" s="102"/>
      <c r="YL143" s="102"/>
      <c r="YM143" s="102"/>
      <c r="YN143" s="102"/>
      <c r="YO143" s="102"/>
      <c r="YP143" s="102"/>
      <c r="YQ143" s="102"/>
      <c r="YR143" s="102"/>
      <c r="YS143" s="102"/>
      <c r="YT143" s="102"/>
      <c r="YU143" s="102"/>
      <c r="YV143" s="102"/>
      <c r="YW143" s="102"/>
      <c r="YX143" s="102"/>
      <c r="YY143" s="102"/>
      <c r="YZ143" s="102"/>
      <c r="ZA143" s="102"/>
      <c r="ZB143" s="102"/>
      <c r="ZC143" s="102"/>
      <c r="ZD143" s="102"/>
      <c r="ZE143" s="102"/>
      <c r="ZF143" s="102"/>
      <c r="ZG143" s="102"/>
      <c r="ZH143" s="102"/>
      <c r="ZI143" s="102"/>
      <c r="ZJ143" s="102"/>
      <c r="ZK143" s="102"/>
      <c r="ZL143" s="102"/>
      <c r="ZM143" s="102"/>
      <c r="ZN143" s="102"/>
      <c r="ZO143" s="102"/>
      <c r="ZP143" s="102"/>
      <c r="ZQ143" s="102"/>
      <c r="ZR143" s="102"/>
      <c r="ZS143" s="102"/>
      <c r="ZT143" s="102"/>
      <c r="ZU143" s="102"/>
      <c r="ZV143" s="102"/>
      <c r="ZW143" s="102"/>
      <c r="ZX143" s="102"/>
      <c r="ZY143" s="102"/>
      <c r="ZZ143" s="102"/>
      <c r="AAA143" s="102"/>
      <c r="AAB143" s="102"/>
      <c r="AAC143" s="102"/>
      <c r="AAD143" s="102"/>
      <c r="AAE143" s="102"/>
      <c r="AAF143" s="102"/>
      <c r="AAG143" s="102"/>
      <c r="AAH143" s="102"/>
      <c r="AAI143" s="102"/>
      <c r="AAJ143" s="102"/>
      <c r="AAK143" s="102"/>
      <c r="AAL143" s="102"/>
      <c r="AAM143" s="102"/>
      <c r="AAN143" s="102"/>
      <c r="AAO143" s="102"/>
      <c r="AAP143" s="102"/>
      <c r="AAQ143" s="102"/>
      <c r="AAR143" s="102"/>
      <c r="AAS143" s="102"/>
      <c r="AAT143" s="102"/>
      <c r="AAU143" s="102"/>
      <c r="AAV143" s="102"/>
      <c r="AAW143" s="102"/>
      <c r="AAX143" s="102"/>
      <c r="AAY143" s="102"/>
      <c r="AAZ143" s="102"/>
      <c r="ABA143" s="102"/>
      <c r="ABB143" s="102"/>
      <c r="ABC143" s="102"/>
      <c r="ABD143" s="102"/>
      <c r="ABE143" s="102"/>
      <c r="ABF143" s="102"/>
      <c r="ABG143" s="102"/>
      <c r="ABH143" s="102"/>
      <c r="ABI143" s="102"/>
      <c r="ABJ143" s="102"/>
      <c r="ABK143" s="102"/>
      <c r="ABL143" s="102"/>
      <c r="ABM143" s="102"/>
      <c r="ABN143" s="102"/>
      <c r="ABO143" s="102"/>
      <c r="ABP143" s="102"/>
      <c r="ABQ143" s="102"/>
      <c r="ABR143" s="102"/>
      <c r="ABS143" s="102"/>
      <c r="ABT143" s="102"/>
      <c r="ABU143" s="102"/>
      <c r="ABV143" s="102"/>
      <c r="ABW143" s="102"/>
      <c r="ABX143" s="102"/>
      <c r="ABY143" s="102"/>
      <c r="ABZ143" s="102"/>
      <c r="ACA143" s="102"/>
      <c r="ACB143" s="102"/>
      <c r="ACC143" s="102"/>
      <c r="ACD143" s="102"/>
      <c r="ACE143" s="102"/>
      <c r="ACF143" s="102"/>
      <c r="ACG143" s="102"/>
      <c r="ACH143" s="102"/>
      <c r="ACI143" s="102"/>
      <c r="ACJ143" s="102"/>
      <c r="ACK143" s="102"/>
      <c r="ACL143" s="102"/>
      <c r="ACM143" s="102"/>
      <c r="ACN143" s="102"/>
      <c r="ACO143" s="102"/>
      <c r="ACP143" s="102"/>
      <c r="ACQ143" s="102"/>
      <c r="ACR143" s="102"/>
      <c r="ACS143" s="102"/>
      <c r="ACT143" s="102"/>
      <c r="ACU143" s="102"/>
      <c r="ACV143" s="102"/>
      <c r="ACW143" s="102"/>
      <c r="ACX143" s="102"/>
      <c r="ACY143" s="102"/>
      <c r="ACZ143" s="102"/>
      <c r="ADA143" s="102"/>
      <c r="ADB143" s="102"/>
      <c r="ADC143" s="102"/>
      <c r="ADD143" s="102"/>
      <c r="ADE143" s="102"/>
      <c r="ADF143" s="102"/>
      <c r="ADG143" s="102"/>
      <c r="ADH143" s="102"/>
      <c r="ADI143" s="102"/>
      <c r="ADJ143" s="102"/>
      <c r="ADK143" s="102"/>
      <c r="ADL143" s="102"/>
      <c r="ADM143" s="102"/>
      <c r="ADN143" s="102"/>
      <c r="ADO143" s="102"/>
      <c r="ADP143" s="102"/>
      <c r="ADQ143" s="102"/>
      <c r="ADR143" s="102"/>
      <c r="ADS143" s="102"/>
      <c r="ADT143" s="102"/>
      <c r="ADU143" s="102"/>
      <c r="ADV143" s="102"/>
      <c r="ADW143" s="102"/>
      <c r="ADX143" s="102"/>
      <c r="ADY143" s="102"/>
      <c r="ADZ143" s="102"/>
      <c r="AEA143" s="102"/>
      <c r="AEB143" s="102"/>
      <c r="AEC143" s="102"/>
      <c r="AED143" s="102"/>
      <c r="AEE143" s="102"/>
      <c r="AEF143" s="102"/>
      <c r="AEG143" s="102"/>
      <c r="AEH143" s="102"/>
      <c r="AEI143" s="102"/>
      <c r="AEJ143" s="102"/>
      <c r="AEK143" s="102"/>
      <c r="AEL143" s="102"/>
      <c r="AEM143" s="102"/>
      <c r="AEN143" s="102"/>
      <c r="AEO143" s="102"/>
      <c r="AEP143" s="102"/>
      <c r="AEQ143" s="102"/>
      <c r="AER143" s="102"/>
      <c r="AES143" s="102"/>
      <c r="AET143" s="102"/>
      <c r="AEU143" s="102"/>
      <c r="AEV143" s="102"/>
      <c r="AEW143" s="102"/>
      <c r="AEX143" s="102"/>
      <c r="AEY143" s="102"/>
      <c r="AEZ143" s="102"/>
      <c r="AFA143" s="102"/>
      <c r="AFB143" s="102"/>
      <c r="AFC143" s="102"/>
      <c r="AFD143" s="102"/>
      <c r="AFE143" s="102"/>
      <c r="AFF143" s="102"/>
      <c r="AFG143" s="102"/>
      <c r="AFH143" s="102"/>
      <c r="AFI143" s="102"/>
      <c r="AFJ143" s="102"/>
      <c r="AFK143" s="102"/>
      <c r="AFL143" s="102"/>
      <c r="AFM143" s="102"/>
      <c r="AFN143" s="102"/>
      <c r="AFO143" s="102"/>
      <c r="AFP143" s="102"/>
      <c r="AFQ143" s="102"/>
      <c r="AFR143" s="102"/>
      <c r="AFS143" s="102"/>
      <c r="AFT143" s="102"/>
      <c r="AFU143" s="102"/>
      <c r="AFV143" s="102"/>
      <c r="AFW143" s="102"/>
      <c r="AFX143" s="102"/>
      <c r="AFY143" s="102"/>
      <c r="AFZ143" s="102"/>
      <c r="AGA143" s="102"/>
      <c r="AGB143" s="102"/>
      <c r="AGC143" s="102"/>
      <c r="AGD143" s="102"/>
      <c r="AGE143" s="102"/>
      <c r="AGF143" s="102"/>
      <c r="AGG143" s="102"/>
      <c r="AGH143" s="102"/>
      <c r="AGI143" s="102"/>
      <c r="AGJ143" s="102"/>
      <c r="AGK143" s="102"/>
      <c r="AGL143" s="102"/>
      <c r="AGM143" s="102"/>
      <c r="AGN143" s="102"/>
      <c r="AGO143" s="102"/>
      <c r="AGP143" s="102"/>
      <c r="AGQ143" s="102"/>
      <c r="AGR143" s="102"/>
      <c r="AGS143" s="102"/>
      <c r="AGT143" s="102"/>
      <c r="AGU143" s="102"/>
      <c r="AGV143" s="102"/>
      <c r="AGW143" s="102"/>
      <c r="AGX143" s="102"/>
      <c r="AGY143" s="102"/>
      <c r="AGZ143" s="102"/>
      <c r="AHA143" s="102"/>
      <c r="AHB143" s="102"/>
      <c r="AHC143" s="102"/>
      <c r="AHD143" s="102"/>
      <c r="AHE143" s="102"/>
      <c r="AHF143" s="102"/>
      <c r="AHG143" s="102"/>
      <c r="AHH143" s="102"/>
      <c r="AHI143" s="102"/>
      <c r="AHJ143" s="102"/>
      <c r="AHK143" s="102"/>
      <c r="AHL143" s="102"/>
      <c r="AHM143" s="102"/>
      <c r="AHN143" s="102"/>
      <c r="AHO143" s="102"/>
      <c r="AHP143" s="102"/>
      <c r="AHQ143" s="102"/>
      <c r="AHR143" s="102"/>
      <c r="AHS143" s="102"/>
      <c r="AHT143" s="102"/>
      <c r="AHU143" s="102"/>
      <c r="AHV143" s="102"/>
      <c r="AHW143" s="102"/>
      <c r="AHX143" s="102"/>
      <c r="AHY143" s="102"/>
      <c r="AHZ143" s="102"/>
      <c r="AIA143" s="102"/>
      <c r="AIB143" s="102"/>
      <c r="AIC143" s="102"/>
      <c r="AID143" s="102"/>
      <c r="AIE143" s="102"/>
      <c r="AIF143" s="102"/>
      <c r="AIG143" s="102"/>
      <c r="AIH143" s="102"/>
      <c r="AII143" s="102"/>
      <c r="AIJ143" s="102"/>
      <c r="AIK143" s="102"/>
      <c r="AIL143" s="102"/>
      <c r="AIM143" s="102"/>
      <c r="AIN143" s="102"/>
      <c r="AIO143" s="102"/>
      <c r="AIP143" s="102"/>
      <c r="AIQ143" s="102"/>
      <c r="AIR143" s="102"/>
      <c r="AIS143" s="102"/>
      <c r="AIT143" s="102"/>
      <c r="AIU143" s="102"/>
      <c r="AIV143" s="102"/>
      <c r="AIW143" s="102"/>
      <c r="AIX143" s="102"/>
      <c r="AIY143" s="102"/>
      <c r="AIZ143" s="102"/>
      <c r="AJA143" s="102"/>
      <c r="AJB143" s="102"/>
      <c r="AJC143" s="102"/>
      <c r="AJD143" s="102"/>
      <c r="AJE143" s="102"/>
      <c r="AJF143" s="102"/>
      <c r="AJG143" s="102"/>
      <c r="AJH143" s="102"/>
      <c r="AJI143" s="102"/>
      <c r="AJJ143" s="102"/>
      <c r="AJK143" s="102"/>
      <c r="AJL143" s="102"/>
      <c r="AJM143" s="102"/>
      <c r="AJN143" s="102"/>
      <c r="AJO143" s="102"/>
      <c r="AJP143" s="102"/>
      <c r="AJQ143" s="102"/>
      <c r="AJR143" s="102"/>
      <c r="AJS143" s="102"/>
      <c r="AJT143" s="102"/>
      <c r="AJU143" s="102"/>
      <c r="AJV143" s="102"/>
      <c r="AJW143" s="102"/>
      <c r="AJX143" s="102"/>
      <c r="AJY143" s="102"/>
      <c r="AJZ143" s="102"/>
      <c r="AKA143" s="102"/>
      <c r="AKB143" s="102"/>
      <c r="AKC143" s="102"/>
      <c r="AKD143" s="102"/>
      <c r="AKE143" s="102"/>
      <c r="AKF143" s="102"/>
      <c r="AKG143" s="102"/>
      <c r="AKH143" s="102"/>
      <c r="AKI143" s="102"/>
      <c r="AKJ143" s="102"/>
      <c r="AKK143" s="102"/>
      <c r="AKL143" s="102"/>
      <c r="AKM143" s="102"/>
      <c r="AKN143" s="102"/>
      <c r="AKO143" s="102"/>
      <c r="AKP143" s="102"/>
      <c r="AKQ143" s="102"/>
      <c r="AKR143" s="102"/>
      <c r="AKS143" s="102"/>
      <c r="AKT143" s="102"/>
      <c r="AKU143" s="102"/>
      <c r="AKV143" s="102"/>
      <c r="AKW143" s="102"/>
      <c r="AKX143" s="102"/>
      <c r="AKY143" s="102"/>
      <c r="AKZ143" s="102"/>
      <c r="ALA143" s="102"/>
      <c r="ALB143" s="102"/>
      <c r="ALC143" s="102"/>
      <c r="ALD143" s="102"/>
      <c r="ALE143" s="102"/>
      <c r="ALF143" s="102"/>
      <c r="ALG143" s="102"/>
      <c r="ALH143" s="102"/>
      <c r="ALI143" s="102"/>
      <c r="ALJ143" s="102"/>
      <c r="ALK143" s="102"/>
      <c r="ALL143" s="102"/>
      <c r="ALM143" s="102"/>
      <c r="ALN143" s="102"/>
      <c r="ALO143" s="102"/>
      <c r="ALP143" s="102"/>
      <c r="ALQ143" s="102"/>
      <c r="ALR143" s="102"/>
      <c r="ALS143" s="102"/>
      <c r="ALT143" s="102"/>
      <c r="ALU143" s="102"/>
      <c r="ALV143" s="102"/>
      <c r="ALW143" s="102"/>
      <c r="ALX143" s="102"/>
      <c r="ALY143" s="102"/>
      <c r="ALZ143" s="102"/>
      <c r="AMA143" s="102"/>
      <c r="AMB143" s="102"/>
      <c r="AMC143" s="102"/>
      <c r="AMD143" s="102"/>
      <c r="AME143" s="102"/>
      <c r="AMF143" s="102"/>
      <c r="AMG143" s="102"/>
      <c r="AMH143" s="102"/>
      <c r="AMI143" s="102"/>
      <c r="AMJ143" s="102"/>
      <c r="AMK143" s="102"/>
      <c r="AML143" s="102"/>
      <c r="AMM143" s="102"/>
      <c r="AMN143" s="102"/>
      <c r="AMO143" s="102"/>
      <c r="AMP143" s="102"/>
      <c r="AMQ143" s="102"/>
      <c r="AMR143" s="102"/>
      <c r="AMS143" s="102"/>
      <c r="AMT143" s="102"/>
      <c r="AMU143" s="102"/>
      <c r="AMV143" s="102"/>
      <c r="AMW143" s="102"/>
      <c r="AMX143" s="102"/>
      <c r="AMY143" s="102"/>
      <c r="AMZ143" s="102"/>
      <c r="ANA143" s="102"/>
      <c r="ANB143" s="102"/>
      <c r="ANC143" s="102"/>
      <c r="AND143" s="102"/>
      <c r="ANE143" s="102"/>
      <c r="ANF143" s="102"/>
      <c r="ANG143" s="102"/>
      <c r="ANH143" s="102"/>
      <c r="ANI143" s="102"/>
      <c r="ANJ143" s="102"/>
      <c r="ANK143" s="102"/>
      <c r="ANL143" s="102"/>
      <c r="ANM143" s="102"/>
      <c r="ANN143" s="102"/>
      <c r="ANO143" s="102"/>
      <c r="ANP143" s="102"/>
      <c r="ANQ143" s="102"/>
      <c r="ANR143" s="102"/>
      <c r="ANS143" s="102"/>
      <c r="ANT143" s="102"/>
      <c r="ANU143" s="102"/>
      <c r="ANV143" s="102"/>
      <c r="ANW143" s="102"/>
      <c r="ANX143" s="102"/>
      <c r="ANY143" s="102"/>
      <c r="ANZ143" s="102"/>
      <c r="AOA143" s="102"/>
      <c r="AOB143" s="102"/>
      <c r="AOC143" s="102"/>
      <c r="AOD143" s="102"/>
      <c r="AOE143" s="102"/>
      <c r="AOF143" s="102"/>
      <c r="AOG143" s="102"/>
      <c r="AOH143" s="102"/>
      <c r="AOI143" s="102"/>
      <c r="AOJ143" s="102"/>
      <c r="AOK143" s="102"/>
      <c r="AOL143" s="102"/>
      <c r="AOM143" s="102"/>
      <c r="AON143" s="102"/>
      <c r="AOO143" s="102"/>
      <c r="AOP143" s="102"/>
      <c r="AOQ143" s="102"/>
      <c r="AOR143" s="102"/>
      <c r="AOS143" s="102"/>
      <c r="AOT143" s="102"/>
      <c r="AOU143" s="102"/>
      <c r="AOV143" s="102"/>
      <c r="AOW143" s="102"/>
      <c r="AOX143" s="102"/>
      <c r="AOY143" s="102"/>
      <c r="AOZ143" s="102"/>
      <c r="APA143" s="102"/>
      <c r="APB143" s="102"/>
      <c r="APC143" s="102"/>
      <c r="APD143" s="102"/>
      <c r="APE143" s="102"/>
      <c r="APF143" s="102"/>
      <c r="APG143" s="102"/>
      <c r="APH143" s="102"/>
      <c r="API143" s="102"/>
      <c r="APJ143" s="102"/>
      <c r="APK143" s="102"/>
      <c r="APL143" s="102"/>
      <c r="APM143" s="102"/>
      <c r="APN143" s="102"/>
      <c r="APO143" s="102"/>
      <c r="APP143" s="102"/>
      <c r="APQ143" s="102"/>
      <c r="APR143" s="102"/>
      <c r="APS143" s="102"/>
      <c r="APT143" s="102"/>
      <c r="APU143" s="102"/>
      <c r="APV143" s="102"/>
      <c r="APW143" s="102"/>
      <c r="APX143" s="102"/>
      <c r="APY143" s="102"/>
      <c r="APZ143" s="102"/>
      <c r="AQA143" s="102"/>
      <c r="AQB143" s="102"/>
      <c r="AQC143" s="102"/>
      <c r="AQD143" s="102"/>
      <c r="AQE143" s="102"/>
      <c r="AQF143" s="102"/>
      <c r="AQG143" s="102"/>
      <c r="AQH143" s="102"/>
      <c r="AQI143" s="102"/>
      <c r="AQJ143" s="102"/>
      <c r="AQK143" s="102"/>
      <c r="AQL143" s="102"/>
      <c r="AQM143" s="102"/>
      <c r="AQN143" s="102"/>
      <c r="AQO143" s="102"/>
      <c r="AQP143" s="102"/>
      <c r="AQQ143" s="102"/>
      <c r="AQR143" s="102"/>
      <c r="AQS143" s="102"/>
      <c r="AQT143" s="102"/>
      <c r="AQU143" s="102"/>
      <c r="AQV143" s="102"/>
      <c r="AQW143" s="102"/>
      <c r="AQX143" s="102"/>
      <c r="AQY143" s="102"/>
      <c r="AQZ143" s="102"/>
      <c r="ARA143" s="102"/>
      <c r="ARB143" s="102"/>
      <c r="ARC143" s="102"/>
      <c r="ARD143" s="102"/>
      <c r="ARE143" s="102"/>
      <c r="ARF143" s="102"/>
      <c r="ARG143" s="102"/>
      <c r="ARH143" s="102"/>
      <c r="ARI143" s="102"/>
      <c r="ARJ143" s="102"/>
      <c r="ARK143" s="102"/>
      <c r="ARL143" s="102"/>
      <c r="ARM143" s="102"/>
      <c r="ARN143" s="102"/>
      <c r="ARO143" s="102"/>
      <c r="ARP143" s="102"/>
      <c r="ARQ143" s="102"/>
      <c r="ARR143" s="102"/>
      <c r="ARS143" s="102"/>
      <c r="ART143" s="102"/>
      <c r="ARU143" s="102"/>
      <c r="ARV143" s="102"/>
      <c r="ARW143" s="102"/>
      <c r="ARX143" s="102"/>
      <c r="ARY143" s="102"/>
      <c r="ARZ143" s="102"/>
      <c r="ASA143" s="102"/>
      <c r="ASB143" s="102"/>
      <c r="ASC143" s="102"/>
      <c r="ASD143" s="102"/>
      <c r="ASE143" s="102"/>
      <c r="ASF143" s="102"/>
      <c r="ASG143" s="102"/>
      <c r="ASH143" s="102"/>
      <c r="ASI143" s="102"/>
      <c r="ASJ143" s="102"/>
      <c r="ASK143" s="102"/>
      <c r="ASL143" s="102"/>
      <c r="ASM143" s="102"/>
      <c r="ASN143" s="102"/>
      <c r="ASO143" s="102"/>
      <c r="ASP143" s="102"/>
      <c r="ASQ143" s="102"/>
      <c r="ASR143" s="102"/>
      <c r="ASS143" s="102"/>
      <c r="AST143" s="102"/>
      <c r="ASU143" s="102"/>
      <c r="ASV143" s="102"/>
      <c r="ASW143" s="102"/>
      <c r="ASX143" s="102"/>
      <c r="ASY143" s="102"/>
      <c r="ASZ143" s="102"/>
      <c r="ATA143" s="102"/>
      <c r="ATB143" s="102"/>
      <c r="ATC143" s="102"/>
      <c r="ATD143" s="102"/>
      <c r="ATE143" s="102"/>
      <c r="ATF143" s="102"/>
      <c r="ATG143" s="102"/>
      <c r="ATH143" s="102"/>
      <c r="ATI143" s="102"/>
      <c r="ATJ143" s="102"/>
      <c r="ATK143" s="102"/>
      <c r="ATL143" s="102"/>
      <c r="ATM143" s="102"/>
      <c r="ATN143" s="102"/>
      <c r="ATO143" s="102"/>
      <c r="ATP143" s="102"/>
      <c r="ATQ143" s="102"/>
      <c r="ATR143" s="102"/>
      <c r="ATS143" s="102"/>
      <c r="ATT143" s="102"/>
      <c r="ATU143" s="102"/>
      <c r="ATV143" s="102"/>
      <c r="ATW143" s="102"/>
      <c r="ATX143" s="102"/>
      <c r="ATY143" s="102"/>
      <c r="ATZ143" s="102"/>
      <c r="AUA143" s="102"/>
      <c r="AUB143" s="102"/>
      <c r="AUC143" s="102"/>
      <c r="AUD143" s="102"/>
      <c r="AUE143" s="102"/>
      <c r="AUF143" s="102"/>
      <c r="AUG143" s="102"/>
      <c r="AUH143" s="102"/>
      <c r="AUI143" s="102"/>
      <c r="AUJ143" s="102"/>
      <c r="AUK143" s="102"/>
      <c r="AUL143" s="102"/>
      <c r="AUM143" s="102"/>
      <c r="AUN143" s="102"/>
      <c r="AUO143" s="102"/>
      <c r="AUP143" s="102"/>
      <c r="AUQ143" s="102"/>
      <c r="AUR143" s="102"/>
      <c r="AUS143" s="102"/>
      <c r="AUT143" s="102"/>
      <c r="AUU143" s="102"/>
      <c r="AUV143" s="102"/>
      <c r="AUW143" s="102"/>
      <c r="AUX143" s="102"/>
      <c r="AUY143" s="102"/>
      <c r="AUZ143" s="102"/>
      <c r="AVA143" s="102"/>
      <c r="AVB143" s="102"/>
      <c r="AVC143" s="102"/>
      <c r="AVD143" s="102"/>
      <c r="AVE143" s="102"/>
      <c r="AVF143" s="102"/>
      <c r="AVG143" s="102"/>
      <c r="AVH143" s="102"/>
      <c r="AVI143" s="102"/>
      <c r="AVJ143" s="102"/>
      <c r="AVK143" s="102"/>
      <c r="AVL143" s="102"/>
      <c r="AVM143" s="102"/>
      <c r="AVN143" s="102"/>
      <c r="AVO143" s="102"/>
      <c r="AVP143" s="102"/>
      <c r="AVQ143" s="102"/>
      <c r="AVR143" s="102"/>
      <c r="AVS143" s="102"/>
      <c r="AVT143" s="102"/>
      <c r="AVU143" s="102"/>
      <c r="AVV143" s="102"/>
      <c r="AVW143" s="102"/>
      <c r="AVX143" s="102"/>
      <c r="AVY143" s="102"/>
      <c r="AVZ143" s="102"/>
      <c r="AWA143" s="102"/>
      <c r="AWB143" s="102"/>
      <c r="AWC143" s="102"/>
      <c r="AWD143" s="102"/>
      <c r="AWE143" s="102"/>
      <c r="AWF143" s="102"/>
      <c r="AWG143" s="102"/>
      <c r="AWH143" s="102"/>
      <c r="AWI143" s="102"/>
      <c r="AWJ143" s="102"/>
      <c r="AWK143" s="102"/>
      <c r="AWL143" s="102"/>
      <c r="AWM143" s="102"/>
      <c r="AWN143" s="102"/>
      <c r="AWO143" s="102"/>
      <c r="AWP143" s="102"/>
      <c r="AWQ143" s="102"/>
      <c r="AWR143" s="102"/>
      <c r="AWS143" s="102"/>
      <c r="AWT143" s="102"/>
      <c r="AWU143" s="102"/>
      <c r="AWV143" s="102"/>
      <c r="AWW143" s="102"/>
      <c r="AWX143" s="102"/>
      <c r="AWY143" s="102"/>
      <c r="AWZ143" s="102"/>
      <c r="AXA143" s="102"/>
      <c r="AXB143" s="102"/>
      <c r="AXC143" s="102"/>
      <c r="AXD143" s="102"/>
      <c r="AXE143" s="102"/>
      <c r="AXF143" s="102"/>
      <c r="AXG143" s="102"/>
      <c r="AXH143" s="102"/>
      <c r="AXI143" s="102"/>
      <c r="AXJ143" s="102"/>
      <c r="AXK143" s="102"/>
      <c r="AXL143" s="102"/>
      <c r="AXM143" s="102"/>
      <c r="AXN143" s="102"/>
      <c r="AXO143" s="102"/>
      <c r="AXP143" s="102"/>
      <c r="AXQ143" s="102"/>
      <c r="AXR143" s="102"/>
      <c r="AXS143" s="102"/>
      <c r="AXT143" s="102"/>
      <c r="AXU143" s="102"/>
      <c r="AXV143" s="102"/>
      <c r="AXW143" s="102"/>
      <c r="AXX143" s="102"/>
      <c r="AXY143" s="102"/>
      <c r="AXZ143" s="102"/>
      <c r="AYA143" s="102"/>
      <c r="AYB143" s="102"/>
      <c r="AYC143" s="102"/>
      <c r="AYD143" s="102"/>
      <c r="AYE143" s="102"/>
      <c r="AYF143" s="102"/>
      <c r="AYG143" s="102"/>
      <c r="AYH143" s="102"/>
      <c r="AYI143" s="102"/>
      <c r="AYJ143" s="102"/>
      <c r="AYK143" s="102"/>
      <c r="AYL143" s="102"/>
      <c r="AYM143" s="102"/>
      <c r="AYN143" s="102"/>
      <c r="AYO143" s="102"/>
      <c r="AYP143" s="102"/>
      <c r="AYQ143" s="102"/>
      <c r="AYR143" s="102"/>
      <c r="AYS143" s="102"/>
      <c r="AYT143" s="102"/>
      <c r="AYU143" s="102"/>
      <c r="AYV143" s="102"/>
      <c r="AYW143" s="102"/>
      <c r="AYX143" s="102"/>
      <c r="AYY143" s="102"/>
      <c r="AYZ143" s="102"/>
      <c r="AZA143" s="102"/>
      <c r="AZB143" s="102"/>
      <c r="AZC143" s="102"/>
      <c r="AZD143" s="102"/>
      <c r="AZE143" s="102"/>
      <c r="AZF143" s="102"/>
      <c r="AZG143" s="102"/>
      <c r="AZH143" s="102"/>
      <c r="AZI143" s="102"/>
      <c r="AZJ143" s="102"/>
      <c r="AZK143" s="102"/>
      <c r="AZL143" s="102"/>
      <c r="AZM143" s="102"/>
      <c r="AZN143" s="102"/>
      <c r="AZO143" s="102"/>
      <c r="AZP143" s="102"/>
      <c r="AZQ143" s="102"/>
      <c r="AZR143" s="102"/>
      <c r="AZS143" s="102"/>
      <c r="AZT143" s="102"/>
      <c r="AZU143" s="102"/>
      <c r="AZV143" s="102"/>
      <c r="AZW143" s="102"/>
      <c r="AZX143" s="102"/>
      <c r="AZY143" s="102"/>
      <c r="AZZ143" s="102"/>
      <c r="BAA143" s="102"/>
      <c r="BAB143" s="102"/>
      <c r="BAC143" s="102"/>
      <c r="BAD143" s="102"/>
      <c r="BAE143" s="102"/>
      <c r="BAF143" s="102"/>
      <c r="BAG143" s="102"/>
      <c r="BAH143" s="102"/>
      <c r="BAI143" s="102"/>
      <c r="BAJ143" s="102"/>
      <c r="BAK143" s="102"/>
      <c r="BAL143" s="102"/>
      <c r="BAM143" s="102"/>
      <c r="BAN143" s="102"/>
      <c r="BAO143" s="102"/>
      <c r="BAP143" s="102"/>
      <c r="BAQ143" s="102"/>
      <c r="BAR143" s="102"/>
      <c r="BAS143" s="102"/>
      <c r="BAT143" s="102"/>
      <c r="BAU143" s="102"/>
      <c r="BAV143" s="102"/>
      <c r="BAW143" s="102"/>
      <c r="BAX143" s="102"/>
      <c r="BAY143" s="102"/>
      <c r="BAZ143" s="102"/>
      <c r="BBA143" s="102"/>
      <c r="BBB143" s="102"/>
      <c r="BBC143" s="102"/>
      <c r="BBD143" s="102"/>
      <c r="BBE143" s="102"/>
      <c r="BBF143" s="102"/>
      <c r="BBG143" s="102"/>
      <c r="BBH143" s="102"/>
      <c r="BBI143" s="102"/>
      <c r="BBJ143" s="102"/>
      <c r="BBK143" s="102"/>
      <c r="BBL143" s="102"/>
      <c r="BBM143" s="102"/>
      <c r="BBN143" s="102"/>
      <c r="BBO143" s="102"/>
      <c r="BBP143" s="102"/>
      <c r="BBQ143" s="102"/>
      <c r="BBR143" s="102"/>
      <c r="BBS143" s="102"/>
      <c r="BBT143" s="102"/>
      <c r="BBU143" s="102"/>
      <c r="BBV143" s="102"/>
      <c r="BBW143" s="102"/>
      <c r="BBX143" s="102"/>
      <c r="BBY143" s="102"/>
      <c r="BBZ143" s="102"/>
      <c r="BCA143" s="102"/>
      <c r="BCB143" s="102"/>
      <c r="BCC143" s="102"/>
      <c r="BCD143" s="102"/>
      <c r="BCE143" s="102"/>
      <c r="BCF143" s="102"/>
      <c r="BCG143" s="102"/>
      <c r="BCH143" s="102"/>
      <c r="BCI143" s="102"/>
      <c r="BCJ143" s="102"/>
      <c r="BCK143" s="102"/>
      <c r="BCL143" s="102"/>
      <c r="BCM143" s="102"/>
      <c r="BCN143" s="102"/>
      <c r="BCO143" s="102"/>
      <c r="BCP143" s="102"/>
      <c r="BCQ143" s="102"/>
      <c r="BCR143" s="102"/>
      <c r="BCS143" s="102"/>
      <c r="BCT143" s="102"/>
      <c r="BCU143" s="102"/>
      <c r="BCV143" s="102"/>
      <c r="BCW143" s="102"/>
      <c r="BCX143" s="102"/>
      <c r="BCY143" s="102"/>
      <c r="BCZ143" s="102"/>
      <c r="BDA143" s="102"/>
      <c r="BDB143" s="102"/>
      <c r="BDC143" s="102"/>
      <c r="BDD143" s="102"/>
      <c r="BDE143" s="102"/>
      <c r="BDF143" s="102"/>
      <c r="BDG143" s="102"/>
      <c r="BDH143" s="102"/>
      <c r="BDI143" s="102"/>
      <c r="BDJ143" s="102"/>
      <c r="BDK143" s="102"/>
      <c r="BDL143" s="102"/>
      <c r="BDM143" s="102"/>
      <c r="BDN143" s="102"/>
      <c r="BDO143" s="102"/>
      <c r="BDP143" s="102"/>
      <c r="BDQ143" s="102"/>
      <c r="BDR143" s="102"/>
      <c r="BDS143" s="102"/>
      <c r="BDT143" s="102"/>
      <c r="BDU143" s="102"/>
      <c r="BDV143" s="102"/>
      <c r="BDW143" s="102"/>
      <c r="BDX143" s="102"/>
      <c r="BDY143" s="102"/>
      <c r="BDZ143" s="102"/>
      <c r="BEA143" s="102"/>
      <c r="BEB143" s="102"/>
      <c r="BEC143" s="102"/>
      <c r="BED143" s="102"/>
      <c r="BEE143" s="102"/>
      <c r="BEF143" s="102"/>
      <c r="BEG143" s="102"/>
      <c r="BEH143" s="102"/>
      <c r="BEI143" s="102"/>
      <c r="BEJ143" s="102"/>
      <c r="BEK143" s="102"/>
      <c r="BEL143" s="102"/>
      <c r="BEM143" s="102"/>
      <c r="BEN143" s="102"/>
      <c r="BEO143" s="102"/>
      <c r="BEP143" s="102"/>
      <c r="BEQ143" s="102"/>
      <c r="BER143" s="102"/>
      <c r="BES143" s="102"/>
      <c r="BET143" s="102"/>
      <c r="BEU143" s="102"/>
      <c r="BEV143" s="102"/>
      <c r="BEW143" s="102"/>
      <c r="BEX143" s="102"/>
      <c r="BEY143" s="102"/>
      <c r="BEZ143" s="102"/>
      <c r="BFA143" s="102"/>
      <c r="BFB143" s="102"/>
      <c r="BFC143" s="102"/>
      <c r="BFD143" s="102"/>
      <c r="BFE143" s="102"/>
      <c r="BFF143" s="102"/>
      <c r="BFG143" s="102"/>
      <c r="BFH143" s="102"/>
      <c r="BFI143" s="102"/>
      <c r="BFJ143" s="102"/>
      <c r="BFK143" s="102"/>
      <c r="BFL143" s="102"/>
      <c r="BFM143" s="102"/>
      <c r="BFN143" s="102"/>
      <c r="BFO143" s="102"/>
      <c r="BFP143" s="102"/>
      <c r="BFQ143" s="102"/>
      <c r="BFR143" s="102"/>
      <c r="BFS143" s="102"/>
      <c r="BFT143" s="102"/>
      <c r="BFU143" s="102"/>
      <c r="BFV143" s="102"/>
      <c r="BFW143" s="102"/>
      <c r="BFX143" s="102"/>
      <c r="BFY143" s="102"/>
      <c r="BFZ143" s="102"/>
      <c r="BGA143" s="102"/>
      <c r="BGB143" s="102"/>
      <c r="BGC143" s="102"/>
      <c r="BGD143" s="102"/>
      <c r="BGE143" s="102"/>
      <c r="BGF143" s="102"/>
      <c r="BGG143" s="102"/>
      <c r="BGH143" s="102"/>
      <c r="BGI143" s="102"/>
      <c r="BGJ143" s="102"/>
      <c r="BGK143" s="102"/>
      <c r="BGL143" s="102"/>
      <c r="BGM143" s="102"/>
      <c r="BGN143" s="102"/>
      <c r="BGO143" s="102"/>
      <c r="BGP143" s="102"/>
      <c r="BGQ143" s="102"/>
      <c r="BGR143" s="102"/>
      <c r="BGS143" s="102"/>
      <c r="BGT143" s="102"/>
      <c r="BGU143" s="102"/>
      <c r="BGV143" s="102"/>
      <c r="BGW143" s="102"/>
      <c r="BGX143" s="102"/>
      <c r="BGY143" s="102"/>
      <c r="BGZ143" s="102"/>
      <c r="BHA143" s="102"/>
      <c r="BHB143" s="102"/>
      <c r="BHC143" s="102"/>
      <c r="BHD143" s="102"/>
      <c r="BHE143" s="102"/>
      <c r="BHF143" s="102"/>
      <c r="BHG143" s="102"/>
      <c r="BHH143" s="102"/>
      <c r="BHI143" s="102"/>
      <c r="BHJ143" s="102"/>
      <c r="BHK143" s="102"/>
      <c r="BHL143" s="102"/>
      <c r="BHM143" s="102"/>
      <c r="BHN143" s="102"/>
      <c r="BHO143" s="102"/>
      <c r="BHP143" s="102"/>
      <c r="BHQ143" s="102"/>
      <c r="BHR143" s="102"/>
      <c r="BHS143" s="102"/>
      <c r="BHT143" s="102"/>
      <c r="BHU143" s="102"/>
      <c r="BHV143" s="102"/>
      <c r="BHW143" s="102"/>
      <c r="BHX143" s="102"/>
      <c r="BHY143" s="102"/>
      <c r="BHZ143" s="102"/>
      <c r="BIA143" s="102"/>
      <c r="BIB143" s="102"/>
      <c r="BIC143" s="102"/>
      <c r="BID143" s="102"/>
      <c r="BIE143" s="102"/>
      <c r="BIF143" s="102"/>
      <c r="BIG143" s="102"/>
      <c r="BIH143" s="102"/>
      <c r="BII143" s="102"/>
      <c r="BIJ143" s="102"/>
      <c r="BIK143" s="102"/>
      <c r="BIL143" s="102"/>
      <c r="BIM143" s="102"/>
      <c r="BIN143" s="102"/>
      <c r="BIO143" s="102"/>
      <c r="BIP143" s="102"/>
      <c r="BIQ143" s="102"/>
      <c r="BIR143" s="102"/>
      <c r="BIS143" s="102"/>
      <c r="BIT143" s="102"/>
      <c r="BIU143" s="102"/>
      <c r="BIV143" s="102"/>
      <c r="BIW143" s="102"/>
      <c r="BIX143" s="102"/>
      <c r="BIY143" s="102"/>
      <c r="BIZ143" s="102"/>
      <c r="BJA143" s="102"/>
      <c r="BJB143" s="102"/>
      <c r="BJC143" s="102"/>
      <c r="BJD143" s="102"/>
      <c r="BJE143" s="102"/>
      <c r="BJF143" s="102"/>
      <c r="BJG143" s="102"/>
      <c r="BJH143" s="102"/>
      <c r="BJI143" s="102"/>
      <c r="BJJ143" s="102"/>
      <c r="BJK143" s="102"/>
      <c r="BJL143" s="102"/>
      <c r="BJM143" s="102"/>
      <c r="BJN143" s="102"/>
      <c r="BJO143" s="102"/>
      <c r="BJP143" s="102"/>
      <c r="BJQ143" s="102"/>
      <c r="BJR143" s="102"/>
      <c r="BJS143" s="102"/>
      <c r="BJT143" s="102"/>
      <c r="BJU143" s="102"/>
      <c r="BJV143" s="102"/>
      <c r="BJW143" s="102"/>
      <c r="BJX143" s="102"/>
      <c r="BJY143" s="102"/>
      <c r="BJZ143" s="102"/>
      <c r="BKA143" s="102"/>
      <c r="BKB143" s="102"/>
      <c r="BKC143" s="102"/>
      <c r="BKD143" s="102"/>
      <c r="BKE143" s="102"/>
      <c r="BKF143" s="102"/>
      <c r="BKG143" s="102"/>
      <c r="BKH143" s="102"/>
      <c r="BKI143" s="102"/>
      <c r="BKJ143" s="102"/>
      <c r="BKK143" s="102"/>
      <c r="BKL143" s="102"/>
      <c r="BKM143" s="102"/>
      <c r="BKN143" s="102"/>
      <c r="BKO143" s="102"/>
      <c r="BKP143" s="102"/>
      <c r="BKQ143" s="102"/>
      <c r="BKR143" s="102"/>
      <c r="BKS143" s="102"/>
      <c r="BKT143" s="102"/>
      <c r="BKU143" s="102"/>
      <c r="BKV143" s="102"/>
      <c r="BKW143" s="102"/>
      <c r="BKX143" s="102"/>
      <c r="BKY143" s="102"/>
      <c r="BKZ143" s="102"/>
      <c r="BLA143" s="102"/>
      <c r="BLB143" s="102"/>
      <c r="BLC143" s="102"/>
      <c r="BLD143" s="102"/>
      <c r="BLE143" s="102"/>
      <c r="BLF143" s="102"/>
      <c r="BLG143" s="102"/>
      <c r="BLH143" s="102"/>
      <c r="BLI143" s="102"/>
      <c r="BLJ143" s="102"/>
      <c r="BLK143" s="102"/>
      <c r="BLL143" s="102"/>
      <c r="BLM143" s="102"/>
      <c r="BLN143" s="102"/>
      <c r="BLO143" s="102"/>
      <c r="BLP143" s="102"/>
      <c r="BLQ143" s="102"/>
      <c r="BLR143" s="102"/>
      <c r="BLS143" s="102"/>
      <c r="BLT143" s="102"/>
      <c r="BLU143" s="102"/>
      <c r="BLV143" s="102"/>
      <c r="BLW143" s="102"/>
      <c r="BLX143" s="102"/>
      <c r="BLY143" s="102"/>
      <c r="BLZ143" s="102"/>
      <c r="BMA143" s="102"/>
      <c r="BMB143" s="102"/>
      <c r="BMC143" s="102"/>
      <c r="BMD143" s="102"/>
      <c r="BME143" s="102"/>
      <c r="BMF143" s="102"/>
      <c r="BMG143" s="102"/>
      <c r="BMH143" s="102"/>
      <c r="BMI143" s="102"/>
      <c r="BMJ143" s="102"/>
      <c r="BMK143" s="102"/>
      <c r="BML143" s="102"/>
      <c r="BMM143" s="102"/>
      <c r="BMN143" s="102"/>
      <c r="BMO143" s="102"/>
      <c r="BMP143" s="102"/>
      <c r="BMQ143" s="102"/>
      <c r="BMR143" s="102"/>
      <c r="BMS143" s="102"/>
      <c r="BMT143" s="102"/>
      <c r="BMU143" s="102"/>
      <c r="BMV143" s="102"/>
      <c r="BMW143" s="102"/>
      <c r="BMX143" s="102"/>
      <c r="BMY143" s="102"/>
      <c r="BMZ143" s="102"/>
      <c r="BNA143" s="102"/>
      <c r="BNB143" s="102"/>
      <c r="BNC143" s="102"/>
      <c r="BND143" s="102"/>
      <c r="BNE143" s="102"/>
      <c r="BNF143" s="102"/>
      <c r="BNG143" s="102"/>
      <c r="BNH143" s="102"/>
      <c r="BNI143" s="102"/>
      <c r="BNJ143" s="102"/>
      <c r="BNK143" s="102"/>
      <c r="BNL143" s="102"/>
      <c r="BNM143" s="102"/>
      <c r="BNN143" s="102"/>
      <c r="BNO143" s="102"/>
      <c r="BNP143" s="102"/>
      <c r="BNQ143" s="102"/>
      <c r="BNR143" s="102"/>
      <c r="BNS143" s="102"/>
      <c r="BNT143" s="102"/>
      <c r="BNU143" s="102"/>
      <c r="BNV143" s="102"/>
      <c r="BNW143" s="102"/>
      <c r="BNX143" s="102"/>
      <c r="BNY143" s="102"/>
      <c r="BNZ143" s="102"/>
      <c r="BOA143" s="102"/>
      <c r="BOB143" s="102"/>
      <c r="BOC143" s="102"/>
      <c r="BOD143" s="102"/>
      <c r="BOE143" s="102"/>
      <c r="BOF143" s="102"/>
      <c r="BOG143" s="102"/>
      <c r="BOH143" s="102"/>
      <c r="BOI143" s="102"/>
      <c r="BOJ143" s="102"/>
      <c r="BOK143" s="102"/>
      <c r="BOL143" s="102"/>
      <c r="BOM143" s="102"/>
      <c r="BON143" s="102"/>
      <c r="BOO143" s="102"/>
      <c r="BOP143" s="102"/>
      <c r="BOQ143" s="102"/>
      <c r="BOR143" s="102"/>
      <c r="BOS143" s="102"/>
      <c r="BOT143" s="102"/>
      <c r="BOU143" s="102"/>
      <c r="BOV143" s="102"/>
      <c r="BOW143" s="102"/>
      <c r="BOX143" s="102"/>
      <c r="BOY143" s="102"/>
      <c r="BOZ143" s="102"/>
      <c r="BPA143" s="102"/>
      <c r="BPB143" s="102"/>
      <c r="BPC143" s="102"/>
      <c r="BPD143" s="102"/>
      <c r="BPE143" s="102"/>
      <c r="BPF143" s="102"/>
      <c r="BPG143" s="102"/>
      <c r="BPH143" s="102"/>
      <c r="BPI143" s="102"/>
      <c r="BPJ143" s="102"/>
      <c r="BPK143" s="102"/>
      <c r="BPL143" s="102"/>
      <c r="BPM143" s="102"/>
      <c r="BPN143" s="102"/>
      <c r="BPO143" s="102"/>
      <c r="BPP143" s="102"/>
      <c r="BPQ143" s="102"/>
      <c r="BPR143" s="102"/>
      <c r="BPS143" s="102"/>
      <c r="BPT143" s="102"/>
      <c r="BPU143" s="102"/>
      <c r="BPV143" s="102"/>
      <c r="BPW143" s="102"/>
      <c r="BPX143" s="102"/>
      <c r="BPY143" s="102"/>
      <c r="BPZ143" s="102"/>
      <c r="BQA143" s="102"/>
      <c r="BQB143" s="102"/>
      <c r="BQC143" s="102"/>
      <c r="BQD143" s="102"/>
      <c r="BQE143" s="102"/>
      <c r="BQF143" s="102"/>
      <c r="BQG143" s="102"/>
      <c r="BQH143" s="102"/>
      <c r="BQI143" s="102"/>
      <c r="BQJ143" s="102"/>
      <c r="BQK143" s="102"/>
      <c r="BQL143" s="102"/>
      <c r="BQM143" s="102"/>
      <c r="BQN143" s="102"/>
      <c r="BQO143" s="102"/>
      <c r="BQP143" s="102"/>
      <c r="BQQ143" s="102"/>
      <c r="BQR143" s="102"/>
      <c r="BQS143" s="102"/>
      <c r="BQT143" s="102"/>
      <c r="BQU143" s="102"/>
      <c r="BQV143" s="102"/>
      <c r="BQW143" s="102"/>
      <c r="BQX143" s="102"/>
      <c r="BQY143" s="102"/>
      <c r="BQZ143" s="102"/>
      <c r="BRA143" s="102"/>
      <c r="BRB143" s="102"/>
      <c r="BRC143" s="102"/>
      <c r="BRD143" s="102"/>
      <c r="BRE143" s="102"/>
      <c r="BRF143" s="102"/>
      <c r="BRG143" s="102"/>
      <c r="BRH143" s="102"/>
      <c r="BRI143" s="102"/>
      <c r="BRJ143" s="102"/>
      <c r="BRK143" s="102"/>
      <c r="BRL143" s="102"/>
      <c r="BRM143" s="102"/>
      <c r="BRN143" s="102"/>
      <c r="BRO143" s="102"/>
      <c r="BRP143" s="102"/>
      <c r="BRQ143" s="102"/>
      <c r="BRR143" s="102"/>
      <c r="BRS143" s="102"/>
      <c r="BRT143" s="102"/>
      <c r="BRU143" s="102"/>
      <c r="BRV143" s="102"/>
      <c r="BRW143" s="102"/>
      <c r="BRX143" s="102"/>
      <c r="BRY143" s="102"/>
      <c r="BRZ143" s="102"/>
      <c r="BSA143" s="102"/>
      <c r="BSB143" s="102"/>
      <c r="BSC143" s="102"/>
      <c r="BSD143" s="102"/>
      <c r="BSE143" s="102"/>
      <c r="BSF143" s="102"/>
      <c r="BSG143" s="102"/>
      <c r="BSH143" s="102"/>
      <c r="BSI143" s="102"/>
      <c r="BSJ143" s="102"/>
      <c r="BSK143" s="102"/>
      <c r="BSL143" s="102"/>
      <c r="BSM143" s="102"/>
      <c r="BSN143" s="102"/>
      <c r="BSO143" s="102"/>
      <c r="BSP143" s="102"/>
      <c r="BSQ143" s="102"/>
      <c r="BSR143" s="102"/>
      <c r="BSS143" s="102"/>
      <c r="BST143" s="102"/>
      <c r="BSU143" s="102"/>
      <c r="BSV143" s="102"/>
      <c r="BSW143" s="102"/>
      <c r="BSX143" s="102"/>
      <c r="BSY143" s="102"/>
      <c r="BSZ143" s="102"/>
      <c r="BTA143" s="102"/>
      <c r="BTB143" s="102"/>
      <c r="BTC143" s="102"/>
      <c r="BTD143" s="102"/>
      <c r="BTE143" s="102"/>
      <c r="BTF143" s="102"/>
      <c r="BTG143" s="102"/>
      <c r="BTH143" s="102"/>
      <c r="BTI143" s="102"/>
      <c r="BTJ143" s="102"/>
      <c r="BTK143" s="102"/>
      <c r="BTL143" s="102"/>
      <c r="BTM143" s="102"/>
      <c r="BTN143" s="102"/>
      <c r="BTO143" s="102"/>
      <c r="BTP143" s="102"/>
      <c r="BTQ143" s="102"/>
      <c r="BTR143" s="102"/>
      <c r="BTS143" s="102"/>
      <c r="BTT143" s="102"/>
      <c r="BTU143" s="102"/>
      <c r="BTV143" s="102"/>
      <c r="BTW143" s="102"/>
      <c r="BTX143" s="102"/>
      <c r="BTY143" s="102"/>
      <c r="BTZ143" s="102"/>
      <c r="BUA143" s="102"/>
      <c r="BUB143" s="102"/>
      <c r="BUC143" s="102"/>
      <c r="BUD143" s="102"/>
      <c r="BUE143" s="102"/>
      <c r="BUF143" s="102"/>
      <c r="BUG143" s="102"/>
      <c r="BUH143" s="102"/>
      <c r="BUI143" s="102"/>
      <c r="BUJ143" s="102"/>
      <c r="BUK143" s="102"/>
      <c r="BUL143" s="102"/>
      <c r="BUM143" s="102"/>
      <c r="BUN143" s="102"/>
      <c r="BUO143" s="102"/>
      <c r="BUP143" s="102"/>
      <c r="BUQ143" s="102"/>
      <c r="BUR143" s="102"/>
      <c r="BUS143" s="102"/>
      <c r="BUT143" s="102"/>
      <c r="BUU143" s="102"/>
      <c r="BUV143" s="102"/>
      <c r="BUW143" s="102"/>
      <c r="BUX143" s="102"/>
      <c r="BUY143" s="102"/>
      <c r="BUZ143" s="102"/>
      <c r="BVA143" s="102"/>
      <c r="BVB143" s="102"/>
      <c r="BVC143" s="102"/>
      <c r="BVD143" s="102"/>
      <c r="BVE143" s="102"/>
      <c r="BVF143" s="102"/>
      <c r="BVG143" s="102"/>
      <c r="BVH143" s="102"/>
      <c r="BVI143" s="102"/>
      <c r="BVJ143" s="102"/>
      <c r="BVK143" s="102"/>
      <c r="BVL143" s="102"/>
      <c r="BVM143" s="102"/>
      <c r="BVN143" s="102"/>
      <c r="BVO143" s="102"/>
      <c r="BVP143" s="102"/>
      <c r="BVQ143" s="102"/>
      <c r="BVR143" s="102"/>
      <c r="BVS143" s="102"/>
      <c r="BVT143" s="102"/>
      <c r="BVU143" s="102"/>
      <c r="BVV143" s="102"/>
      <c r="BVW143" s="102"/>
      <c r="BVX143" s="102"/>
      <c r="BVY143" s="102"/>
      <c r="BVZ143" s="102"/>
      <c r="BWA143" s="102"/>
      <c r="BWB143" s="102"/>
      <c r="BWC143" s="102"/>
      <c r="BWD143" s="102"/>
      <c r="BWE143" s="102"/>
      <c r="BWF143" s="102"/>
      <c r="BWG143" s="102"/>
      <c r="BWH143" s="102"/>
      <c r="BWI143" s="102"/>
      <c r="BWJ143" s="102"/>
      <c r="BWK143" s="102"/>
      <c r="BWL143" s="102"/>
      <c r="BWM143" s="102"/>
      <c r="BWN143" s="102"/>
      <c r="BWO143" s="102"/>
      <c r="BWP143" s="102"/>
      <c r="BWQ143" s="102"/>
      <c r="BWR143" s="102"/>
      <c r="BWS143" s="102"/>
      <c r="BWT143" s="102"/>
      <c r="BWU143" s="102"/>
      <c r="BWV143" s="102"/>
      <c r="BWW143" s="102"/>
      <c r="BWX143" s="102"/>
      <c r="BWY143" s="102"/>
      <c r="BWZ143" s="102"/>
      <c r="BXA143" s="102"/>
      <c r="BXB143" s="102"/>
      <c r="BXC143" s="102"/>
      <c r="BXD143" s="102"/>
      <c r="BXE143" s="102"/>
      <c r="BXF143" s="102"/>
      <c r="BXG143" s="102"/>
      <c r="BXH143" s="102"/>
      <c r="BXI143" s="102"/>
      <c r="BXJ143" s="102"/>
      <c r="BXK143" s="102"/>
      <c r="BXL143" s="102"/>
      <c r="BXM143" s="102"/>
      <c r="BXN143" s="102"/>
      <c r="BXO143" s="102"/>
      <c r="BXP143" s="102"/>
      <c r="BXQ143" s="102"/>
      <c r="BXR143" s="102"/>
      <c r="BXS143" s="102"/>
      <c r="BXT143" s="102"/>
      <c r="BXU143" s="102"/>
      <c r="BXV143" s="102"/>
      <c r="BXW143" s="102"/>
      <c r="BXX143" s="102"/>
      <c r="BXY143" s="102"/>
      <c r="BXZ143" s="102"/>
      <c r="BYA143" s="102"/>
      <c r="BYB143" s="102"/>
      <c r="BYC143" s="102"/>
      <c r="BYD143" s="102"/>
      <c r="BYE143" s="102"/>
      <c r="BYF143" s="102"/>
      <c r="BYG143" s="102"/>
      <c r="BYH143" s="102"/>
      <c r="BYI143" s="102"/>
      <c r="BYJ143" s="102"/>
      <c r="BYK143" s="102"/>
      <c r="BYL143" s="102"/>
      <c r="BYM143" s="102"/>
      <c r="BYN143" s="102"/>
      <c r="BYO143" s="102"/>
      <c r="BYP143" s="102"/>
      <c r="BYQ143" s="102"/>
      <c r="BYR143" s="102"/>
      <c r="BYS143" s="102"/>
      <c r="BYT143" s="102"/>
      <c r="BYU143" s="102"/>
      <c r="BYV143" s="102"/>
      <c r="BYW143" s="102"/>
      <c r="BYX143" s="102"/>
      <c r="BYY143" s="102"/>
      <c r="BYZ143" s="102"/>
      <c r="BZA143" s="102"/>
      <c r="BZB143" s="102"/>
      <c r="BZC143" s="102"/>
      <c r="BZD143" s="102"/>
      <c r="BZE143" s="102"/>
      <c r="BZF143" s="102"/>
      <c r="BZG143" s="102"/>
      <c r="BZH143" s="102"/>
      <c r="BZI143" s="102"/>
      <c r="BZJ143" s="102"/>
      <c r="BZK143" s="102"/>
      <c r="BZL143" s="102"/>
      <c r="BZM143" s="102"/>
      <c r="BZN143" s="102"/>
      <c r="BZO143" s="102"/>
      <c r="BZP143" s="102"/>
      <c r="BZQ143" s="102"/>
      <c r="BZR143" s="102"/>
      <c r="BZS143" s="102"/>
      <c r="BZT143" s="102"/>
      <c r="BZU143" s="102"/>
      <c r="BZV143" s="102"/>
      <c r="BZW143" s="102"/>
      <c r="BZX143" s="102"/>
      <c r="BZY143" s="102"/>
      <c r="BZZ143" s="102"/>
      <c r="CAA143" s="102"/>
      <c r="CAB143" s="102"/>
      <c r="CAC143" s="102"/>
      <c r="CAD143" s="102"/>
      <c r="CAE143" s="102"/>
      <c r="CAF143" s="102"/>
      <c r="CAG143" s="102"/>
      <c r="CAH143" s="102"/>
      <c r="CAI143" s="102"/>
      <c r="CAJ143" s="102"/>
      <c r="CAK143" s="102"/>
      <c r="CAL143" s="102"/>
      <c r="CAM143" s="102"/>
      <c r="CAN143" s="102"/>
      <c r="CAO143" s="102"/>
      <c r="CAP143" s="102"/>
      <c r="CAQ143" s="102"/>
      <c r="CAR143" s="102"/>
      <c r="CAS143" s="102"/>
      <c r="CAT143" s="102"/>
      <c r="CAU143" s="102"/>
      <c r="CAV143" s="102"/>
      <c r="CAW143" s="102"/>
      <c r="CAX143" s="102"/>
      <c r="CAY143" s="102"/>
      <c r="CAZ143" s="102"/>
      <c r="CBA143" s="102"/>
      <c r="CBB143" s="102"/>
      <c r="CBC143" s="102"/>
      <c r="CBD143" s="102"/>
      <c r="CBE143" s="102"/>
      <c r="CBF143" s="102"/>
      <c r="CBG143" s="102"/>
      <c r="CBH143" s="102"/>
      <c r="CBI143" s="102"/>
      <c r="CBJ143" s="102"/>
      <c r="CBK143" s="102"/>
      <c r="CBL143" s="102"/>
      <c r="CBM143" s="102"/>
      <c r="CBN143" s="102"/>
      <c r="CBO143" s="102"/>
      <c r="CBP143" s="102"/>
      <c r="CBQ143" s="102"/>
      <c r="CBR143" s="102"/>
      <c r="CBS143" s="102"/>
      <c r="CBT143" s="102"/>
      <c r="CBU143" s="102"/>
      <c r="CBV143" s="102"/>
      <c r="CBW143" s="102"/>
      <c r="CBX143" s="102"/>
      <c r="CBY143" s="102"/>
      <c r="CBZ143" s="102"/>
      <c r="CCA143" s="102"/>
      <c r="CCB143" s="102"/>
      <c r="CCC143" s="102"/>
      <c r="CCD143" s="102"/>
      <c r="CCE143" s="102"/>
      <c r="CCF143" s="102"/>
      <c r="CCG143" s="102"/>
      <c r="CCH143" s="102"/>
      <c r="CCI143" s="102"/>
      <c r="CCJ143" s="102"/>
      <c r="CCK143" s="102"/>
      <c r="CCL143" s="102"/>
      <c r="CCM143" s="102"/>
      <c r="CCN143" s="102"/>
      <c r="CCO143" s="102"/>
      <c r="CCP143" s="102"/>
      <c r="CCQ143" s="102"/>
      <c r="CCR143" s="102"/>
      <c r="CCS143" s="102"/>
      <c r="CCT143" s="102"/>
      <c r="CCU143" s="102"/>
      <c r="CCV143" s="102"/>
      <c r="CCW143" s="102"/>
      <c r="CCX143" s="102"/>
      <c r="CCY143" s="102"/>
      <c r="CCZ143" s="102"/>
      <c r="CDA143" s="102"/>
      <c r="CDB143" s="102"/>
      <c r="CDC143" s="102"/>
      <c r="CDD143" s="102"/>
      <c r="CDE143" s="102"/>
      <c r="CDF143" s="102"/>
      <c r="CDG143" s="102"/>
      <c r="CDH143" s="102"/>
      <c r="CDI143" s="102"/>
      <c r="CDJ143" s="102"/>
      <c r="CDK143" s="102"/>
      <c r="CDL143" s="102"/>
      <c r="CDM143" s="102"/>
      <c r="CDN143" s="102"/>
      <c r="CDO143" s="102"/>
      <c r="CDP143" s="102"/>
      <c r="CDQ143" s="102"/>
      <c r="CDR143" s="102"/>
      <c r="CDS143" s="102"/>
      <c r="CDT143" s="102"/>
      <c r="CDU143" s="102"/>
      <c r="CDV143" s="102"/>
      <c r="CDW143" s="102"/>
      <c r="CDX143" s="102"/>
      <c r="CDY143" s="102"/>
      <c r="CDZ143" s="102"/>
      <c r="CEA143" s="102"/>
      <c r="CEB143" s="102"/>
      <c r="CEC143" s="102"/>
      <c r="CED143" s="102"/>
      <c r="CEE143" s="102"/>
      <c r="CEF143" s="102"/>
      <c r="CEG143" s="102"/>
      <c r="CEH143" s="102"/>
      <c r="CEI143" s="102"/>
      <c r="CEJ143" s="102"/>
      <c r="CEK143" s="102"/>
      <c r="CEL143" s="102"/>
      <c r="CEM143" s="102"/>
      <c r="CEN143" s="102"/>
      <c r="CEO143" s="102"/>
      <c r="CEP143" s="102"/>
      <c r="CEQ143" s="102"/>
      <c r="CER143" s="102"/>
      <c r="CES143" s="102"/>
      <c r="CET143" s="102"/>
      <c r="CEU143" s="102"/>
      <c r="CEV143" s="102"/>
      <c r="CEW143" s="102"/>
      <c r="CEX143" s="102"/>
      <c r="CEY143" s="102"/>
      <c r="CEZ143" s="102"/>
      <c r="CFA143" s="102"/>
      <c r="CFB143" s="102"/>
      <c r="CFC143" s="102"/>
      <c r="CFD143" s="102"/>
      <c r="CFE143" s="102"/>
      <c r="CFF143" s="102"/>
      <c r="CFG143" s="102"/>
      <c r="CFH143" s="102"/>
      <c r="CFI143" s="102"/>
      <c r="CFJ143" s="102"/>
      <c r="CFK143" s="102"/>
      <c r="CFL143" s="102"/>
      <c r="CFM143" s="102"/>
      <c r="CFN143" s="102"/>
      <c r="CFO143" s="102"/>
      <c r="CFP143" s="102"/>
      <c r="CFQ143" s="102"/>
      <c r="CFR143" s="102"/>
      <c r="CFS143" s="102"/>
      <c r="CFT143" s="102"/>
      <c r="CFU143" s="102"/>
      <c r="CFV143" s="102"/>
      <c r="CFW143" s="102"/>
      <c r="CFX143" s="102"/>
      <c r="CFY143" s="102"/>
      <c r="CFZ143" s="102"/>
      <c r="CGA143" s="102"/>
      <c r="CGB143" s="102"/>
      <c r="CGC143" s="102"/>
      <c r="CGD143" s="102"/>
      <c r="CGE143" s="102"/>
      <c r="CGF143" s="102"/>
      <c r="CGG143" s="102"/>
      <c r="CGH143" s="102"/>
      <c r="CGI143" s="102"/>
      <c r="CGJ143" s="102"/>
      <c r="CGK143" s="102"/>
      <c r="CGL143" s="102"/>
      <c r="CGM143" s="102"/>
      <c r="CGN143" s="102"/>
      <c r="CGO143" s="102"/>
      <c r="CGP143" s="102"/>
      <c r="CGQ143" s="102"/>
      <c r="CGR143" s="102"/>
      <c r="CGS143" s="102"/>
      <c r="CGT143" s="102"/>
      <c r="CGU143" s="102"/>
      <c r="CGV143" s="102"/>
      <c r="CGW143" s="102"/>
      <c r="CGX143" s="102"/>
      <c r="CGY143" s="102"/>
      <c r="CGZ143" s="102"/>
      <c r="CHA143" s="102"/>
      <c r="CHB143" s="102"/>
      <c r="CHC143" s="102"/>
      <c r="CHD143" s="102"/>
      <c r="CHE143" s="102"/>
      <c r="CHF143" s="102"/>
      <c r="CHG143" s="102"/>
      <c r="CHH143" s="102"/>
      <c r="CHI143" s="102"/>
      <c r="CHJ143" s="102"/>
      <c r="CHK143" s="102"/>
      <c r="CHL143" s="102"/>
      <c r="CHM143" s="102"/>
      <c r="CHN143" s="102"/>
      <c r="CHO143" s="102"/>
      <c r="CHP143" s="102"/>
      <c r="CHQ143" s="102"/>
      <c r="CHR143" s="102"/>
      <c r="CHS143" s="102"/>
      <c r="CHT143" s="102"/>
      <c r="CHU143" s="102"/>
      <c r="CHV143" s="102"/>
      <c r="CHW143" s="102"/>
      <c r="CHX143" s="102"/>
      <c r="CHY143" s="102"/>
      <c r="CHZ143" s="102"/>
      <c r="CIA143" s="102"/>
      <c r="CIB143" s="102"/>
      <c r="CIC143" s="102"/>
      <c r="CID143" s="102"/>
      <c r="CIE143" s="102"/>
      <c r="CIF143" s="102"/>
      <c r="CIG143" s="102"/>
      <c r="CIH143" s="102"/>
      <c r="CII143" s="102"/>
      <c r="CIJ143" s="102"/>
      <c r="CIK143" s="102"/>
      <c r="CIL143" s="102"/>
      <c r="CIM143" s="102"/>
      <c r="CIN143" s="102"/>
      <c r="CIO143" s="102"/>
      <c r="CIP143" s="102"/>
      <c r="CIQ143" s="102"/>
      <c r="CIR143" s="102"/>
      <c r="CIS143" s="102"/>
      <c r="CIT143" s="102"/>
      <c r="CIU143" s="102"/>
      <c r="CIV143" s="102"/>
      <c r="CIW143" s="102"/>
      <c r="CIX143" s="102"/>
      <c r="CIY143" s="102"/>
      <c r="CIZ143" s="102"/>
      <c r="CJA143" s="102"/>
      <c r="CJB143" s="102"/>
      <c r="CJC143" s="102"/>
      <c r="CJD143" s="102"/>
      <c r="CJE143" s="102"/>
      <c r="CJF143" s="102"/>
      <c r="CJG143" s="102"/>
      <c r="CJH143" s="102"/>
      <c r="CJI143" s="102"/>
      <c r="CJJ143" s="102"/>
      <c r="CJK143" s="102"/>
      <c r="CJL143" s="102"/>
      <c r="CJM143" s="102"/>
      <c r="CJN143" s="102"/>
      <c r="CJO143" s="102"/>
      <c r="CJP143" s="102"/>
      <c r="CJQ143" s="102"/>
      <c r="CJR143" s="102"/>
      <c r="CJS143" s="102"/>
      <c r="CJT143" s="102"/>
      <c r="CJU143" s="102"/>
      <c r="CJV143" s="102"/>
      <c r="CJW143" s="102"/>
      <c r="CJX143" s="102"/>
      <c r="CJY143" s="102"/>
      <c r="CJZ143" s="102"/>
      <c r="CKA143" s="102"/>
      <c r="CKB143" s="102"/>
      <c r="CKC143" s="102"/>
      <c r="CKD143" s="102"/>
      <c r="CKE143" s="102"/>
      <c r="CKF143" s="102"/>
      <c r="CKG143" s="102"/>
      <c r="CKH143" s="102"/>
      <c r="CKI143" s="102"/>
      <c r="CKJ143" s="102"/>
      <c r="CKK143" s="102"/>
      <c r="CKL143" s="102"/>
      <c r="CKM143" s="102"/>
      <c r="CKN143" s="102"/>
      <c r="CKO143" s="102"/>
      <c r="CKP143" s="102"/>
      <c r="CKQ143" s="102"/>
      <c r="CKR143" s="102"/>
      <c r="CKS143" s="102"/>
      <c r="CKT143" s="102"/>
      <c r="CKU143" s="102"/>
      <c r="CKV143" s="102"/>
      <c r="CKW143" s="102"/>
      <c r="CKX143" s="102"/>
      <c r="CKY143" s="102"/>
      <c r="CKZ143" s="102"/>
      <c r="CLA143" s="102"/>
      <c r="CLB143" s="102"/>
      <c r="CLC143" s="102"/>
      <c r="CLD143" s="102"/>
      <c r="CLE143" s="102"/>
      <c r="CLF143" s="102"/>
      <c r="CLG143" s="102"/>
      <c r="CLH143" s="102"/>
      <c r="CLI143" s="102"/>
      <c r="CLJ143" s="102"/>
      <c r="CLK143" s="102"/>
      <c r="CLL143" s="102"/>
      <c r="CLM143" s="102"/>
      <c r="CLN143" s="102"/>
      <c r="CLO143" s="102"/>
      <c r="CLP143" s="102"/>
      <c r="CLQ143" s="102"/>
      <c r="CLR143" s="102"/>
      <c r="CLS143" s="102"/>
      <c r="CLT143" s="102"/>
      <c r="CLU143" s="102"/>
      <c r="CLV143" s="102"/>
      <c r="CLW143" s="102"/>
      <c r="CLX143" s="102"/>
      <c r="CLY143" s="102"/>
      <c r="CLZ143" s="102"/>
      <c r="CMA143" s="102"/>
      <c r="CMB143" s="102"/>
      <c r="CMC143" s="102"/>
      <c r="CMD143" s="102"/>
      <c r="CME143" s="102"/>
      <c r="CMF143" s="102"/>
      <c r="CMG143" s="102"/>
      <c r="CMH143" s="102"/>
      <c r="CMI143" s="102"/>
      <c r="CMJ143" s="102"/>
      <c r="CMK143" s="102"/>
      <c r="CML143" s="102"/>
      <c r="CMM143" s="102"/>
      <c r="CMN143" s="102"/>
      <c r="CMO143" s="102"/>
      <c r="CMP143" s="102"/>
      <c r="CMQ143" s="102"/>
      <c r="CMR143" s="102"/>
      <c r="CMS143" s="102"/>
      <c r="CMT143" s="102"/>
      <c r="CMU143" s="102"/>
      <c r="CMV143" s="102"/>
      <c r="CMW143" s="102"/>
      <c r="CMX143" s="102"/>
      <c r="CMY143" s="102"/>
      <c r="CMZ143" s="102"/>
      <c r="CNA143" s="102"/>
      <c r="CNB143" s="102"/>
      <c r="CNC143" s="102"/>
      <c r="CND143" s="102"/>
      <c r="CNE143" s="102"/>
      <c r="CNF143" s="102"/>
      <c r="CNG143" s="102"/>
      <c r="CNH143" s="102"/>
      <c r="CNI143" s="102"/>
      <c r="CNJ143" s="102"/>
      <c r="CNK143" s="102"/>
      <c r="CNL143" s="102"/>
      <c r="CNM143" s="102"/>
      <c r="CNN143" s="102"/>
      <c r="CNO143" s="102"/>
      <c r="CNP143" s="102"/>
      <c r="CNQ143" s="102"/>
      <c r="CNR143" s="102"/>
      <c r="CNS143" s="102"/>
      <c r="CNT143" s="102"/>
      <c r="CNU143" s="102"/>
      <c r="CNV143" s="102"/>
      <c r="CNW143" s="102"/>
      <c r="CNX143" s="102"/>
      <c r="CNY143" s="102"/>
      <c r="CNZ143" s="102"/>
      <c r="COA143" s="102"/>
      <c r="COB143" s="102"/>
      <c r="COC143" s="102"/>
      <c r="COD143" s="102"/>
      <c r="COE143" s="102"/>
      <c r="COF143" s="102"/>
      <c r="COG143" s="102"/>
      <c r="COH143" s="102"/>
      <c r="COI143" s="102"/>
      <c r="COJ143" s="102"/>
      <c r="COK143" s="102"/>
      <c r="COL143" s="102"/>
      <c r="COM143" s="102"/>
      <c r="CON143" s="102"/>
      <c r="COO143" s="102"/>
      <c r="COP143" s="102"/>
      <c r="COQ143" s="102"/>
      <c r="COR143" s="102"/>
      <c r="COS143" s="102"/>
      <c r="COT143" s="102"/>
      <c r="COU143" s="102"/>
      <c r="COV143" s="102"/>
      <c r="COW143" s="102"/>
      <c r="COX143" s="102"/>
      <c r="COY143" s="102"/>
      <c r="COZ143" s="102"/>
      <c r="CPA143" s="102"/>
      <c r="CPB143" s="102"/>
      <c r="CPC143" s="102"/>
      <c r="CPD143" s="102"/>
      <c r="CPE143" s="102"/>
      <c r="CPF143" s="102"/>
      <c r="CPG143" s="102"/>
      <c r="CPH143" s="102"/>
      <c r="CPI143" s="102"/>
      <c r="CPJ143" s="102"/>
      <c r="CPK143" s="102"/>
      <c r="CPL143" s="102"/>
      <c r="CPM143" s="102"/>
      <c r="CPN143" s="102"/>
      <c r="CPO143" s="102"/>
      <c r="CPP143" s="102"/>
      <c r="CPQ143" s="102"/>
      <c r="CPR143" s="102"/>
      <c r="CPS143" s="102"/>
      <c r="CPT143" s="102"/>
      <c r="CPU143" s="102"/>
      <c r="CPV143" s="102"/>
      <c r="CPW143" s="102"/>
      <c r="CPX143" s="102"/>
      <c r="CPY143" s="102"/>
      <c r="CPZ143" s="102"/>
      <c r="CQA143" s="102"/>
      <c r="CQB143" s="102"/>
      <c r="CQC143" s="102"/>
      <c r="CQD143" s="102"/>
      <c r="CQE143" s="102"/>
      <c r="CQF143" s="102"/>
      <c r="CQG143" s="102"/>
      <c r="CQH143" s="102"/>
      <c r="CQI143" s="102"/>
      <c r="CQJ143" s="102"/>
      <c r="CQK143" s="102"/>
      <c r="CQL143" s="102"/>
      <c r="CQM143" s="102"/>
      <c r="CQN143" s="102"/>
      <c r="CQO143" s="102"/>
      <c r="CQP143" s="102"/>
      <c r="CQQ143" s="102"/>
      <c r="CQR143" s="102"/>
      <c r="CQS143" s="102"/>
      <c r="CQT143" s="102"/>
      <c r="CQU143" s="102"/>
      <c r="CQV143" s="102"/>
      <c r="CQW143" s="102"/>
      <c r="CQX143" s="102"/>
      <c r="CQY143" s="102"/>
      <c r="CQZ143" s="102"/>
      <c r="CRA143" s="102"/>
      <c r="CRB143" s="102"/>
      <c r="CRC143" s="102"/>
      <c r="CRD143" s="102"/>
      <c r="CRE143" s="102"/>
      <c r="CRF143" s="102"/>
      <c r="CRG143" s="102"/>
      <c r="CRH143" s="102"/>
      <c r="CRI143" s="102"/>
      <c r="CRJ143" s="102"/>
      <c r="CRK143" s="102"/>
      <c r="CRL143" s="102"/>
      <c r="CRM143" s="102"/>
      <c r="CRN143" s="102"/>
      <c r="CRO143" s="102"/>
      <c r="CRP143" s="102"/>
      <c r="CRQ143" s="102"/>
      <c r="CRR143" s="102"/>
      <c r="CRS143" s="102"/>
      <c r="CRT143" s="102"/>
      <c r="CRU143" s="102"/>
      <c r="CRV143" s="102"/>
      <c r="CRW143" s="102"/>
      <c r="CRX143" s="102"/>
      <c r="CRY143" s="102"/>
      <c r="CRZ143" s="102"/>
      <c r="CSA143" s="102"/>
      <c r="CSB143" s="102"/>
      <c r="CSC143" s="102"/>
      <c r="CSD143" s="102"/>
      <c r="CSE143" s="102"/>
      <c r="CSF143" s="102"/>
      <c r="CSG143" s="102"/>
      <c r="CSH143" s="102"/>
      <c r="CSI143" s="102"/>
      <c r="CSJ143" s="102"/>
      <c r="CSK143" s="102"/>
      <c r="CSL143" s="102"/>
      <c r="CSM143" s="102"/>
      <c r="CSN143" s="102"/>
      <c r="CSO143" s="102"/>
      <c r="CSP143" s="102"/>
      <c r="CSQ143" s="102"/>
      <c r="CSR143" s="102"/>
      <c r="CSS143" s="102"/>
      <c r="CST143" s="102"/>
      <c r="CSU143" s="102"/>
      <c r="CSV143" s="102"/>
      <c r="CSW143" s="102"/>
      <c r="CSX143" s="102"/>
      <c r="CSY143" s="102"/>
      <c r="CSZ143" s="102"/>
      <c r="CTA143" s="102"/>
      <c r="CTB143" s="102"/>
      <c r="CTC143" s="102"/>
      <c r="CTD143" s="102"/>
      <c r="CTE143" s="102"/>
      <c r="CTF143" s="102"/>
      <c r="CTG143" s="102"/>
      <c r="CTH143" s="102"/>
      <c r="CTI143" s="102"/>
      <c r="CTJ143" s="102"/>
      <c r="CTK143" s="102"/>
      <c r="CTL143" s="102"/>
      <c r="CTM143" s="102"/>
      <c r="CTN143" s="102"/>
      <c r="CTO143" s="102"/>
      <c r="CTP143" s="102"/>
      <c r="CTQ143" s="102"/>
      <c r="CTR143" s="102"/>
      <c r="CTS143" s="102"/>
      <c r="CTT143" s="102"/>
      <c r="CTU143" s="102"/>
      <c r="CTV143" s="102"/>
      <c r="CTW143" s="102"/>
      <c r="CTX143" s="102"/>
      <c r="CTY143" s="102"/>
      <c r="CTZ143" s="102"/>
      <c r="CUA143" s="102"/>
      <c r="CUB143" s="102"/>
      <c r="CUC143" s="102"/>
      <c r="CUD143" s="102"/>
      <c r="CUE143" s="102"/>
      <c r="CUF143" s="102"/>
      <c r="CUG143" s="102"/>
      <c r="CUH143" s="102"/>
      <c r="CUI143" s="102"/>
      <c r="CUJ143" s="102"/>
      <c r="CUK143" s="102"/>
      <c r="CUL143" s="102"/>
      <c r="CUM143" s="102"/>
      <c r="CUN143" s="102"/>
      <c r="CUO143" s="102"/>
      <c r="CUP143" s="102"/>
      <c r="CUQ143" s="102"/>
      <c r="CUR143" s="102"/>
      <c r="CUS143" s="102"/>
      <c r="CUT143" s="102"/>
      <c r="CUU143" s="102"/>
      <c r="CUV143" s="102"/>
      <c r="CUW143" s="102"/>
      <c r="CUX143" s="102"/>
      <c r="CUY143" s="102"/>
      <c r="CUZ143" s="102"/>
      <c r="CVA143" s="102"/>
      <c r="CVB143" s="102"/>
      <c r="CVC143" s="102"/>
      <c r="CVD143" s="102"/>
      <c r="CVE143" s="102"/>
      <c r="CVF143" s="102"/>
      <c r="CVG143" s="102"/>
      <c r="CVH143" s="102"/>
      <c r="CVI143" s="102"/>
      <c r="CVJ143" s="102"/>
      <c r="CVK143" s="102"/>
      <c r="CVL143" s="102"/>
      <c r="CVM143" s="102"/>
      <c r="CVN143" s="102"/>
      <c r="CVO143" s="102"/>
      <c r="CVP143" s="102"/>
      <c r="CVQ143" s="102"/>
      <c r="CVR143" s="102"/>
      <c r="CVS143" s="102"/>
      <c r="CVT143" s="102"/>
      <c r="CVU143" s="102"/>
      <c r="CVV143" s="102"/>
      <c r="CVW143" s="102"/>
      <c r="CVX143" s="102"/>
      <c r="CVY143" s="102"/>
      <c r="CVZ143" s="102"/>
      <c r="CWA143" s="102"/>
      <c r="CWB143" s="102"/>
      <c r="CWC143" s="102"/>
      <c r="CWD143" s="102"/>
      <c r="CWE143" s="102"/>
      <c r="CWF143" s="102"/>
      <c r="CWG143" s="102"/>
      <c r="CWH143" s="102"/>
      <c r="CWI143" s="102"/>
      <c r="CWJ143" s="102"/>
      <c r="CWK143" s="102"/>
      <c r="CWL143" s="102"/>
      <c r="CWM143" s="102"/>
      <c r="CWN143" s="102"/>
      <c r="CWO143" s="102"/>
      <c r="CWP143" s="102"/>
      <c r="CWQ143" s="102"/>
      <c r="CWR143" s="102"/>
      <c r="CWS143" s="102"/>
      <c r="CWT143" s="102"/>
      <c r="CWU143" s="102"/>
      <c r="CWV143" s="102"/>
      <c r="CWW143" s="102"/>
      <c r="CWX143" s="102"/>
      <c r="CWY143" s="102"/>
      <c r="CWZ143" s="102"/>
      <c r="CXA143" s="102"/>
      <c r="CXB143" s="102"/>
      <c r="CXC143" s="102"/>
      <c r="CXD143" s="102"/>
      <c r="CXE143" s="102"/>
      <c r="CXF143" s="102"/>
      <c r="CXG143" s="102"/>
      <c r="CXH143" s="102"/>
      <c r="CXI143" s="102"/>
      <c r="CXJ143" s="102"/>
      <c r="CXK143" s="102"/>
      <c r="CXL143" s="102"/>
      <c r="CXM143" s="102"/>
      <c r="CXN143" s="102"/>
      <c r="CXO143" s="102"/>
      <c r="CXP143" s="102"/>
      <c r="CXQ143" s="102"/>
      <c r="CXR143" s="102"/>
      <c r="CXS143" s="102"/>
      <c r="CXT143" s="102"/>
      <c r="CXU143" s="102"/>
      <c r="CXV143" s="102"/>
      <c r="CXW143" s="102"/>
      <c r="CXX143" s="102"/>
      <c r="CXY143" s="102"/>
      <c r="CXZ143" s="102"/>
      <c r="CYA143" s="102"/>
      <c r="CYB143" s="102"/>
      <c r="CYC143" s="102"/>
      <c r="CYD143" s="102"/>
      <c r="CYE143" s="102"/>
      <c r="CYF143" s="102"/>
      <c r="CYG143" s="102"/>
      <c r="CYH143" s="102"/>
      <c r="CYI143" s="102"/>
      <c r="CYJ143" s="102"/>
      <c r="CYK143" s="102"/>
      <c r="CYL143" s="102"/>
      <c r="CYM143" s="102"/>
      <c r="CYN143" s="102"/>
      <c r="CYO143" s="102"/>
      <c r="CYP143" s="102"/>
      <c r="CYQ143" s="102"/>
      <c r="CYR143" s="102"/>
      <c r="CYS143" s="102"/>
      <c r="CYT143" s="102"/>
      <c r="CYU143" s="102"/>
      <c r="CYV143" s="102"/>
      <c r="CYW143" s="102"/>
      <c r="CYX143" s="102"/>
      <c r="CYY143" s="102"/>
      <c r="CYZ143" s="102"/>
      <c r="CZA143" s="102"/>
      <c r="CZB143" s="102"/>
      <c r="CZC143" s="102"/>
      <c r="CZD143" s="102"/>
      <c r="CZE143" s="102"/>
      <c r="CZF143" s="102"/>
      <c r="CZG143" s="102"/>
      <c r="CZH143" s="102"/>
      <c r="CZI143" s="102"/>
      <c r="CZJ143" s="102"/>
      <c r="CZK143" s="102"/>
      <c r="CZL143" s="102"/>
      <c r="CZM143" s="102"/>
      <c r="CZN143" s="102"/>
      <c r="CZO143" s="102"/>
      <c r="CZP143" s="102"/>
      <c r="CZQ143" s="102"/>
      <c r="CZR143" s="102"/>
      <c r="CZS143" s="102"/>
      <c r="CZT143" s="102"/>
      <c r="CZU143" s="102"/>
      <c r="CZV143" s="102"/>
      <c r="CZW143" s="102"/>
      <c r="CZX143" s="102"/>
      <c r="CZY143" s="102"/>
      <c r="CZZ143" s="102"/>
      <c r="DAA143" s="102"/>
      <c r="DAB143" s="102"/>
      <c r="DAC143" s="102"/>
      <c r="DAD143" s="102"/>
      <c r="DAE143" s="102"/>
      <c r="DAF143" s="102"/>
      <c r="DAG143" s="102"/>
      <c r="DAH143" s="102"/>
      <c r="DAI143" s="102"/>
      <c r="DAJ143" s="102"/>
      <c r="DAK143" s="102"/>
      <c r="DAL143" s="102"/>
      <c r="DAM143" s="102"/>
      <c r="DAN143" s="102"/>
      <c r="DAO143" s="102"/>
      <c r="DAP143" s="102"/>
      <c r="DAQ143" s="102"/>
      <c r="DAR143" s="102"/>
      <c r="DAS143" s="102"/>
      <c r="DAT143" s="102"/>
      <c r="DAU143" s="102"/>
      <c r="DAV143" s="102"/>
      <c r="DAW143" s="102"/>
      <c r="DAX143" s="102"/>
      <c r="DAY143" s="102"/>
      <c r="DAZ143" s="102"/>
      <c r="DBA143" s="102"/>
      <c r="DBB143" s="102"/>
      <c r="DBC143" s="102"/>
      <c r="DBD143" s="102"/>
      <c r="DBE143" s="102"/>
      <c r="DBF143" s="102"/>
      <c r="DBG143" s="102"/>
      <c r="DBH143" s="102"/>
      <c r="DBI143" s="102"/>
      <c r="DBJ143" s="102"/>
      <c r="DBK143" s="102"/>
      <c r="DBL143" s="102"/>
      <c r="DBM143" s="102"/>
      <c r="DBN143" s="102"/>
      <c r="DBO143" s="102"/>
      <c r="DBP143" s="102"/>
      <c r="DBQ143" s="102"/>
      <c r="DBR143" s="102"/>
      <c r="DBS143" s="102"/>
      <c r="DBT143" s="102"/>
      <c r="DBU143" s="102"/>
      <c r="DBV143" s="102"/>
      <c r="DBW143" s="102"/>
      <c r="DBX143" s="102"/>
      <c r="DBY143" s="102"/>
      <c r="DBZ143" s="102"/>
      <c r="DCA143" s="102"/>
      <c r="DCB143" s="102"/>
      <c r="DCC143" s="102"/>
      <c r="DCD143" s="102"/>
      <c r="DCE143" s="102"/>
      <c r="DCF143" s="102"/>
      <c r="DCG143" s="102"/>
      <c r="DCH143" s="102"/>
      <c r="DCI143" s="102"/>
      <c r="DCJ143" s="102"/>
      <c r="DCK143" s="102"/>
      <c r="DCL143" s="102"/>
      <c r="DCM143" s="102"/>
      <c r="DCN143" s="102"/>
      <c r="DCO143" s="102"/>
      <c r="DCP143" s="102"/>
      <c r="DCQ143" s="102"/>
      <c r="DCR143" s="102"/>
      <c r="DCS143" s="102"/>
      <c r="DCT143" s="102"/>
      <c r="DCU143" s="102"/>
      <c r="DCV143" s="102"/>
      <c r="DCW143" s="102"/>
      <c r="DCX143" s="102"/>
      <c r="DCY143" s="102"/>
      <c r="DCZ143" s="102"/>
      <c r="DDA143" s="102"/>
      <c r="DDB143" s="102"/>
      <c r="DDC143" s="102"/>
      <c r="DDD143" s="102"/>
      <c r="DDE143" s="102"/>
      <c r="DDF143" s="102"/>
      <c r="DDG143" s="102"/>
      <c r="DDH143" s="102"/>
      <c r="DDI143" s="102"/>
      <c r="DDJ143" s="102"/>
      <c r="DDK143" s="102"/>
      <c r="DDL143" s="102"/>
      <c r="DDM143" s="102"/>
      <c r="DDN143" s="102"/>
      <c r="DDO143" s="102"/>
      <c r="DDP143" s="102"/>
      <c r="DDQ143" s="102"/>
      <c r="DDR143" s="102"/>
      <c r="DDS143" s="102"/>
      <c r="DDT143" s="102"/>
      <c r="DDU143" s="102"/>
      <c r="DDV143" s="102"/>
      <c r="DDW143" s="102"/>
      <c r="DDX143" s="102"/>
      <c r="DDY143" s="102"/>
      <c r="DDZ143" s="102"/>
      <c r="DEA143" s="102"/>
      <c r="DEB143" s="102"/>
      <c r="DEC143" s="102"/>
      <c r="DED143" s="102"/>
      <c r="DEE143" s="102"/>
      <c r="DEF143" s="102"/>
      <c r="DEG143" s="102"/>
      <c r="DEH143" s="102"/>
      <c r="DEI143" s="102"/>
      <c r="DEJ143" s="102"/>
      <c r="DEK143" s="102"/>
      <c r="DEL143" s="102"/>
      <c r="DEM143" s="102"/>
      <c r="DEN143" s="102"/>
      <c r="DEO143" s="102"/>
      <c r="DEP143" s="102"/>
      <c r="DEQ143" s="102"/>
      <c r="DER143" s="102"/>
      <c r="DES143" s="102"/>
      <c r="DET143" s="102"/>
      <c r="DEU143" s="102"/>
      <c r="DEV143" s="102"/>
      <c r="DEW143" s="102"/>
      <c r="DEX143" s="102"/>
      <c r="DEY143" s="102"/>
      <c r="DEZ143" s="102"/>
      <c r="DFA143" s="102"/>
      <c r="DFB143" s="102"/>
      <c r="DFC143" s="102"/>
      <c r="DFD143" s="102"/>
      <c r="DFE143" s="102"/>
      <c r="DFF143" s="102"/>
      <c r="DFG143" s="102"/>
      <c r="DFH143" s="102"/>
      <c r="DFI143" s="102"/>
      <c r="DFJ143" s="102"/>
      <c r="DFK143" s="102"/>
      <c r="DFL143" s="102"/>
      <c r="DFM143" s="102"/>
      <c r="DFN143" s="102"/>
      <c r="DFO143" s="102"/>
      <c r="DFP143" s="102"/>
      <c r="DFQ143" s="102"/>
      <c r="DFR143" s="102"/>
      <c r="DFS143" s="102"/>
      <c r="DFT143" s="102"/>
      <c r="DFU143" s="102"/>
      <c r="DFV143" s="102"/>
      <c r="DFW143" s="102"/>
      <c r="DFX143" s="102"/>
      <c r="DFY143" s="102"/>
      <c r="DFZ143" s="102"/>
      <c r="DGA143" s="102"/>
      <c r="DGB143" s="102"/>
      <c r="DGC143" s="102"/>
      <c r="DGD143" s="102"/>
      <c r="DGE143" s="102"/>
      <c r="DGF143" s="102"/>
      <c r="DGG143" s="102"/>
      <c r="DGH143" s="102"/>
      <c r="DGI143" s="102"/>
      <c r="DGJ143" s="102"/>
      <c r="DGK143" s="102"/>
      <c r="DGL143" s="102"/>
      <c r="DGM143" s="102"/>
      <c r="DGN143" s="102"/>
      <c r="DGO143" s="102"/>
      <c r="DGP143" s="102"/>
      <c r="DGQ143" s="102"/>
      <c r="DGR143" s="102"/>
      <c r="DGS143" s="102"/>
      <c r="DGT143" s="102"/>
      <c r="DGU143" s="102"/>
      <c r="DGV143" s="102"/>
      <c r="DGW143" s="102"/>
      <c r="DGX143" s="102"/>
      <c r="DGY143" s="102"/>
      <c r="DGZ143" s="102"/>
      <c r="DHA143" s="102"/>
      <c r="DHB143" s="102"/>
      <c r="DHC143" s="102"/>
      <c r="DHD143" s="102"/>
      <c r="DHE143" s="102"/>
      <c r="DHF143" s="102"/>
      <c r="DHG143" s="102"/>
      <c r="DHH143" s="102"/>
      <c r="DHI143" s="102"/>
      <c r="DHJ143" s="102"/>
      <c r="DHK143" s="102"/>
      <c r="DHL143" s="102"/>
      <c r="DHM143" s="102"/>
      <c r="DHN143" s="102"/>
      <c r="DHO143" s="102"/>
      <c r="DHP143" s="102"/>
      <c r="DHQ143" s="102"/>
      <c r="DHR143" s="102"/>
      <c r="DHS143" s="102"/>
      <c r="DHT143" s="102"/>
      <c r="DHU143" s="102"/>
      <c r="DHV143" s="102"/>
      <c r="DHW143" s="102"/>
      <c r="DHX143" s="102"/>
      <c r="DHY143" s="102"/>
      <c r="DHZ143" s="102"/>
      <c r="DIA143" s="102"/>
      <c r="DIB143" s="102"/>
      <c r="DIC143" s="102"/>
      <c r="DID143" s="102"/>
      <c r="DIE143" s="102"/>
      <c r="DIF143" s="102"/>
      <c r="DIG143" s="102"/>
      <c r="DIH143" s="102"/>
      <c r="DII143" s="102"/>
      <c r="DIJ143" s="102"/>
      <c r="DIK143" s="102"/>
      <c r="DIL143" s="102"/>
      <c r="DIM143" s="102"/>
      <c r="DIN143" s="102"/>
      <c r="DIO143" s="102"/>
      <c r="DIP143" s="102"/>
      <c r="DIQ143" s="102"/>
      <c r="DIR143" s="102"/>
      <c r="DIS143" s="102"/>
      <c r="DIT143" s="102"/>
      <c r="DIU143" s="102"/>
      <c r="DIV143" s="102"/>
      <c r="DIW143" s="102"/>
      <c r="DIX143" s="102"/>
      <c r="DIY143" s="102"/>
      <c r="DIZ143" s="102"/>
      <c r="DJA143" s="102"/>
      <c r="DJB143" s="102"/>
      <c r="DJC143" s="102"/>
      <c r="DJD143" s="102"/>
      <c r="DJE143" s="102"/>
      <c r="DJF143" s="102"/>
      <c r="DJG143" s="102"/>
      <c r="DJH143" s="102"/>
      <c r="DJI143" s="102"/>
      <c r="DJJ143" s="102"/>
      <c r="DJK143" s="102"/>
      <c r="DJL143" s="102"/>
      <c r="DJM143" s="102"/>
      <c r="DJN143" s="102"/>
      <c r="DJO143" s="102"/>
      <c r="DJP143" s="102"/>
      <c r="DJQ143" s="102"/>
      <c r="DJR143" s="102"/>
      <c r="DJS143" s="102"/>
      <c r="DJT143" s="102"/>
      <c r="DJU143" s="102"/>
      <c r="DJV143" s="102"/>
      <c r="DJW143" s="102"/>
      <c r="DJX143" s="102"/>
      <c r="DJY143" s="102"/>
      <c r="DJZ143" s="102"/>
      <c r="DKA143" s="102"/>
      <c r="DKB143" s="102"/>
      <c r="DKC143" s="102"/>
      <c r="DKD143" s="102"/>
      <c r="DKE143" s="102"/>
      <c r="DKF143" s="102"/>
      <c r="DKG143" s="102"/>
      <c r="DKH143" s="102"/>
      <c r="DKI143" s="102"/>
      <c r="DKJ143" s="102"/>
      <c r="DKK143" s="102"/>
      <c r="DKL143" s="102"/>
      <c r="DKM143" s="102"/>
      <c r="DKN143" s="102"/>
      <c r="DKO143" s="102"/>
      <c r="DKP143" s="102"/>
      <c r="DKQ143" s="102"/>
      <c r="DKR143" s="102"/>
      <c r="DKS143" s="102"/>
      <c r="DKT143" s="102"/>
      <c r="DKU143" s="102"/>
      <c r="DKV143" s="102"/>
      <c r="DKW143" s="102"/>
      <c r="DKX143" s="102"/>
      <c r="DKY143" s="102"/>
      <c r="DKZ143" s="102"/>
      <c r="DLA143" s="102"/>
      <c r="DLB143" s="102"/>
      <c r="DLC143" s="102"/>
      <c r="DLD143" s="102"/>
      <c r="DLE143" s="102"/>
      <c r="DLF143" s="102"/>
      <c r="DLG143" s="102"/>
      <c r="DLH143" s="102"/>
      <c r="DLI143" s="102"/>
      <c r="DLJ143" s="102"/>
      <c r="DLK143" s="102"/>
      <c r="DLL143" s="102"/>
      <c r="DLM143" s="102"/>
      <c r="DLN143" s="102"/>
      <c r="DLO143" s="102"/>
      <c r="DLP143" s="102"/>
      <c r="DLQ143" s="102"/>
      <c r="DLR143" s="102"/>
      <c r="DLS143" s="102"/>
      <c r="DLT143" s="102"/>
      <c r="DLU143" s="102"/>
      <c r="DLV143" s="102"/>
      <c r="DLW143" s="102"/>
      <c r="DLX143" s="102"/>
      <c r="DLY143" s="102"/>
      <c r="DLZ143" s="102"/>
      <c r="DMA143" s="102"/>
      <c r="DMB143" s="102"/>
      <c r="DMC143" s="102"/>
      <c r="DMD143" s="102"/>
      <c r="DME143" s="102"/>
      <c r="DMF143" s="102"/>
      <c r="DMG143" s="102"/>
      <c r="DMH143" s="102"/>
      <c r="DMI143" s="102"/>
      <c r="DMJ143" s="102"/>
      <c r="DMK143" s="102"/>
      <c r="DML143" s="102"/>
      <c r="DMM143" s="102"/>
      <c r="DMN143" s="102"/>
      <c r="DMO143" s="102"/>
      <c r="DMP143" s="102"/>
      <c r="DMQ143" s="102"/>
      <c r="DMR143" s="102"/>
      <c r="DMS143" s="102"/>
      <c r="DMT143" s="102"/>
      <c r="DMU143" s="102"/>
      <c r="DMV143" s="102"/>
      <c r="DMW143" s="102"/>
      <c r="DMX143" s="102"/>
      <c r="DMY143" s="102"/>
      <c r="DMZ143" s="102"/>
      <c r="DNA143" s="102"/>
      <c r="DNB143" s="102"/>
      <c r="DNC143" s="102"/>
      <c r="DND143" s="102"/>
      <c r="DNE143" s="102"/>
      <c r="DNF143" s="102"/>
      <c r="DNG143" s="102"/>
      <c r="DNH143" s="102"/>
      <c r="DNI143" s="102"/>
      <c r="DNJ143" s="102"/>
      <c r="DNK143" s="102"/>
      <c r="DNL143" s="102"/>
      <c r="DNM143" s="102"/>
      <c r="DNN143" s="102"/>
      <c r="DNO143" s="102"/>
      <c r="DNP143" s="102"/>
      <c r="DNQ143" s="102"/>
      <c r="DNR143" s="102"/>
      <c r="DNS143" s="102"/>
      <c r="DNT143" s="102"/>
      <c r="DNU143" s="102"/>
      <c r="DNV143" s="102"/>
      <c r="DNW143" s="102"/>
      <c r="DNX143" s="102"/>
      <c r="DNY143" s="102"/>
      <c r="DNZ143" s="102"/>
      <c r="DOA143" s="102"/>
      <c r="DOB143" s="102"/>
      <c r="DOC143" s="102"/>
      <c r="DOD143" s="102"/>
      <c r="DOE143" s="102"/>
      <c r="DOF143" s="102"/>
      <c r="DOG143" s="102"/>
      <c r="DOH143" s="102"/>
      <c r="DOI143" s="102"/>
      <c r="DOJ143" s="102"/>
      <c r="DOK143" s="102"/>
      <c r="DOL143" s="102"/>
      <c r="DOM143" s="102"/>
      <c r="DON143" s="102"/>
      <c r="DOO143" s="102"/>
      <c r="DOP143" s="102"/>
      <c r="DOQ143" s="102"/>
      <c r="DOR143" s="102"/>
      <c r="DOS143" s="102"/>
      <c r="DOT143" s="102"/>
      <c r="DOU143" s="102"/>
      <c r="DOV143" s="102"/>
      <c r="DOW143" s="102"/>
      <c r="DOX143" s="102"/>
      <c r="DOY143" s="102"/>
      <c r="DOZ143" s="102"/>
      <c r="DPA143" s="102"/>
      <c r="DPB143" s="102"/>
      <c r="DPC143" s="102"/>
      <c r="DPD143" s="102"/>
      <c r="DPE143" s="102"/>
      <c r="DPF143" s="102"/>
      <c r="DPG143" s="102"/>
      <c r="DPH143" s="102"/>
      <c r="DPI143" s="102"/>
      <c r="DPJ143" s="102"/>
      <c r="DPK143" s="102"/>
      <c r="DPL143" s="102"/>
      <c r="DPM143" s="102"/>
      <c r="DPN143" s="102"/>
      <c r="DPO143" s="102"/>
      <c r="DPP143" s="102"/>
      <c r="DPQ143" s="102"/>
      <c r="DPR143" s="102"/>
      <c r="DPS143" s="102"/>
      <c r="DPT143" s="102"/>
      <c r="DPU143" s="102"/>
      <c r="DPV143" s="102"/>
      <c r="DPW143" s="102"/>
      <c r="DPX143" s="102"/>
      <c r="DPY143" s="102"/>
      <c r="DPZ143" s="102"/>
      <c r="DQA143" s="102"/>
      <c r="DQB143" s="102"/>
      <c r="DQC143" s="102"/>
      <c r="DQD143" s="102"/>
      <c r="DQE143" s="102"/>
      <c r="DQF143" s="102"/>
      <c r="DQG143" s="102"/>
      <c r="DQH143" s="102"/>
      <c r="DQI143" s="102"/>
      <c r="DQJ143" s="102"/>
      <c r="DQK143" s="102"/>
      <c r="DQL143" s="102"/>
      <c r="DQM143" s="102"/>
      <c r="DQN143" s="102"/>
      <c r="DQO143" s="102"/>
      <c r="DQP143" s="102"/>
      <c r="DQQ143" s="102"/>
      <c r="DQR143" s="102"/>
      <c r="DQS143" s="102"/>
      <c r="DQT143" s="102"/>
      <c r="DQU143" s="102"/>
      <c r="DQV143" s="102"/>
      <c r="DQW143" s="102"/>
      <c r="DQX143" s="102"/>
      <c r="DQY143" s="102"/>
      <c r="DQZ143" s="102"/>
      <c r="DRA143" s="102"/>
      <c r="DRB143" s="102"/>
      <c r="DRC143" s="102"/>
      <c r="DRD143" s="102"/>
      <c r="DRE143" s="102"/>
      <c r="DRF143" s="102"/>
      <c r="DRG143" s="102"/>
      <c r="DRH143" s="102"/>
      <c r="DRI143" s="102"/>
      <c r="DRJ143" s="102"/>
      <c r="DRK143" s="102"/>
      <c r="DRL143" s="102"/>
      <c r="DRM143" s="102"/>
      <c r="DRN143" s="102"/>
      <c r="DRO143" s="102"/>
      <c r="DRP143" s="102"/>
      <c r="DRQ143" s="102"/>
      <c r="DRR143" s="102"/>
      <c r="DRS143" s="102"/>
      <c r="DRT143" s="102"/>
      <c r="DRU143" s="102"/>
      <c r="DRV143" s="102"/>
      <c r="DRW143" s="102"/>
      <c r="DRX143" s="102"/>
      <c r="DRY143" s="102"/>
      <c r="DRZ143" s="102"/>
      <c r="DSA143" s="102"/>
      <c r="DSB143" s="102"/>
      <c r="DSC143" s="102"/>
      <c r="DSD143" s="102"/>
      <c r="DSE143" s="102"/>
      <c r="DSF143" s="102"/>
      <c r="DSG143" s="102"/>
      <c r="DSH143" s="102"/>
      <c r="DSI143" s="102"/>
      <c r="DSJ143" s="102"/>
      <c r="DSK143" s="102"/>
      <c r="DSL143" s="102"/>
      <c r="DSM143" s="102"/>
      <c r="DSN143" s="102"/>
      <c r="DSO143" s="102"/>
      <c r="DSP143" s="102"/>
      <c r="DSQ143" s="102"/>
      <c r="DSR143" s="102"/>
      <c r="DSS143" s="102"/>
      <c r="DST143" s="102"/>
      <c r="DSU143" s="102"/>
      <c r="DSV143" s="102"/>
      <c r="DSW143" s="102"/>
      <c r="DSX143" s="102"/>
      <c r="DSY143" s="102"/>
      <c r="DSZ143" s="102"/>
      <c r="DTA143" s="102"/>
      <c r="DTB143" s="102"/>
      <c r="DTC143" s="102"/>
      <c r="DTD143" s="102"/>
      <c r="DTE143" s="102"/>
      <c r="DTF143" s="102"/>
      <c r="DTG143" s="102"/>
      <c r="DTH143" s="102"/>
      <c r="DTI143" s="102"/>
      <c r="DTJ143" s="102"/>
      <c r="DTK143" s="102"/>
      <c r="DTL143" s="102"/>
      <c r="DTM143" s="102"/>
      <c r="DTN143" s="102"/>
      <c r="DTO143" s="102"/>
      <c r="DTP143" s="102"/>
      <c r="DTQ143" s="102"/>
      <c r="DTR143" s="102"/>
      <c r="DTS143" s="102"/>
      <c r="DTT143" s="102"/>
      <c r="DTU143" s="102"/>
      <c r="DTV143" s="102"/>
      <c r="DTW143" s="102"/>
      <c r="DTX143" s="102"/>
      <c r="DTY143" s="102"/>
      <c r="DTZ143" s="102"/>
      <c r="DUA143" s="102"/>
      <c r="DUB143" s="102"/>
      <c r="DUC143" s="102"/>
      <c r="DUD143" s="102"/>
      <c r="DUE143" s="102"/>
      <c r="DUF143" s="102"/>
      <c r="DUG143" s="102"/>
      <c r="DUH143" s="102"/>
      <c r="DUI143" s="102"/>
      <c r="DUJ143" s="102"/>
      <c r="DUK143" s="102"/>
      <c r="DUL143" s="102"/>
      <c r="DUM143" s="102"/>
      <c r="DUN143" s="102"/>
      <c r="DUO143" s="102"/>
      <c r="DUP143" s="102"/>
      <c r="DUQ143" s="102"/>
      <c r="DUR143" s="102"/>
      <c r="DUS143" s="102"/>
      <c r="DUT143" s="102"/>
      <c r="DUU143" s="102"/>
      <c r="DUV143" s="102"/>
      <c r="DUW143" s="102"/>
      <c r="DUX143" s="102"/>
      <c r="DUY143" s="102"/>
      <c r="DUZ143" s="102"/>
      <c r="DVA143" s="102"/>
      <c r="DVB143" s="102"/>
      <c r="DVC143" s="102"/>
      <c r="DVD143" s="102"/>
      <c r="DVE143" s="102"/>
      <c r="DVF143" s="102"/>
      <c r="DVG143" s="102"/>
      <c r="DVH143" s="102"/>
      <c r="DVI143" s="102"/>
      <c r="DVJ143" s="102"/>
      <c r="DVK143" s="102"/>
      <c r="DVL143" s="102"/>
      <c r="DVM143" s="102"/>
      <c r="DVN143" s="102"/>
      <c r="DVO143" s="102"/>
      <c r="DVP143" s="102"/>
      <c r="DVQ143" s="102"/>
      <c r="DVR143" s="102"/>
      <c r="DVS143" s="102"/>
      <c r="DVT143" s="102"/>
      <c r="DVU143" s="102"/>
      <c r="DVV143" s="102"/>
      <c r="DVW143" s="102"/>
      <c r="DVX143" s="102"/>
      <c r="DVY143" s="102"/>
      <c r="DVZ143" s="102"/>
      <c r="DWA143" s="102"/>
      <c r="DWB143" s="102"/>
      <c r="DWC143" s="102"/>
      <c r="DWD143" s="102"/>
      <c r="DWE143" s="102"/>
      <c r="DWF143" s="102"/>
      <c r="DWG143" s="102"/>
      <c r="DWH143" s="102"/>
      <c r="DWI143" s="102"/>
      <c r="DWJ143" s="102"/>
      <c r="DWK143" s="102"/>
      <c r="DWL143" s="102"/>
      <c r="DWM143" s="102"/>
      <c r="DWN143" s="102"/>
      <c r="DWO143" s="102"/>
      <c r="DWP143" s="102"/>
      <c r="DWQ143" s="102"/>
      <c r="DWR143" s="102"/>
      <c r="DWS143" s="102"/>
      <c r="DWT143" s="102"/>
      <c r="DWU143" s="102"/>
      <c r="DWV143" s="102"/>
      <c r="DWW143" s="102"/>
      <c r="DWX143" s="102"/>
      <c r="DWY143" s="102"/>
      <c r="DWZ143" s="102"/>
      <c r="DXA143" s="102"/>
      <c r="DXB143" s="102"/>
      <c r="DXC143" s="102"/>
      <c r="DXD143" s="102"/>
      <c r="DXE143" s="102"/>
      <c r="DXF143" s="102"/>
      <c r="DXG143" s="102"/>
      <c r="DXH143" s="102"/>
      <c r="DXI143" s="102"/>
      <c r="DXJ143" s="102"/>
      <c r="DXK143" s="102"/>
      <c r="DXL143" s="102"/>
      <c r="DXM143" s="102"/>
      <c r="DXN143" s="102"/>
      <c r="DXO143" s="102"/>
      <c r="DXP143" s="102"/>
      <c r="DXQ143" s="102"/>
      <c r="DXR143" s="102"/>
      <c r="DXS143" s="102"/>
      <c r="DXT143" s="102"/>
      <c r="DXU143" s="102"/>
      <c r="DXV143" s="102"/>
      <c r="DXW143" s="102"/>
      <c r="DXX143" s="102"/>
      <c r="DXY143" s="102"/>
      <c r="DXZ143" s="102"/>
      <c r="DYA143" s="102"/>
      <c r="DYB143" s="102"/>
      <c r="DYC143" s="102"/>
      <c r="DYD143" s="102"/>
      <c r="DYE143" s="102"/>
      <c r="DYF143" s="102"/>
      <c r="DYG143" s="102"/>
      <c r="DYH143" s="102"/>
      <c r="DYI143" s="102"/>
      <c r="DYJ143" s="102"/>
      <c r="DYK143" s="102"/>
      <c r="DYL143" s="102"/>
      <c r="DYM143" s="102"/>
      <c r="DYN143" s="102"/>
      <c r="DYO143" s="102"/>
      <c r="DYP143" s="102"/>
      <c r="DYQ143" s="102"/>
      <c r="DYR143" s="102"/>
      <c r="DYS143" s="102"/>
      <c r="DYT143" s="102"/>
      <c r="DYU143" s="102"/>
      <c r="DYV143" s="102"/>
      <c r="DYW143" s="102"/>
      <c r="DYX143" s="102"/>
      <c r="DYY143" s="102"/>
      <c r="DYZ143" s="102"/>
      <c r="DZA143" s="102"/>
      <c r="DZB143" s="102"/>
      <c r="DZC143" s="102"/>
      <c r="DZD143" s="102"/>
      <c r="DZE143" s="102"/>
      <c r="DZF143" s="102"/>
      <c r="DZG143" s="102"/>
      <c r="DZH143" s="102"/>
      <c r="DZI143" s="102"/>
      <c r="DZJ143" s="102"/>
      <c r="DZK143" s="102"/>
      <c r="DZL143" s="102"/>
      <c r="DZM143" s="102"/>
      <c r="DZN143" s="102"/>
      <c r="DZO143" s="102"/>
      <c r="DZP143" s="102"/>
      <c r="DZQ143" s="102"/>
      <c r="DZR143" s="102"/>
      <c r="DZS143" s="102"/>
      <c r="DZT143" s="102"/>
      <c r="DZU143" s="102"/>
      <c r="DZV143" s="102"/>
      <c r="DZW143" s="102"/>
      <c r="DZX143" s="102"/>
      <c r="DZY143" s="102"/>
      <c r="DZZ143" s="102"/>
      <c r="EAA143" s="102"/>
      <c r="EAB143" s="102"/>
      <c r="EAC143" s="102"/>
      <c r="EAD143" s="102"/>
      <c r="EAE143" s="102"/>
      <c r="EAF143" s="102"/>
      <c r="EAG143" s="102"/>
      <c r="EAH143" s="102"/>
      <c r="EAI143" s="102"/>
      <c r="EAJ143" s="102"/>
      <c r="EAK143" s="102"/>
      <c r="EAL143" s="102"/>
      <c r="EAM143" s="102"/>
      <c r="EAN143" s="102"/>
      <c r="EAO143" s="102"/>
      <c r="EAP143" s="102"/>
      <c r="EAQ143" s="102"/>
      <c r="EAR143" s="102"/>
      <c r="EAS143" s="102"/>
      <c r="EAT143" s="102"/>
      <c r="EAU143" s="102"/>
      <c r="EAV143" s="102"/>
      <c r="EAW143" s="102"/>
      <c r="EAX143" s="102"/>
      <c r="EAY143" s="102"/>
      <c r="EAZ143" s="102"/>
      <c r="EBA143" s="102"/>
      <c r="EBB143" s="102"/>
      <c r="EBC143" s="102"/>
      <c r="EBD143" s="102"/>
      <c r="EBE143" s="102"/>
      <c r="EBF143" s="102"/>
      <c r="EBG143" s="102"/>
      <c r="EBH143" s="102"/>
      <c r="EBI143" s="102"/>
      <c r="EBJ143" s="102"/>
      <c r="EBK143" s="102"/>
      <c r="EBL143" s="102"/>
      <c r="EBM143" s="102"/>
      <c r="EBN143" s="102"/>
      <c r="EBO143" s="102"/>
      <c r="EBP143" s="102"/>
      <c r="EBQ143" s="102"/>
      <c r="EBR143" s="102"/>
      <c r="EBS143" s="102"/>
      <c r="EBT143" s="102"/>
      <c r="EBU143" s="102"/>
      <c r="EBV143" s="102"/>
      <c r="EBW143" s="102"/>
      <c r="EBX143" s="102"/>
      <c r="EBY143" s="102"/>
      <c r="EBZ143" s="102"/>
      <c r="ECA143" s="102"/>
      <c r="ECB143" s="102"/>
      <c r="ECC143" s="102"/>
      <c r="ECD143" s="102"/>
      <c r="ECE143" s="102"/>
      <c r="ECF143" s="102"/>
      <c r="ECG143" s="102"/>
      <c r="ECH143" s="102"/>
      <c r="ECI143" s="102"/>
      <c r="ECJ143" s="102"/>
      <c r="ECK143" s="102"/>
      <c r="ECL143" s="102"/>
      <c r="ECM143" s="102"/>
      <c r="ECN143" s="102"/>
      <c r="ECO143" s="102"/>
      <c r="ECP143" s="102"/>
      <c r="ECQ143" s="102"/>
      <c r="ECR143" s="102"/>
      <c r="ECS143" s="102"/>
      <c r="ECT143" s="102"/>
      <c r="ECU143" s="102"/>
      <c r="ECV143" s="102"/>
      <c r="ECW143" s="102"/>
      <c r="ECX143" s="102"/>
      <c r="ECY143" s="102"/>
      <c r="ECZ143" s="102"/>
      <c r="EDA143" s="102"/>
      <c r="EDB143" s="102"/>
      <c r="EDC143" s="102"/>
      <c r="EDD143" s="102"/>
      <c r="EDE143" s="102"/>
      <c r="EDF143" s="102"/>
      <c r="EDG143" s="102"/>
      <c r="EDH143" s="102"/>
      <c r="EDI143" s="102"/>
      <c r="EDJ143" s="102"/>
      <c r="EDK143" s="102"/>
      <c r="EDL143" s="102"/>
      <c r="EDM143" s="102"/>
      <c r="EDN143" s="102"/>
      <c r="EDO143" s="102"/>
      <c r="EDP143" s="102"/>
      <c r="EDQ143" s="102"/>
      <c r="EDR143" s="102"/>
      <c r="EDS143" s="102"/>
      <c r="EDT143" s="102"/>
      <c r="EDU143" s="102"/>
      <c r="EDV143" s="102"/>
      <c r="EDW143" s="102"/>
      <c r="EDX143" s="102"/>
      <c r="EDY143" s="102"/>
      <c r="EDZ143" s="102"/>
      <c r="EEA143" s="102"/>
      <c r="EEB143" s="102"/>
      <c r="EEC143" s="102"/>
      <c r="EED143" s="102"/>
      <c r="EEE143" s="102"/>
      <c r="EEF143" s="102"/>
      <c r="EEG143" s="102"/>
      <c r="EEH143" s="102"/>
      <c r="EEI143" s="102"/>
      <c r="EEJ143" s="102"/>
      <c r="EEK143" s="102"/>
      <c r="EEL143" s="102"/>
      <c r="EEM143" s="102"/>
      <c r="EEN143" s="102"/>
      <c r="EEO143" s="102"/>
      <c r="EEP143" s="102"/>
      <c r="EEQ143" s="102"/>
      <c r="EER143" s="102"/>
      <c r="EES143" s="102"/>
      <c r="EET143" s="102"/>
      <c r="EEU143" s="102"/>
      <c r="EEV143" s="102"/>
      <c r="EEW143" s="102"/>
      <c r="EEX143" s="102"/>
      <c r="EEY143" s="102"/>
      <c r="EEZ143" s="102"/>
      <c r="EFA143" s="102"/>
      <c r="EFB143" s="102"/>
      <c r="EFC143" s="102"/>
      <c r="EFD143" s="102"/>
      <c r="EFE143" s="102"/>
      <c r="EFF143" s="102"/>
      <c r="EFG143" s="102"/>
      <c r="EFH143" s="102"/>
      <c r="EFI143" s="102"/>
      <c r="EFJ143" s="102"/>
      <c r="EFK143" s="102"/>
      <c r="EFL143" s="102"/>
      <c r="EFM143" s="102"/>
      <c r="EFN143" s="102"/>
      <c r="EFO143" s="102"/>
      <c r="EFP143" s="102"/>
      <c r="EFQ143" s="102"/>
      <c r="EFR143" s="102"/>
      <c r="EFS143" s="102"/>
      <c r="EFT143" s="102"/>
      <c r="EFU143" s="102"/>
      <c r="EFV143" s="102"/>
      <c r="EFW143" s="102"/>
      <c r="EFX143" s="102"/>
      <c r="EFY143" s="102"/>
      <c r="EFZ143" s="102"/>
      <c r="EGA143" s="102"/>
      <c r="EGB143" s="102"/>
      <c r="EGC143" s="102"/>
      <c r="EGD143" s="102"/>
      <c r="EGE143" s="102"/>
      <c r="EGF143" s="102"/>
      <c r="EGG143" s="102"/>
      <c r="EGH143" s="102"/>
      <c r="EGI143" s="102"/>
      <c r="EGJ143" s="102"/>
      <c r="EGK143" s="102"/>
      <c r="EGL143" s="102"/>
      <c r="EGM143" s="102"/>
      <c r="EGN143" s="102"/>
      <c r="EGO143" s="102"/>
      <c r="EGP143" s="102"/>
      <c r="EGQ143" s="102"/>
      <c r="EGR143" s="102"/>
      <c r="EGS143" s="102"/>
      <c r="EGT143" s="102"/>
      <c r="EGU143" s="102"/>
      <c r="EGV143" s="102"/>
      <c r="EGW143" s="102"/>
      <c r="EGX143" s="102"/>
      <c r="EGY143" s="102"/>
      <c r="EGZ143" s="102"/>
      <c r="EHA143" s="102"/>
      <c r="EHB143" s="102"/>
      <c r="EHC143" s="102"/>
      <c r="EHD143" s="102"/>
      <c r="EHE143" s="102"/>
      <c r="EHF143" s="102"/>
      <c r="EHG143" s="102"/>
      <c r="EHH143" s="102"/>
      <c r="EHI143" s="102"/>
      <c r="EHJ143" s="102"/>
      <c r="EHK143" s="102"/>
      <c r="EHL143" s="102"/>
      <c r="EHM143" s="102"/>
      <c r="EHN143" s="102"/>
      <c r="EHO143" s="102"/>
      <c r="EHP143" s="102"/>
      <c r="EHQ143" s="102"/>
      <c r="EHR143" s="102"/>
      <c r="EHS143" s="102"/>
      <c r="EHT143" s="102"/>
      <c r="EHU143" s="102"/>
      <c r="EHV143" s="102"/>
      <c r="EHW143" s="102"/>
      <c r="EHX143" s="102"/>
      <c r="EHY143" s="102"/>
      <c r="EHZ143" s="102"/>
      <c r="EIA143" s="102"/>
      <c r="EIB143" s="102"/>
      <c r="EIC143" s="102"/>
      <c r="EID143" s="102"/>
      <c r="EIE143" s="102"/>
      <c r="EIF143" s="102"/>
      <c r="EIG143" s="102"/>
      <c r="EIH143" s="102"/>
      <c r="EII143" s="102"/>
      <c r="EIJ143" s="102"/>
      <c r="EIK143" s="102"/>
      <c r="EIL143" s="102"/>
      <c r="EIM143" s="102"/>
      <c r="EIN143" s="102"/>
      <c r="EIO143" s="102"/>
      <c r="EIP143" s="102"/>
      <c r="EIQ143" s="102"/>
      <c r="EIR143" s="102"/>
      <c r="EIS143" s="102"/>
      <c r="EIT143" s="102"/>
      <c r="EIU143" s="102"/>
      <c r="EIV143" s="102"/>
      <c r="EIW143" s="102"/>
      <c r="EIX143" s="102"/>
      <c r="EIY143" s="102"/>
      <c r="EIZ143" s="102"/>
      <c r="EJA143" s="102"/>
      <c r="EJB143" s="102"/>
      <c r="EJC143" s="102"/>
      <c r="EJD143" s="102"/>
      <c r="EJE143" s="102"/>
      <c r="EJF143" s="102"/>
      <c r="EJG143" s="102"/>
      <c r="EJH143" s="102"/>
      <c r="EJI143" s="102"/>
      <c r="EJJ143" s="102"/>
      <c r="EJK143" s="102"/>
      <c r="EJL143" s="102"/>
      <c r="EJM143" s="102"/>
      <c r="EJN143" s="102"/>
      <c r="EJO143" s="102"/>
      <c r="EJP143" s="102"/>
      <c r="EJQ143" s="102"/>
      <c r="EJR143" s="102"/>
      <c r="EJS143" s="102"/>
      <c r="EJT143" s="102"/>
      <c r="EJU143" s="102"/>
      <c r="EJV143" s="102"/>
      <c r="EJW143" s="102"/>
      <c r="EJX143" s="102"/>
      <c r="EJY143" s="102"/>
      <c r="EJZ143" s="102"/>
      <c r="EKA143" s="102"/>
      <c r="EKB143" s="102"/>
      <c r="EKC143" s="102"/>
      <c r="EKD143" s="102"/>
      <c r="EKE143" s="102"/>
      <c r="EKF143" s="102"/>
      <c r="EKG143" s="102"/>
      <c r="EKH143" s="102"/>
      <c r="EKI143" s="102"/>
      <c r="EKJ143" s="102"/>
      <c r="EKK143" s="102"/>
      <c r="EKL143" s="102"/>
      <c r="EKM143" s="102"/>
      <c r="EKN143" s="102"/>
      <c r="EKO143" s="102"/>
      <c r="EKP143" s="102"/>
      <c r="EKQ143" s="102"/>
      <c r="EKR143" s="102"/>
      <c r="EKS143" s="102"/>
      <c r="EKT143" s="102"/>
      <c r="EKU143" s="102"/>
      <c r="EKV143" s="102"/>
      <c r="EKW143" s="102"/>
      <c r="EKX143" s="102"/>
      <c r="EKY143" s="102"/>
      <c r="EKZ143" s="102"/>
      <c r="ELA143" s="102"/>
      <c r="ELB143" s="102"/>
      <c r="ELC143" s="102"/>
      <c r="ELD143" s="102"/>
      <c r="ELE143" s="102"/>
      <c r="ELF143" s="102"/>
      <c r="ELG143" s="102"/>
      <c r="ELH143" s="102"/>
      <c r="ELI143" s="102"/>
      <c r="ELJ143" s="102"/>
      <c r="ELK143" s="102"/>
      <c r="ELL143" s="102"/>
      <c r="ELM143" s="102"/>
      <c r="ELN143" s="102"/>
      <c r="ELO143" s="102"/>
      <c r="ELP143" s="102"/>
      <c r="ELQ143" s="102"/>
      <c r="ELR143" s="102"/>
      <c r="ELS143" s="102"/>
      <c r="ELT143" s="102"/>
      <c r="ELU143" s="102"/>
      <c r="ELV143" s="102"/>
      <c r="ELW143" s="102"/>
      <c r="ELX143" s="102"/>
      <c r="ELY143" s="102"/>
      <c r="ELZ143" s="102"/>
      <c r="EMA143" s="102"/>
      <c r="EMB143" s="102"/>
      <c r="EMC143" s="102"/>
      <c r="EMD143" s="102"/>
      <c r="EME143" s="102"/>
      <c r="EMF143" s="102"/>
      <c r="EMG143" s="102"/>
      <c r="EMH143" s="102"/>
      <c r="EMI143" s="102"/>
      <c r="EMJ143" s="102"/>
      <c r="EMK143" s="102"/>
      <c r="EML143" s="102"/>
      <c r="EMM143" s="102"/>
      <c r="EMN143" s="102"/>
      <c r="EMO143" s="102"/>
      <c r="EMP143" s="102"/>
      <c r="EMQ143" s="102"/>
      <c r="EMR143" s="102"/>
      <c r="EMS143" s="102"/>
      <c r="EMT143" s="102"/>
      <c r="EMU143" s="102"/>
      <c r="EMV143" s="102"/>
      <c r="EMW143" s="102"/>
      <c r="EMX143" s="102"/>
      <c r="EMY143" s="102"/>
      <c r="EMZ143" s="102"/>
      <c r="ENA143" s="102"/>
      <c r="ENB143" s="102"/>
      <c r="ENC143" s="102"/>
      <c r="END143" s="102"/>
      <c r="ENE143" s="102"/>
      <c r="ENF143" s="102"/>
      <c r="ENG143" s="102"/>
      <c r="ENH143" s="102"/>
      <c r="ENI143" s="102"/>
      <c r="ENJ143" s="102"/>
      <c r="ENK143" s="102"/>
      <c r="ENL143" s="102"/>
      <c r="ENM143" s="102"/>
      <c r="ENN143" s="102"/>
      <c r="ENO143" s="102"/>
      <c r="ENP143" s="102"/>
      <c r="ENQ143" s="102"/>
      <c r="ENR143" s="102"/>
      <c r="ENS143" s="102"/>
      <c r="ENT143" s="102"/>
      <c r="ENU143" s="102"/>
      <c r="ENV143" s="102"/>
      <c r="ENW143" s="102"/>
      <c r="ENX143" s="102"/>
      <c r="ENY143" s="102"/>
      <c r="ENZ143" s="102"/>
      <c r="EOA143" s="102"/>
      <c r="EOB143" s="102"/>
      <c r="EOC143" s="102"/>
      <c r="EOD143" s="102"/>
      <c r="EOE143" s="102"/>
      <c r="EOF143" s="102"/>
      <c r="EOG143" s="102"/>
      <c r="EOH143" s="102"/>
      <c r="EOI143" s="102"/>
      <c r="EOJ143" s="102"/>
      <c r="EOK143" s="102"/>
      <c r="EOL143" s="102"/>
      <c r="EOM143" s="102"/>
      <c r="EON143" s="102"/>
      <c r="EOO143" s="102"/>
      <c r="EOP143" s="102"/>
      <c r="EOQ143" s="102"/>
      <c r="EOR143" s="102"/>
      <c r="EOS143" s="102"/>
      <c r="EOT143" s="102"/>
      <c r="EOU143" s="102"/>
      <c r="EOV143" s="102"/>
      <c r="EOW143" s="102"/>
      <c r="EOX143" s="102"/>
      <c r="EOY143" s="102"/>
      <c r="EOZ143" s="102"/>
      <c r="EPA143" s="102"/>
      <c r="EPB143" s="102"/>
      <c r="EPC143" s="102"/>
      <c r="EPD143" s="102"/>
      <c r="EPE143" s="102"/>
      <c r="EPF143" s="102"/>
      <c r="EPG143" s="102"/>
      <c r="EPH143" s="102"/>
      <c r="EPI143" s="102"/>
      <c r="EPJ143" s="102"/>
      <c r="EPK143" s="102"/>
      <c r="EPL143" s="102"/>
      <c r="EPM143" s="102"/>
      <c r="EPN143" s="102"/>
      <c r="EPO143" s="102"/>
      <c r="EPP143" s="102"/>
      <c r="EPQ143" s="102"/>
      <c r="EPR143" s="102"/>
      <c r="EPS143" s="102"/>
      <c r="EPT143" s="102"/>
      <c r="EPU143" s="102"/>
      <c r="EPV143" s="102"/>
      <c r="EPW143" s="102"/>
      <c r="EPX143" s="102"/>
      <c r="EPY143" s="102"/>
      <c r="EPZ143" s="102"/>
      <c r="EQA143" s="102"/>
      <c r="EQB143" s="102"/>
      <c r="EQC143" s="102"/>
      <c r="EQD143" s="102"/>
      <c r="EQE143" s="102"/>
      <c r="EQF143" s="102"/>
      <c r="EQG143" s="102"/>
      <c r="EQH143" s="102"/>
      <c r="EQI143" s="102"/>
      <c r="EQJ143" s="102"/>
      <c r="EQK143" s="102"/>
      <c r="EQL143" s="102"/>
      <c r="EQM143" s="102"/>
      <c r="EQN143" s="102"/>
      <c r="EQO143" s="102"/>
      <c r="EQP143" s="102"/>
      <c r="EQQ143" s="102"/>
      <c r="EQR143" s="102"/>
      <c r="EQS143" s="102"/>
      <c r="EQT143" s="102"/>
      <c r="EQU143" s="102"/>
      <c r="EQV143" s="102"/>
      <c r="EQW143" s="102"/>
      <c r="EQX143" s="102"/>
      <c r="EQY143" s="102"/>
      <c r="EQZ143" s="102"/>
      <c r="ERA143" s="102"/>
      <c r="ERB143" s="102"/>
      <c r="ERC143" s="102"/>
      <c r="ERD143" s="102"/>
      <c r="ERE143" s="102"/>
      <c r="ERF143" s="102"/>
      <c r="ERG143" s="102"/>
      <c r="ERH143" s="102"/>
      <c r="ERI143" s="102"/>
      <c r="ERJ143" s="102"/>
      <c r="ERK143" s="102"/>
      <c r="ERL143" s="102"/>
      <c r="ERM143" s="102"/>
      <c r="ERN143" s="102"/>
      <c r="ERO143" s="102"/>
      <c r="ERP143" s="102"/>
      <c r="ERQ143" s="102"/>
      <c r="ERR143" s="102"/>
      <c r="ERS143" s="102"/>
      <c r="ERT143" s="102"/>
      <c r="ERU143" s="102"/>
      <c r="ERV143" s="102"/>
      <c r="ERW143" s="102"/>
      <c r="ERX143" s="102"/>
      <c r="ERY143" s="102"/>
      <c r="ERZ143" s="102"/>
      <c r="ESA143" s="102"/>
      <c r="ESB143" s="102"/>
      <c r="ESC143" s="102"/>
      <c r="ESD143" s="102"/>
      <c r="ESE143" s="102"/>
      <c r="ESF143" s="102"/>
      <c r="ESG143" s="102"/>
      <c r="ESH143" s="102"/>
      <c r="ESI143" s="102"/>
      <c r="ESJ143" s="102"/>
      <c r="ESK143" s="102"/>
      <c r="ESL143" s="102"/>
      <c r="ESM143" s="102"/>
      <c r="ESN143" s="102"/>
      <c r="ESO143" s="102"/>
      <c r="ESP143" s="102"/>
      <c r="ESQ143" s="102"/>
      <c r="ESR143" s="102"/>
      <c r="ESS143" s="102"/>
      <c r="EST143" s="102"/>
      <c r="ESU143" s="102"/>
      <c r="ESV143" s="102"/>
      <c r="ESW143" s="102"/>
      <c r="ESX143" s="102"/>
      <c r="ESY143" s="102"/>
      <c r="ESZ143" s="102"/>
      <c r="ETA143" s="102"/>
      <c r="ETB143" s="102"/>
      <c r="ETC143" s="102"/>
      <c r="ETD143" s="102"/>
      <c r="ETE143" s="102"/>
      <c r="ETF143" s="102"/>
      <c r="ETG143" s="102"/>
      <c r="ETH143" s="102"/>
      <c r="ETI143" s="102"/>
      <c r="ETJ143" s="102"/>
      <c r="ETK143" s="102"/>
      <c r="ETL143" s="102"/>
      <c r="ETM143" s="102"/>
      <c r="ETN143" s="102"/>
      <c r="ETO143" s="102"/>
      <c r="ETP143" s="102"/>
      <c r="ETQ143" s="102"/>
      <c r="ETR143" s="102"/>
      <c r="ETS143" s="102"/>
      <c r="ETT143" s="102"/>
      <c r="ETU143" s="102"/>
      <c r="ETV143" s="102"/>
      <c r="ETW143" s="102"/>
      <c r="ETX143" s="102"/>
      <c r="ETY143" s="102"/>
      <c r="ETZ143" s="102"/>
      <c r="EUA143" s="102"/>
      <c r="EUB143" s="102"/>
      <c r="EUC143" s="102"/>
      <c r="EUD143" s="102"/>
      <c r="EUE143" s="102"/>
      <c r="EUF143" s="102"/>
      <c r="EUG143" s="102"/>
      <c r="EUH143" s="102"/>
      <c r="EUI143" s="102"/>
      <c r="EUJ143" s="102"/>
      <c r="EUK143" s="102"/>
      <c r="EUL143" s="102"/>
      <c r="EUM143" s="102"/>
      <c r="EUN143" s="102"/>
      <c r="EUO143" s="102"/>
      <c r="EUP143" s="102"/>
      <c r="EUQ143" s="102"/>
      <c r="EUR143" s="102"/>
      <c r="EUS143" s="102"/>
      <c r="EUT143" s="102"/>
      <c r="EUU143" s="102"/>
      <c r="EUV143" s="102"/>
      <c r="EUW143" s="102"/>
      <c r="EUX143" s="102"/>
      <c r="EUY143" s="102"/>
      <c r="EUZ143" s="102"/>
      <c r="EVA143" s="102"/>
      <c r="EVB143" s="102"/>
      <c r="EVC143" s="102"/>
      <c r="EVD143" s="102"/>
      <c r="EVE143" s="102"/>
      <c r="EVF143" s="102"/>
      <c r="EVG143" s="102"/>
      <c r="EVH143" s="102"/>
      <c r="EVI143" s="102"/>
      <c r="EVJ143" s="102"/>
      <c r="EVK143" s="102"/>
      <c r="EVL143" s="102"/>
      <c r="EVM143" s="102"/>
      <c r="EVN143" s="102"/>
      <c r="EVO143" s="102"/>
      <c r="EVP143" s="102"/>
      <c r="EVQ143" s="102"/>
      <c r="EVR143" s="102"/>
      <c r="EVS143" s="102"/>
      <c r="EVT143" s="102"/>
      <c r="EVU143" s="102"/>
      <c r="EVV143" s="102"/>
      <c r="EVW143" s="102"/>
      <c r="EVX143" s="102"/>
      <c r="EVY143" s="102"/>
      <c r="EVZ143" s="102"/>
      <c r="EWA143" s="102"/>
      <c r="EWB143" s="102"/>
      <c r="EWC143" s="102"/>
      <c r="EWD143" s="102"/>
      <c r="EWE143" s="102"/>
      <c r="EWF143" s="102"/>
      <c r="EWG143" s="102"/>
      <c r="EWH143" s="102"/>
      <c r="EWI143" s="102"/>
      <c r="EWJ143" s="102"/>
      <c r="EWK143" s="102"/>
      <c r="EWL143" s="102"/>
      <c r="EWM143" s="102"/>
      <c r="EWN143" s="102"/>
      <c r="EWO143" s="102"/>
      <c r="EWP143" s="102"/>
      <c r="EWQ143" s="102"/>
      <c r="EWR143" s="102"/>
      <c r="EWS143" s="102"/>
      <c r="EWT143" s="102"/>
      <c r="EWU143" s="102"/>
      <c r="EWV143" s="102"/>
      <c r="EWW143" s="102"/>
      <c r="EWX143" s="102"/>
      <c r="EWY143" s="102"/>
      <c r="EWZ143" s="102"/>
      <c r="EXA143" s="102"/>
      <c r="EXB143" s="102"/>
      <c r="EXC143" s="102"/>
      <c r="EXD143" s="102"/>
      <c r="EXE143" s="102"/>
      <c r="EXF143" s="102"/>
      <c r="EXG143" s="102"/>
      <c r="EXH143" s="102"/>
      <c r="EXI143" s="102"/>
      <c r="EXJ143" s="102"/>
      <c r="EXK143" s="102"/>
      <c r="EXL143" s="102"/>
      <c r="EXM143" s="102"/>
      <c r="EXN143" s="102"/>
      <c r="EXO143" s="102"/>
      <c r="EXP143" s="102"/>
      <c r="EXQ143" s="102"/>
      <c r="EXR143" s="102"/>
      <c r="EXS143" s="102"/>
      <c r="EXT143" s="102"/>
      <c r="EXU143" s="102"/>
      <c r="EXV143" s="102"/>
      <c r="EXW143" s="102"/>
      <c r="EXX143" s="102"/>
      <c r="EXY143" s="102"/>
      <c r="EXZ143" s="102"/>
      <c r="EYA143" s="102"/>
      <c r="EYB143" s="102"/>
      <c r="EYC143" s="102"/>
      <c r="EYD143" s="102"/>
      <c r="EYE143" s="102"/>
      <c r="EYF143" s="102"/>
      <c r="EYG143" s="102"/>
      <c r="EYH143" s="102"/>
      <c r="EYI143" s="102"/>
      <c r="EYJ143" s="102"/>
      <c r="EYK143" s="102"/>
      <c r="EYL143" s="102"/>
      <c r="EYM143" s="102"/>
      <c r="EYN143" s="102"/>
      <c r="EYO143" s="102"/>
      <c r="EYP143" s="102"/>
      <c r="EYQ143" s="102"/>
      <c r="EYR143" s="102"/>
      <c r="EYS143" s="102"/>
      <c r="EYT143" s="102"/>
      <c r="EYU143" s="102"/>
      <c r="EYV143" s="102"/>
      <c r="EYW143" s="102"/>
      <c r="EYX143" s="102"/>
      <c r="EYY143" s="102"/>
      <c r="EYZ143" s="102"/>
      <c r="EZA143" s="102"/>
      <c r="EZB143" s="102"/>
      <c r="EZC143" s="102"/>
      <c r="EZD143" s="102"/>
      <c r="EZE143" s="102"/>
      <c r="EZF143" s="102"/>
      <c r="EZG143" s="102"/>
      <c r="EZH143" s="102"/>
      <c r="EZI143" s="102"/>
      <c r="EZJ143" s="102"/>
      <c r="EZK143" s="102"/>
      <c r="EZL143" s="102"/>
      <c r="EZM143" s="102"/>
      <c r="EZN143" s="102"/>
      <c r="EZO143" s="102"/>
      <c r="EZP143" s="102"/>
      <c r="EZQ143" s="102"/>
      <c r="EZR143" s="102"/>
      <c r="EZS143" s="102"/>
      <c r="EZT143" s="102"/>
      <c r="EZU143" s="102"/>
      <c r="EZV143" s="102"/>
      <c r="EZW143" s="102"/>
      <c r="EZX143" s="102"/>
      <c r="EZY143" s="102"/>
      <c r="EZZ143" s="102"/>
      <c r="FAA143" s="102"/>
      <c r="FAB143" s="102"/>
      <c r="FAC143" s="102"/>
      <c r="FAD143" s="102"/>
      <c r="FAE143" s="102"/>
      <c r="FAF143" s="102"/>
      <c r="FAG143" s="102"/>
      <c r="FAH143" s="102"/>
      <c r="FAI143" s="102"/>
      <c r="FAJ143" s="102"/>
      <c r="FAK143" s="102"/>
      <c r="FAL143" s="102"/>
      <c r="FAM143" s="102"/>
      <c r="FAN143" s="102"/>
      <c r="FAO143" s="102"/>
      <c r="FAP143" s="102"/>
      <c r="FAQ143" s="102"/>
      <c r="FAR143" s="102"/>
      <c r="FAS143" s="102"/>
      <c r="FAT143" s="102"/>
      <c r="FAU143" s="102"/>
      <c r="FAV143" s="102"/>
      <c r="FAW143" s="102"/>
      <c r="FAX143" s="102"/>
      <c r="FAY143" s="102"/>
      <c r="FAZ143" s="102"/>
      <c r="FBA143" s="102"/>
      <c r="FBB143" s="102"/>
      <c r="FBC143" s="102"/>
      <c r="FBD143" s="102"/>
      <c r="FBE143" s="102"/>
      <c r="FBF143" s="102"/>
      <c r="FBG143" s="102"/>
      <c r="FBH143" s="102"/>
      <c r="FBI143" s="102"/>
      <c r="FBJ143" s="102"/>
      <c r="FBK143" s="102"/>
      <c r="FBL143" s="102"/>
      <c r="FBM143" s="102"/>
      <c r="FBN143" s="102"/>
      <c r="FBO143" s="102"/>
      <c r="FBP143" s="102"/>
      <c r="FBQ143" s="102"/>
      <c r="FBR143" s="102"/>
      <c r="FBS143" s="102"/>
      <c r="FBT143" s="102"/>
      <c r="FBU143" s="102"/>
      <c r="FBV143" s="102"/>
      <c r="FBW143" s="102"/>
      <c r="FBX143" s="102"/>
      <c r="FBY143" s="102"/>
      <c r="FBZ143" s="102"/>
      <c r="FCA143" s="102"/>
      <c r="FCB143" s="102"/>
      <c r="FCC143" s="102"/>
      <c r="FCD143" s="102"/>
      <c r="FCE143" s="102"/>
      <c r="FCF143" s="102"/>
      <c r="FCG143" s="102"/>
      <c r="FCH143" s="102"/>
      <c r="FCI143" s="102"/>
      <c r="FCJ143" s="102"/>
      <c r="FCK143" s="102"/>
      <c r="FCL143" s="102"/>
      <c r="FCM143" s="102"/>
      <c r="FCN143" s="102"/>
      <c r="FCO143" s="102"/>
      <c r="FCP143" s="102"/>
      <c r="FCQ143" s="102"/>
      <c r="FCR143" s="102"/>
      <c r="FCS143" s="102"/>
      <c r="FCT143" s="102"/>
      <c r="FCU143" s="102"/>
      <c r="FCV143" s="102"/>
      <c r="FCW143" s="102"/>
      <c r="FCX143" s="102"/>
      <c r="FCY143" s="102"/>
      <c r="FCZ143" s="102"/>
      <c r="FDA143" s="102"/>
      <c r="FDB143" s="102"/>
      <c r="FDC143" s="102"/>
      <c r="FDD143" s="102"/>
      <c r="FDE143" s="102"/>
      <c r="FDF143" s="102"/>
      <c r="FDG143" s="102"/>
      <c r="FDH143" s="102"/>
      <c r="FDI143" s="102"/>
      <c r="FDJ143" s="102"/>
      <c r="FDK143" s="102"/>
      <c r="FDL143" s="102"/>
      <c r="FDM143" s="102"/>
      <c r="FDN143" s="102"/>
      <c r="FDO143" s="102"/>
      <c r="FDP143" s="102"/>
      <c r="FDQ143" s="102"/>
      <c r="FDR143" s="102"/>
      <c r="FDS143" s="102"/>
      <c r="FDT143" s="102"/>
      <c r="FDU143" s="102"/>
      <c r="FDV143" s="102"/>
      <c r="FDW143" s="102"/>
      <c r="FDX143" s="102"/>
      <c r="FDY143" s="102"/>
      <c r="FDZ143" s="102"/>
      <c r="FEA143" s="102"/>
      <c r="FEB143" s="102"/>
      <c r="FEC143" s="102"/>
      <c r="FED143" s="102"/>
      <c r="FEE143" s="102"/>
      <c r="FEF143" s="102"/>
      <c r="FEG143" s="102"/>
      <c r="FEH143" s="102"/>
      <c r="FEI143" s="102"/>
      <c r="FEJ143" s="102"/>
      <c r="FEK143" s="102"/>
      <c r="FEL143" s="102"/>
      <c r="FEM143" s="102"/>
      <c r="FEN143" s="102"/>
      <c r="FEO143" s="102"/>
      <c r="FEP143" s="102"/>
      <c r="FEQ143" s="102"/>
      <c r="FER143" s="102"/>
      <c r="FES143" s="102"/>
      <c r="FET143" s="102"/>
      <c r="FEU143" s="102"/>
      <c r="FEV143" s="102"/>
      <c r="FEW143" s="102"/>
      <c r="FEX143" s="102"/>
      <c r="FEY143" s="102"/>
      <c r="FEZ143" s="102"/>
      <c r="FFA143" s="102"/>
      <c r="FFB143" s="102"/>
      <c r="FFC143" s="102"/>
      <c r="FFD143" s="102"/>
      <c r="FFE143" s="102"/>
      <c r="FFF143" s="102"/>
      <c r="FFG143" s="102"/>
      <c r="FFH143" s="102"/>
      <c r="FFI143" s="102"/>
      <c r="FFJ143" s="102"/>
      <c r="FFK143" s="102"/>
      <c r="FFL143" s="102"/>
      <c r="FFM143" s="102"/>
      <c r="FFN143" s="102"/>
      <c r="FFO143" s="102"/>
      <c r="FFP143" s="102"/>
      <c r="FFQ143" s="102"/>
      <c r="FFR143" s="102"/>
      <c r="FFS143" s="102"/>
      <c r="FFT143" s="102"/>
      <c r="FFU143" s="102"/>
      <c r="FFV143" s="102"/>
      <c r="FFW143" s="102"/>
      <c r="FFX143" s="102"/>
      <c r="FFY143" s="102"/>
      <c r="FFZ143" s="102"/>
      <c r="FGA143" s="102"/>
      <c r="FGB143" s="102"/>
      <c r="FGC143" s="102"/>
      <c r="FGD143" s="102"/>
      <c r="FGE143" s="102"/>
      <c r="FGF143" s="102"/>
      <c r="FGG143" s="102"/>
      <c r="FGH143" s="102"/>
      <c r="FGI143" s="102"/>
      <c r="FGJ143" s="102"/>
      <c r="FGK143" s="102"/>
      <c r="FGL143" s="102"/>
      <c r="FGM143" s="102"/>
      <c r="FGN143" s="102"/>
      <c r="FGO143" s="102"/>
      <c r="FGP143" s="102"/>
      <c r="FGQ143" s="102"/>
      <c r="FGR143" s="102"/>
      <c r="FGS143" s="102"/>
      <c r="FGT143" s="102"/>
      <c r="FGU143" s="102"/>
      <c r="FGV143" s="102"/>
      <c r="FGW143" s="102"/>
      <c r="FGX143" s="102"/>
      <c r="FGY143" s="102"/>
      <c r="FGZ143" s="102"/>
      <c r="FHA143" s="102"/>
      <c r="FHB143" s="102"/>
      <c r="FHC143" s="102"/>
      <c r="FHD143" s="102"/>
      <c r="FHE143" s="102"/>
      <c r="FHF143" s="102"/>
      <c r="FHG143" s="102"/>
      <c r="FHH143" s="102"/>
      <c r="FHI143" s="102"/>
      <c r="FHJ143" s="102"/>
      <c r="FHK143" s="102"/>
      <c r="FHL143" s="102"/>
      <c r="FHM143" s="102"/>
      <c r="FHN143" s="102"/>
      <c r="FHO143" s="102"/>
      <c r="FHP143" s="102"/>
      <c r="FHQ143" s="102"/>
      <c r="FHR143" s="102"/>
      <c r="FHS143" s="102"/>
      <c r="FHT143" s="102"/>
      <c r="FHU143" s="102"/>
      <c r="FHV143" s="102"/>
      <c r="FHW143" s="102"/>
      <c r="FHX143" s="102"/>
      <c r="FHY143" s="102"/>
      <c r="FHZ143" s="102"/>
      <c r="FIA143" s="102"/>
      <c r="FIB143" s="102"/>
      <c r="FIC143" s="102"/>
      <c r="FID143" s="102"/>
      <c r="FIE143" s="102"/>
      <c r="FIF143" s="102"/>
      <c r="FIG143" s="102"/>
      <c r="FIH143" s="102"/>
      <c r="FII143" s="102"/>
      <c r="FIJ143" s="102"/>
      <c r="FIK143" s="102"/>
      <c r="FIL143" s="102"/>
      <c r="FIM143" s="102"/>
      <c r="FIN143" s="102"/>
      <c r="FIO143" s="102"/>
      <c r="FIP143" s="102"/>
      <c r="FIQ143" s="102"/>
      <c r="FIR143" s="102"/>
      <c r="FIS143" s="102"/>
      <c r="FIT143" s="102"/>
      <c r="FIU143" s="102"/>
      <c r="FIV143" s="102"/>
      <c r="FIW143" s="102"/>
      <c r="FIX143" s="102"/>
      <c r="FIY143" s="102"/>
      <c r="FIZ143" s="102"/>
      <c r="FJA143" s="102"/>
      <c r="FJB143" s="102"/>
      <c r="FJC143" s="102"/>
      <c r="FJD143" s="102"/>
      <c r="FJE143" s="102"/>
      <c r="FJF143" s="102"/>
      <c r="FJG143" s="102"/>
      <c r="FJH143" s="102"/>
      <c r="FJI143" s="102"/>
      <c r="FJJ143" s="102"/>
      <c r="FJK143" s="102"/>
      <c r="FJL143" s="102"/>
      <c r="FJM143" s="102"/>
      <c r="FJN143" s="102"/>
      <c r="FJO143" s="102"/>
      <c r="FJP143" s="102"/>
      <c r="FJQ143" s="102"/>
      <c r="FJR143" s="102"/>
      <c r="FJS143" s="102"/>
      <c r="FJT143" s="102"/>
      <c r="FJU143" s="102"/>
      <c r="FJV143" s="102"/>
      <c r="FJW143" s="102"/>
      <c r="FJX143" s="102"/>
      <c r="FJY143" s="102"/>
      <c r="FJZ143" s="102"/>
      <c r="FKA143" s="102"/>
      <c r="FKB143" s="102"/>
      <c r="FKC143" s="102"/>
      <c r="FKD143" s="102"/>
      <c r="FKE143" s="102"/>
      <c r="FKF143" s="102"/>
      <c r="FKG143" s="102"/>
      <c r="FKH143" s="102"/>
      <c r="FKI143" s="102"/>
      <c r="FKJ143" s="102"/>
      <c r="FKK143" s="102"/>
      <c r="FKL143" s="102"/>
      <c r="FKM143" s="102"/>
      <c r="FKN143" s="102"/>
      <c r="FKO143" s="102"/>
      <c r="FKP143" s="102"/>
      <c r="FKQ143" s="102"/>
      <c r="FKR143" s="102"/>
      <c r="FKS143" s="102"/>
      <c r="FKT143" s="102"/>
      <c r="FKU143" s="102"/>
      <c r="FKV143" s="102"/>
      <c r="FKW143" s="102"/>
      <c r="FKX143" s="102"/>
      <c r="FKY143" s="102"/>
      <c r="FKZ143" s="102"/>
      <c r="FLA143" s="102"/>
      <c r="FLB143" s="102"/>
      <c r="FLC143" s="102"/>
      <c r="FLD143" s="102"/>
      <c r="FLE143" s="102"/>
      <c r="FLF143" s="102"/>
      <c r="FLG143" s="102"/>
      <c r="FLH143" s="102"/>
      <c r="FLI143" s="102"/>
      <c r="FLJ143" s="102"/>
      <c r="FLK143" s="102"/>
      <c r="FLL143" s="102"/>
      <c r="FLM143" s="102"/>
      <c r="FLN143" s="102"/>
      <c r="FLO143" s="102"/>
      <c r="FLP143" s="102"/>
      <c r="FLQ143" s="102"/>
      <c r="FLR143" s="102"/>
      <c r="FLS143" s="102"/>
      <c r="FLT143" s="102"/>
      <c r="FLU143" s="102"/>
      <c r="FLV143" s="102"/>
      <c r="FLW143" s="102"/>
      <c r="FLX143" s="102"/>
      <c r="FLY143" s="102"/>
      <c r="FLZ143" s="102"/>
      <c r="FMA143" s="102"/>
      <c r="FMB143" s="102"/>
      <c r="FMC143" s="102"/>
      <c r="FMD143" s="102"/>
      <c r="FME143" s="102"/>
      <c r="FMF143" s="102"/>
      <c r="FMG143" s="102"/>
      <c r="FMH143" s="102"/>
      <c r="FMI143" s="102"/>
      <c r="FMJ143" s="102"/>
      <c r="FMK143" s="102"/>
      <c r="FML143" s="102"/>
      <c r="FMM143" s="102"/>
      <c r="FMN143" s="102"/>
      <c r="FMO143" s="102"/>
      <c r="FMP143" s="102"/>
      <c r="FMQ143" s="102"/>
      <c r="FMR143" s="102"/>
      <c r="FMS143" s="102"/>
      <c r="FMT143" s="102"/>
      <c r="FMU143" s="102"/>
      <c r="FMV143" s="102"/>
      <c r="FMW143" s="102"/>
      <c r="FMX143" s="102"/>
      <c r="FMY143" s="102"/>
      <c r="FMZ143" s="102"/>
      <c r="FNA143" s="102"/>
      <c r="FNB143" s="102"/>
      <c r="FNC143" s="102"/>
      <c r="FND143" s="102"/>
      <c r="FNE143" s="102"/>
      <c r="FNF143" s="102"/>
      <c r="FNG143" s="102"/>
      <c r="FNH143" s="102"/>
      <c r="FNI143" s="102"/>
      <c r="FNJ143" s="102"/>
      <c r="FNK143" s="102"/>
      <c r="FNL143" s="102"/>
      <c r="FNM143" s="102"/>
      <c r="FNN143" s="102"/>
      <c r="FNO143" s="102"/>
      <c r="FNP143" s="102"/>
      <c r="FNQ143" s="102"/>
      <c r="FNR143" s="102"/>
      <c r="FNS143" s="102"/>
      <c r="FNT143" s="102"/>
      <c r="FNU143" s="102"/>
      <c r="FNV143" s="102"/>
      <c r="FNW143" s="102"/>
      <c r="FNX143" s="102"/>
      <c r="FNY143" s="102"/>
      <c r="FNZ143" s="102"/>
      <c r="FOA143" s="102"/>
      <c r="FOB143" s="102"/>
      <c r="FOC143" s="102"/>
      <c r="FOD143" s="102"/>
      <c r="FOE143" s="102"/>
      <c r="FOF143" s="102"/>
      <c r="FOG143" s="102"/>
      <c r="FOH143" s="102"/>
      <c r="FOI143" s="102"/>
      <c r="FOJ143" s="102"/>
      <c r="FOK143" s="102"/>
      <c r="FOL143" s="102"/>
      <c r="FOM143" s="102"/>
      <c r="FON143" s="102"/>
      <c r="FOO143" s="102"/>
      <c r="FOP143" s="102"/>
      <c r="FOQ143" s="102"/>
      <c r="FOR143" s="102"/>
      <c r="FOS143" s="102"/>
      <c r="FOT143" s="102"/>
      <c r="FOU143" s="102"/>
      <c r="FOV143" s="102"/>
      <c r="FOW143" s="102"/>
      <c r="FOX143" s="102"/>
      <c r="FOY143" s="102"/>
      <c r="FOZ143" s="102"/>
      <c r="FPA143" s="102"/>
      <c r="FPB143" s="102"/>
      <c r="FPC143" s="102"/>
      <c r="FPD143" s="102"/>
      <c r="FPE143" s="102"/>
      <c r="FPF143" s="102"/>
      <c r="FPG143" s="102"/>
      <c r="FPH143" s="102"/>
      <c r="FPI143" s="102"/>
      <c r="FPJ143" s="102"/>
      <c r="FPK143" s="102"/>
      <c r="FPL143" s="102"/>
      <c r="FPM143" s="102"/>
      <c r="FPN143" s="102"/>
      <c r="FPO143" s="102"/>
      <c r="FPP143" s="102"/>
      <c r="FPQ143" s="102"/>
      <c r="FPR143" s="102"/>
      <c r="FPS143" s="102"/>
      <c r="FPT143" s="102"/>
      <c r="FPU143" s="102"/>
      <c r="FPV143" s="102"/>
      <c r="FPW143" s="102"/>
      <c r="FPX143" s="102"/>
      <c r="FPY143" s="102"/>
      <c r="FPZ143" s="102"/>
      <c r="FQA143" s="102"/>
      <c r="FQB143" s="102"/>
      <c r="FQC143" s="102"/>
      <c r="FQD143" s="102"/>
      <c r="FQE143" s="102"/>
      <c r="FQF143" s="102"/>
      <c r="FQG143" s="102"/>
      <c r="FQH143" s="102"/>
      <c r="FQI143" s="102"/>
      <c r="FQJ143" s="102"/>
      <c r="FQK143" s="102"/>
      <c r="FQL143" s="102"/>
      <c r="FQM143" s="102"/>
      <c r="FQN143" s="102"/>
      <c r="FQO143" s="102"/>
      <c r="FQP143" s="102"/>
      <c r="FQQ143" s="102"/>
      <c r="FQR143" s="102"/>
      <c r="FQS143" s="102"/>
      <c r="FQT143" s="102"/>
      <c r="FQU143" s="102"/>
      <c r="FQV143" s="102"/>
      <c r="FQW143" s="102"/>
      <c r="FQX143" s="102"/>
      <c r="FQY143" s="102"/>
      <c r="FQZ143" s="102"/>
      <c r="FRA143" s="102"/>
      <c r="FRB143" s="102"/>
      <c r="FRC143" s="102"/>
      <c r="FRD143" s="102"/>
      <c r="FRE143" s="102"/>
      <c r="FRF143" s="102"/>
      <c r="FRG143" s="102"/>
      <c r="FRH143" s="102"/>
      <c r="FRI143" s="102"/>
      <c r="FRJ143" s="102"/>
      <c r="FRK143" s="102"/>
      <c r="FRL143" s="102"/>
      <c r="FRM143" s="102"/>
      <c r="FRN143" s="102"/>
      <c r="FRO143" s="102"/>
      <c r="FRP143" s="102"/>
      <c r="FRQ143" s="102"/>
      <c r="FRR143" s="102"/>
      <c r="FRS143" s="102"/>
      <c r="FRT143" s="102"/>
      <c r="FRU143" s="102"/>
      <c r="FRV143" s="102"/>
      <c r="FRW143" s="102"/>
      <c r="FRX143" s="102"/>
      <c r="FRY143" s="102"/>
      <c r="FRZ143" s="102"/>
      <c r="FSA143" s="102"/>
      <c r="FSB143" s="102"/>
      <c r="FSC143" s="102"/>
      <c r="FSD143" s="102"/>
      <c r="FSE143" s="102"/>
      <c r="FSF143" s="102"/>
      <c r="FSG143" s="102"/>
      <c r="FSH143" s="102"/>
      <c r="FSI143" s="102"/>
      <c r="FSJ143" s="102"/>
      <c r="FSK143" s="102"/>
      <c r="FSL143" s="102"/>
      <c r="FSM143" s="102"/>
      <c r="FSN143" s="102"/>
      <c r="FSO143" s="102"/>
      <c r="FSP143" s="102"/>
      <c r="FSQ143" s="102"/>
      <c r="FSR143" s="102"/>
      <c r="FSS143" s="102"/>
      <c r="FST143" s="102"/>
      <c r="FSU143" s="102"/>
      <c r="FSV143" s="102"/>
      <c r="FSW143" s="102"/>
      <c r="FSX143" s="102"/>
      <c r="FSY143" s="102"/>
      <c r="FSZ143" s="102"/>
      <c r="FTA143" s="102"/>
      <c r="FTB143" s="102"/>
      <c r="FTC143" s="102"/>
      <c r="FTD143" s="102"/>
      <c r="FTE143" s="102"/>
      <c r="FTF143" s="102"/>
      <c r="FTG143" s="102"/>
      <c r="FTH143" s="102"/>
      <c r="FTI143" s="102"/>
      <c r="FTJ143" s="102"/>
      <c r="FTK143" s="102"/>
      <c r="FTL143" s="102"/>
      <c r="FTM143" s="102"/>
      <c r="FTN143" s="102"/>
      <c r="FTO143" s="102"/>
      <c r="FTP143" s="102"/>
      <c r="FTQ143" s="102"/>
      <c r="FTR143" s="102"/>
      <c r="FTS143" s="102"/>
      <c r="FTT143" s="102"/>
      <c r="FTU143" s="102"/>
      <c r="FTV143" s="102"/>
      <c r="FTW143" s="102"/>
      <c r="FTX143" s="102"/>
      <c r="FTY143" s="102"/>
      <c r="FTZ143" s="102"/>
      <c r="FUA143" s="102"/>
      <c r="FUB143" s="102"/>
      <c r="FUC143" s="102"/>
      <c r="FUD143" s="102"/>
      <c r="FUE143" s="102"/>
      <c r="FUF143" s="102"/>
      <c r="FUG143" s="102"/>
      <c r="FUH143" s="102"/>
      <c r="FUI143" s="102"/>
      <c r="FUJ143" s="102"/>
      <c r="FUK143" s="102"/>
      <c r="FUL143" s="102"/>
      <c r="FUM143" s="102"/>
      <c r="FUN143" s="102"/>
      <c r="FUO143" s="102"/>
      <c r="FUP143" s="102"/>
      <c r="FUQ143" s="102"/>
      <c r="FUR143" s="102"/>
      <c r="FUS143" s="102"/>
      <c r="FUT143" s="102"/>
      <c r="FUU143" s="102"/>
      <c r="FUV143" s="102"/>
      <c r="FUW143" s="102"/>
      <c r="FUX143" s="102"/>
      <c r="FUY143" s="102"/>
      <c r="FUZ143" s="102"/>
      <c r="FVA143" s="102"/>
      <c r="FVB143" s="102"/>
      <c r="FVC143" s="102"/>
      <c r="FVD143" s="102"/>
      <c r="FVE143" s="102"/>
      <c r="FVF143" s="102"/>
      <c r="FVG143" s="102"/>
      <c r="FVH143" s="102"/>
      <c r="FVI143" s="102"/>
      <c r="FVJ143" s="102"/>
      <c r="FVK143" s="102"/>
      <c r="FVL143" s="102"/>
      <c r="FVM143" s="102"/>
      <c r="FVN143" s="102"/>
      <c r="FVO143" s="102"/>
      <c r="FVP143" s="102"/>
      <c r="FVQ143" s="102"/>
      <c r="FVR143" s="102"/>
      <c r="FVS143" s="102"/>
      <c r="FVT143" s="102"/>
      <c r="FVU143" s="102"/>
      <c r="FVV143" s="102"/>
      <c r="FVW143" s="102"/>
      <c r="FVX143" s="102"/>
      <c r="FVY143" s="102"/>
      <c r="FVZ143" s="102"/>
      <c r="FWA143" s="102"/>
      <c r="FWB143" s="102"/>
      <c r="FWC143" s="102"/>
      <c r="FWD143" s="102"/>
      <c r="FWE143" s="102"/>
      <c r="FWF143" s="102"/>
      <c r="FWG143" s="102"/>
      <c r="FWH143" s="102"/>
      <c r="FWI143" s="102"/>
      <c r="FWJ143" s="102"/>
      <c r="FWK143" s="102"/>
      <c r="FWL143" s="102"/>
      <c r="FWM143" s="102"/>
      <c r="FWN143" s="102"/>
      <c r="FWO143" s="102"/>
      <c r="FWP143" s="102"/>
      <c r="FWQ143" s="102"/>
      <c r="FWR143" s="102"/>
      <c r="FWS143" s="102"/>
      <c r="FWT143" s="102"/>
      <c r="FWU143" s="102"/>
      <c r="FWV143" s="102"/>
      <c r="FWW143" s="102"/>
      <c r="FWX143" s="102"/>
      <c r="FWY143" s="102"/>
      <c r="FWZ143" s="102"/>
      <c r="FXA143" s="102"/>
      <c r="FXB143" s="102"/>
      <c r="FXC143" s="102"/>
      <c r="FXD143" s="102"/>
      <c r="FXE143" s="102"/>
      <c r="FXF143" s="102"/>
      <c r="FXG143" s="102"/>
      <c r="FXH143" s="102"/>
      <c r="FXI143" s="102"/>
      <c r="FXJ143" s="102"/>
      <c r="FXK143" s="102"/>
      <c r="FXL143" s="102"/>
      <c r="FXM143" s="102"/>
      <c r="FXN143" s="102"/>
      <c r="FXO143" s="102"/>
      <c r="FXP143" s="102"/>
      <c r="FXQ143" s="102"/>
      <c r="FXR143" s="102"/>
      <c r="FXS143" s="102"/>
      <c r="FXT143" s="102"/>
      <c r="FXU143" s="102"/>
      <c r="FXV143" s="102"/>
      <c r="FXW143" s="102"/>
      <c r="FXX143" s="102"/>
      <c r="FXY143" s="102"/>
      <c r="FXZ143" s="102"/>
      <c r="FYA143" s="102"/>
      <c r="FYB143" s="102"/>
      <c r="FYC143" s="102"/>
      <c r="FYD143" s="102"/>
      <c r="FYE143" s="102"/>
      <c r="FYF143" s="102"/>
      <c r="FYG143" s="102"/>
      <c r="FYH143" s="102"/>
      <c r="FYI143" s="102"/>
      <c r="FYJ143" s="102"/>
      <c r="FYK143" s="102"/>
      <c r="FYL143" s="102"/>
      <c r="FYM143" s="102"/>
      <c r="FYN143" s="102"/>
      <c r="FYO143" s="102"/>
      <c r="FYP143" s="102"/>
      <c r="FYQ143" s="102"/>
      <c r="FYR143" s="102"/>
      <c r="FYS143" s="102"/>
      <c r="FYT143" s="102"/>
      <c r="FYU143" s="102"/>
      <c r="FYV143" s="102"/>
      <c r="FYW143" s="102"/>
      <c r="FYX143" s="102"/>
      <c r="FYY143" s="102"/>
      <c r="FYZ143" s="102"/>
      <c r="FZA143" s="102"/>
      <c r="FZB143" s="102"/>
      <c r="FZC143" s="102"/>
      <c r="FZD143" s="102"/>
      <c r="FZE143" s="102"/>
      <c r="FZF143" s="102"/>
      <c r="FZG143" s="102"/>
      <c r="FZH143" s="102"/>
      <c r="FZI143" s="102"/>
      <c r="FZJ143" s="102"/>
      <c r="FZK143" s="102"/>
      <c r="FZL143" s="102"/>
      <c r="FZM143" s="102"/>
      <c r="FZN143" s="102"/>
      <c r="FZO143" s="102"/>
      <c r="FZP143" s="102"/>
      <c r="FZQ143" s="102"/>
      <c r="FZR143" s="102"/>
      <c r="FZS143" s="102"/>
      <c r="FZT143" s="102"/>
      <c r="FZU143" s="102"/>
      <c r="FZV143" s="102"/>
      <c r="FZW143" s="102"/>
      <c r="FZX143" s="102"/>
      <c r="FZY143" s="102"/>
      <c r="FZZ143" s="102"/>
      <c r="GAA143" s="102"/>
      <c r="GAB143" s="102"/>
      <c r="GAC143" s="102"/>
      <c r="GAD143" s="102"/>
      <c r="GAE143" s="102"/>
      <c r="GAF143" s="102"/>
      <c r="GAG143" s="102"/>
      <c r="GAH143" s="102"/>
      <c r="GAI143" s="102"/>
      <c r="GAJ143" s="102"/>
      <c r="GAK143" s="102"/>
      <c r="GAL143" s="102"/>
      <c r="GAM143" s="102"/>
      <c r="GAN143" s="102"/>
      <c r="GAO143" s="102"/>
      <c r="GAP143" s="102"/>
      <c r="GAQ143" s="102"/>
      <c r="GAR143" s="102"/>
      <c r="GAS143" s="102"/>
      <c r="GAT143" s="102"/>
      <c r="GAU143" s="102"/>
      <c r="GAV143" s="102"/>
      <c r="GAW143" s="102"/>
      <c r="GAX143" s="102"/>
      <c r="GAY143" s="102"/>
      <c r="GAZ143" s="102"/>
      <c r="GBA143" s="102"/>
      <c r="GBB143" s="102"/>
      <c r="GBC143" s="102"/>
      <c r="GBD143" s="102"/>
      <c r="GBE143" s="102"/>
      <c r="GBF143" s="102"/>
      <c r="GBG143" s="102"/>
      <c r="GBH143" s="102"/>
      <c r="GBI143" s="102"/>
      <c r="GBJ143" s="102"/>
      <c r="GBK143" s="102"/>
      <c r="GBL143" s="102"/>
      <c r="GBM143" s="102"/>
      <c r="GBN143" s="102"/>
      <c r="GBO143" s="102"/>
      <c r="GBP143" s="102"/>
      <c r="GBQ143" s="102"/>
      <c r="GBR143" s="102"/>
      <c r="GBS143" s="102"/>
      <c r="GBT143" s="102"/>
      <c r="GBU143" s="102"/>
      <c r="GBV143" s="102"/>
      <c r="GBW143" s="102"/>
      <c r="GBX143" s="102"/>
      <c r="GBY143" s="102"/>
      <c r="GBZ143" s="102"/>
      <c r="GCA143" s="102"/>
      <c r="GCB143" s="102"/>
      <c r="GCC143" s="102"/>
      <c r="GCD143" s="102"/>
      <c r="GCE143" s="102"/>
      <c r="GCF143" s="102"/>
      <c r="GCG143" s="102"/>
      <c r="GCH143" s="102"/>
      <c r="GCI143" s="102"/>
      <c r="GCJ143" s="102"/>
      <c r="GCK143" s="102"/>
      <c r="GCL143" s="102"/>
      <c r="GCM143" s="102"/>
      <c r="GCN143" s="102"/>
      <c r="GCO143" s="102"/>
      <c r="GCP143" s="102"/>
      <c r="GCQ143" s="102"/>
      <c r="GCR143" s="102"/>
      <c r="GCS143" s="102"/>
      <c r="GCT143" s="102"/>
      <c r="GCU143" s="102"/>
      <c r="GCV143" s="102"/>
      <c r="GCW143" s="102"/>
      <c r="GCX143" s="102"/>
      <c r="GCY143" s="102"/>
      <c r="GCZ143" s="102"/>
      <c r="GDA143" s="102"/>
      <c r="GDB143" s="102"/>
      <c r="GDC143" s="102"/>
      <c r="GDD143" s="102"/>
      <c r="GDE143" s="102"/>
      <c r="GDF143" s="102"/>
      <c r="GDG143" s="102"/>
      <c r="GDH143" s="102"/>
      <c r="GDI143" s="102"/>
      <c r="GDJ143" s="102"/>
      <c r="GDK143" s="102"/>
      <c r="GDL143" s="102"/>
      <c r="GDM143" s="102"/>
      <c r="GDN143" s="102"/>
      <c r="GDO143" s="102"/>
      <c r="GDP143" s="102"/>
      <c r="GDQ143" s="102"/>
      <c r="GDR143" s="102"/>
      <c r="GDS143" s="102"/>
      <c r="GDT143" s="102"/>
      <c r="GDU143" s="102"/>
      <c r="GDV143" s="102"/>
      <c r="GDW143" s="102"/>
      <c r="GDX143" s="102"/>
      <c r="GDY143" s="102"/>
      <c r="GDZ143" s="102"/>
      <c r="GEA143" s="102"/>
      <c r="GEB143" s="102"/>
      <c r="GEC143" s="102"/>
      <c r="GED143" s="102"/>
      <c r="GEE143" s="102"/>
      <c r="GEF143" s="102"/>
      <c r="GEG143" s="102"/>
      <c r="GEH143" s="102"/>
      <c r="GEI143" s="102"/>
      <c r="GEJ143" s="102"/>
      <c r="GEK143" s="102"/>
      <c r="GEL143" s="102"/>
      <c r="GEM143" s="102"/>
      <c r="GEN143" s="102"/>
      <c r="GEO143" s="102"/>
      <c r="GEP143" s="102"/>
      <c r="GEQ143" s="102"/>
      <c r="GER143" s="102"/>
      <c r="GES143" s="102"/>
      <c r="GET143" s="102"/>
      <c r="GEU143" s="102"/>
      <c r="GEV143" s="102"/>
      <c r="GEW143" s="102"/>
      <c r="GEX143" s="102"/>
      <c r="GEY143" s="102"/>
      <c r="GEZ143" s="102"/>
      <c r="GFA143" s="102"/>
      <c r="GFB143" s="102"/>
      <c r="GFC143" s="102"/>
      <c r="GFD143" s="102"/>
      <c r="GFE143" s="102"/>
      <c r="GFF143" s="102"/>
      <c r="GFG143" s="102"/>
      <c r="GFH143" s="102"/>
      <c r="GFI143" s="102"/>
      <c r="GFJ143" s="102"/>
      <c r="GFK143" s="102"/>
      <c r="GFL143" s="102"/>
      <c r="GFM143" s="102"/>
      <c r="GFN143" s="102"/>
      <c r="GFO143" s="102"/>
      <c r="GFP143" s="102"/>
      <c r="GFQ143" s="102"/>
      <c r="GFR143" s="102"/>
      <c r="GFS143" s="102"/>
      <c r="GFT143" s="102"/>
      <c r="GFU143" s="102"/>
      <c r="GFV143" s="102"/>
      <c r="GFW143" s="102"/>
      <c r="GFX143" s="102"/>
      <c r="GFY143" s="102"/>
      <c r="GFZ143" s="102"/>
      <c r="GGA143" s="102"/>
      <c r="GGB143" s="102"/>
      <c r="GGC143" s="102"/>
      <c r="GGD143" s="102"/>
      <c r="GGE143" s="102"/>
      <c r="GGF143" s="102"/>
      <c r="GGG143" s="102"/>
      <c r="GGH143" s="102"/>
      <c r="GGI143" s="102"/>
      <c r="GGJ143" s="102"/>
      <c r="GGK143" s="102"/>
      <c r="GGL143" s="102"/>
      <c r="GGM143" s="102"/>
      <c r="GGN143" s="102"/>
      <c r="GGO143" s="102"/>
      <c r="GGP143" s="102"/>
      <c r="GGQ143" s="102"/>
      <c r="GGR143" s="102"/>
      <c r="GGS143" s="102"/>
      <c r="GGT143" s="102"/>
      <c r="GGU143" s="102"/>
      <c r="GGV143" s="102"/>
      <c r="GGW143" s="102"/>
      <c r="GGX143" s="102"/>
      <c r="GGY143" s="102"/>
      <c r="GGZ143" s="102"/>
      <c r="GHA143" s="102"/>
      <c r="GHB143" s="102"/>
      <c r="GHC143" s="102"/>
      <c r="GHD143" s="102"/>
      <c r="GHE143" s="102"/>
      <c r="GHF143" s="102"/>
      <c r="GHG143" s="102"/>
      <c r="GHH143" s="102"/>
      <c r="GHI143" s="102"/>
      <c r="GHJ143" s="102"/>
      <c r="GHK143" s="102"/>
      <c r="GHL143" s="102"/>
      <c r="GHM143" s="102"/>
      <c r="GHN143" s="102"/>
      <c r="GHO143" s="102"/>
      <c r="GHP143" s="102"/>
      <c r="GHQ143" s="102"/>
      <c r="GHR143" s="102"/>
      <c r="GHS143" s="102"/>
      <c r="GHT143" s="102"/>
      <c r="GHU143" s="102"/>
      <c r="GHV143" s="102"/>
      <c r="GHW143" s="102"/>
      <c r="GHX143" s="102"/>
      <c r="GHY143" s="102"/>
      <c r="GHZ143" s="102"/>
      <c r="GIA143" s="102"/>
      <c r="GIB143" s="102"/>
      <c r="GIC143" s="102"/>
      <c r="GID143" s="102"/>
      <c r="GIE143" s="102"/>
      <c r="GIF143" s="102"/>
      <c r="GIG143" s="102"/>
      <c r="GIH143" s="102"/>
      <c r="GII143" s="102"/>
      <c r="GIJ143" s="102"/>
      <c r="GIK143" s="102"/>
      <c r="GIL143" s="102"/>
      <c r="GIM143" s="102"/>
      <c r="GIN143" s="102"/>
      <c r="GIO143" s="102"/>
      <c r="GIP143" s="102"/>
      <c r="GIQ143" s="102"/>
      <c r="GIR143" s="102"/>
      <c r="GIS143" s="102"/>
      <c r="GIT143" s="102"/>
      <c r="GIU143" s="102"/>
      <c r="GIV143" s="102"/>
      <c r="GIW143" s="102"/>
      <c r="GIX143" s="102"/>
      <c r="GIY143" s="102"/>
      <c r="GIZ143" s="102"/>
      <c r="GJA143" s="102"/>
      <c r="GJB143" s="102"/>
      <c r="GJC143" s="102"/>
      <c r="GJD143" s="102"/>
      <c r="GJE143" s="102"/>
      <c r="GJF143" s="102"/>
      <c r="GJG143" s="102"/>
      <c r="GJH143" s="102"/>
      <c r="GJI143" s="102"/>
      <c r="GJJ143" s="102"/>
      <c r="GJK143" s="102"/>
      <c r="GJL143" s="102"/>
      <c r="GJM143" s="102"/>
      <c r="GJN143" s="102"/>
      <c r="GJO143" s="102"/>
      <c r="GJP143" s="102"/>
      <c r="GJQ143" s="102"/>
      <c r="GJR143" s="102"/>
      <c r="GJS143" s="102"/>
      <c r="GJT143" s="102"/>
      <c r="GJU143" s="102"/>
      <c r="GJV143" s="102"/>
      <c r="GJW143" s="102"/>
      <c r="GJX143" s="102"/>
      <c r="GJY143" s="102"/>
      <c r="GJZ143" s="102"/>
      <c r="GKA143" s="102"/>
      <c r="GKB143" s="102"/>
      <c r="GKC143" s="102"/>
      <c r="GKD143" s="102"/>
      <c r="GKE143" s="102"/>
      <c r="GKF143" s="102"/>
      <c r="GKG143" s="102"/>
      <c r="GKH143" s="102"/>
      <c r="GKI143" s="102"/>
      <c r="GKJ143" s="102"/>
      <c r="GKK143" s="102"/>
      <c r="GKL143" s="102"/>
      <c r="GKM143" s="102"/>
      <c r="GKN143" s="102"/>
      <c r="GKO143" s="102"/>
      <c r="GKP143" s="102"/>
      <c r="GKQ143" s="102"/>
      <c r="GKR143" s="102"/>
      <c r="GKS143" s="102"/>
      <c r="GKT143" s="102"/>
      <c r="GKU143" s="102"/>
      <c r="GKV143" s="102"/>
      <c r="GKW143" s="102"/>
      <c r="GKX143" s="102"/>
      <c r="GKY143" s="102"/>
      <c r="GKZ143" s="102"/>
      <c r="GLA143" s="102"/>
      <c r="GLB143" s="102"/>
      <c r="GLC143" s="102"/>
      <c r="GLD143" s="102"/>
      <c r="GLE143" s="102"/>
      <c r="GLF143" s="102"/>
      <c r="GLG143" s="102"/>
      <c r="GLH143" s="102"/>
      <c r="GLI143" s="102"/>
      <c r="GLJ143" s="102"/>
      <c r="GLK143" s="102"/>
      <c r="GLL143" s="102"/>
      <c r="GLM143" s="102"/>
      <c r="GLN143" s="102"/>
      <c r="GLO143" s="102"/>
      <c r="GLP143" s="102"/>
      <c r="GLQ143" s="102"/>
      <c r="GLR143" s="102"/>
      <c r="GLS143" s="102"/>
      <c r="GLT143" s="102"/>
      <c r="GLU143" s="102"/>
      <c r="GLV143" s="102"/>
      <c r="GLW143" s="102"/>
      <c r="GLX143" s="102"/>
      <c r="GLY143" s="102"/>
      <c r="GLZ143" s="102"/>
      <c r="GMA143" s="102"/>
      <c r="GMB143" s="102"/>
      <c r="GMC143" s="102"/>
      <c r="GMD143" s="102"/>
      <c r="GME143" s="102"/>
      <c r="GMF143" s="102"/>
      <c r="GMG143" s="102"/>
      <c r="GMH143" s="102"/>
      <c r="GMI143" s="102"/>
      <c r="GMJ143" s="102"/>
      <c r="GMK143" s="102"/>
      <c r="GML143" s="102"/>
      <c r="GMM143" s="102"/>
      <c r="GMN143" s="102"/>
      <c r="GMO143" s="102"/>
      <c r="GMP143" s="102"/>
      <c r="GMQ143" s="102"/>
      <c r="GMR143" s="102"/>
      <c r="GMS143" s="102"/>
      <c r="GMT143" s="102"/>
      <c r="GMU143" s="102"/>
      <c r="GMV143" s="102"/>
      <c r="GMW143" s="102"/>
      <c r="GMX143" s="102"/>
      <c r="GMY143" s="102"/>
      <c r="GMZ143" s="102"/>
      <c r="GNA143" s="102"/>
      <c r="GNB143" s="102"/>
      <c r="GNC143" s="102"/>
      <c r="GND143" s="102"/>
      <c r="GNE143" s="102"/>
      <c r="GNF143" s="102"/>
      <c r="GNG143" s="102"/>
      <c r="GNH143" s="102"/>
      <c r="GNI143" s="102"/>
      <c r="GNJ143" s="102"/>
      <c r="GNK143" s="102"/>
      <c r="GNL143" s="102"/>
      <c r="GNM143" s="102"/>
      <c r="GNN143" s="102"/>
      <c r="GNO143" s="102"/>
      <c r="GNP143" s="102"/>
      <c r="GNQ143" s="102"/>
      <c r="GNR143" s="102"/>
      <c r="GNS143" s="102"/>
      <c r="GNT143" s="102"/>
      <c r="GNU143" s="102"/>
      <c r="GNV143" s="102"/>
      <c r="GNW143" s="102"/>
      <c r="GNX143" s="102"/>
      <c r="GNY143" s="102"/>
      <c r="GNZ143" s="102"/>
      <c r="GOA143" s="102"/>
      <c r="GOB143" s="102"/>
      <c r="GOC143" s="102"/>
      <c r="GOD143" s="102"/>
      <c r="GOE143" s="102"/>
      <c r="GOF143" s="102"/>
      <c r="GOG143" s="102"/>
      <c r="GOH143" s="102"/>
      <c r="GOI143" s="102"/>
      <c r="GOJ143" s="102"/>
      <c r="GOK143" s="102"/>
      <c r="GOL143" s="102"/>
      <c r="GOM143" s="102"/>
      <c r="GON143" s="102"/>
      <c r="GOO143" s="102"/>
      <c r="GOP143" s="102"/>
      <c r="GOQ143" s="102"/>
      <c r="GOR143" s="102"/>
      <c r="GOS143" s="102"/>
      <c r="GOT143" s="102"/>
      <c r="GOU143" s="102"/>
      <c r="GOV143" s="102"/>
      <c r="GOW143" s="102"/>
      <c r="GOX143" s="102"/>
      <c r="GOY143" s="102"/>
      <c r="GOZ143" s="102"/>
      <c r="GPA143" s="102"/>
      <c r="GPB143" s="102"/>
      <c r="GPC143" s="102"/>
      <c r="GPD143" s="102"/>
      <c r="GPE143" s="102"/>
      <c r="GPF143" s="102"/>
      <c r="GPG143" s="102"/>
      <c r="GPH143" s="102"/>
      <c r="GPI143" s="102"/>
      <c r="GPJ143" s="102"/>
      <c r="GPK143" s="102"/>
      <c r="GPL143" s="102"/>
      <c r="GPM143" s="102"/>
      <c r="GPN143" s="102"/>
      <c r="GPO143" s="102"/>
      <c r="GPP143" s="102"/>
      <c r="GPQ143" s="102"/>
      <c r="GPR143" s="102"/>
      <c r="GPS143" s="102"/>
      <c r="GPT143" s="102"/>
      <c r="GPU143" s="102"/>
      <c r="GPV143" s="102"/>
      <c r="GPW143" s="102"/>
      <c r="GPX143" s="102"/>
      <c r="GPY143" s="102"/>
      <c r="GPZ143" s="102"/>
      <c r="GQA143" s="102"/>
      <c r="GQB143" s="102"/>
      <c r="GQC143" s="102"/>
      <c r="GQD143" s="102"/>
      <c r="GQE143" s="102"/>
      <c r="GQF143" s="102"/>
      <c r="GQG143" s="102"/>
      <c r="GQH143" s="102"/>
      <c r="GQI143" s="102"/>
      <c r="GQJ143" s="102"/>
      <c r="GQK143" s="102"/>
      <c r="GQL143" s="102"/>
      <c r="GQM143" s="102"/>
      <c r="GQN143" s="102"/>
      <c r="GQO143" s="102"/>
      <c r="GQP143" s="102"/>
      <c r="GQQ143" s="102"/>
      <c r="GQR143" s="102"/>
      <c r="GQS143" s="102"/>
      <c r="GQT143" s="102"/>
      <c r="GQU143" s="102"/>
      <c r="GQV143" s="102"/>
      <c r="GQW143" s="102"/>
      <c r="GQX143" s="102"/>
      <c r="GQY143" s="102"/>
      <c r="GQZ143" s="102"/>
      <c r="GRA143" s="102"/>
      <c r="GRB143" s="102"/>
      <c r="GRC143" s="102"/>
      <c r="GRD143" s="102"/>
      <c r="GRE143" s="102"/>
      <c r="GRF143" s="102"/>
      <c r="GRG143" s="102"/>
      <c r="GRH143" s="102"/>
      <c r="GRI143" s="102"/>
      <c r="GRJ143" s="102"/>
      <c r="GRK143" s="102"/>
      <c r="GRL143" s="102"/>
      <c r="GRM143" s="102"/>
      <c r="GRN143" s="102"/>
      <c r="GRO143" s="102"/>
      <c r="GRP143" s="102"/>
      <c r="GRQ143" s="102"/>
      <c r="GRR143" s="102"/>
      <c r="GRS143" s="102"/>
      <c r="GRT143" s="102"/>
      <c r="GRU143" s="102"/>
      <c r="GRV143" s="102"/>
      <c r="GRW143" s="102"/>
      <c r="GRX143" s="102"/>
      <c r="GRY143" s="102"/>
      <c r="GRZ143" s="102"/>
      <c r="GSA143" s="102"/>
      <c r="GSB143" s="102"/>
      <c r="GSC143" s="102"/>
      <c r="GSD143" s="102"/>
      <c r="GSE143" s="102"/>
      <c r="GSF143" s="102"/>
      <c r="GSG143" s="102"/>
      <c r="GSH143" s="102"/>
      <c r="GSI143" s="102"/>
      <c r="GSJ143" s="102"/>
      <c r="GSK143" s="102"/>
      <c r="GSL143" s="102"/>
      <c r="GSM143" s="102"/>
      <c r="GSN143" s="102"/>
      <c r="GSO143" s="102"/>
      <c r="GSP143" s="102"/>
      <c r="GSQ143" s="102"/>
      <c r="GSR143" s="102"/>
      <c r="GSS143" s="102"/>
      <c r="GST143" s="102"/>
      <c r="GSU143" s="102"/>
      <c r="GSV143" s="102"/>
      <c r="GSW143" s="102"/>
      <c r="GSX143" s="102"/>
      <c r="GSY143" s="102"/>
      <c r="GSZ143" s="102"/>
      <c r="GTA143" s="102"/>
      <c r="GTB143" s="102"/>
      <c r="GTC143" s="102"/>
      <c r="GTD143" s="102"/>
      <c r="GTE143" s="102"/>
      <c r="GTF143" s="102"/>
      <c r="GTG143" s="102"/>
      <c r="GTH143" s="102"/>
      <c r="GTI143" s="102"/>
      <c r="GTJ143" s="102"/>
      <c r="GTK143" s="102"/>
      <c r="GTL143" s="102"/>
      <c r="GTM143" s="102"/>
      <c r="GTN143" s="102"/>
      <c r="GTO143" s="102"/>
      <c r="GTP143" s="102"/>
      <c r="GTQ143" s="102"/>
      <c r="GTR143" s="102"/>
      <c r="GTS143" s="102"/>
      <c r="GTT143" s="102"/>
      <c r="GTU143" s="102"/>
      <c r="GTV143" s="102"/>
      <c r="GTW143" s="102"/>
      <c r="GTX143" s="102"/>
      <c r="GTY143" s="102"/>
      <c r="GTZ143" s="102"/>
      <c r="GUA143" s="102"/>
      <c r="GUB143" s="102"/>
      <c r="GUC143" s="102"/>
      <c r="GUD143" s="102"/>
      <c r="GUE143" s="102"/>
      <c r="GUF143" s="102"/>
      <c r="GUG143" s="102"/>
      <c r="GUH143" s="102"/>
      <c r="GUI143" s="102"/>
      <c r="GUJ143" s="102"/>
      <c r="GUK143" s="102"/>
      <c r="GUL143" s="102"/>
      <c r="GUM143" s="102"/>
      <c r="GUN143" s="102"/>
      <c r="GUO143" s="102"/>
      <c r="GUP143" s="102"/>
      <c r="GUQ143" s="102"/>
      <c r="GUR143" s="102"/>
      <c r="GUS143" s="102"/>
      <c r="GUT143" s="102"/>
      <c r="GUU143" s="102"/>
      <c r="GUV143" s="102"/>
      <c r="GUW143" s="102"/>
      <c r="GUX143" s="102"/>
      <c r="GUY143" s="102"/>
      <c r="GUZ143" s="102"/>
      <c r="GVA143" s="102"/>
      <c r="GVB143" s="102"/>
      <c r="GVC143" s="102"/>
      <c r="GVD143" s="102"/>
      <c r="GVE143" s="102"/>
      <c r="GVF143" s="102"/>
      <c r="GVG143" s="102"/>
      <c r="GVH143" s="102"/>
      <c r="GVI143" s="102"/>
      <c r="GVJ143" s="102"/>
      <c r="GVK143" s="102"/>
      <c r="GVL143" s="102"/>
      <c r="GVM143" s="102"/>
      <c r="GVN143" s="102"/>
      <c r="GVO143" s="102"/>
      <c r="GVP143" s="102"/>
      <c r="GVQ143" s="102"/>
      <c r="GVR143" s="102"/>
      <c r="GVS143" s="102"/>
      <c r="GVT143" s="102"/>
      <c r="GVU143" s="102"/>
      <c r="GVV143" s="102"/>
      <c r="GVW143" s="102"/>
      <c r="GVX143" s="102"/>
      <c r="GVY143" s="102"/>
      <c r="GVZ143" s="102"/>
      <c r="GWA143" s="102"/>
      <c r="GWB143" s="102"/>
      <c r="GWC143" s="102"/>
      <c r="GWD143" s="102"/>
      <c r="GWE143" s="102"/>
      <c r="GWF143" s="102"/>
      <c r="GWG143" s="102"/>
      <c r="GWH143" s="102"/>
      <c r="GWI143" s="102"/>
      <c r="GWJ143" s="102"/>
      <c r="GWK143" s="102"/>
      <c r="GWL143" s="102"/>
      <c r="GWM143" s="102"/>
      <c r="GWN143" s="102"/>
      <c r="GWO143" s="102"/>
      <c r="GWP143" s="102"/>
      <c r="GWQ143" s="102"/>
      <c r="GWR143" s="102"/>
      <c r="GWS143" s="102"/>
      <c r="GWT143" s="102"/>
      <c r="GWU143" s="102"/>
      <c r="GWV143" s="102"/>
      <c r="GWW143" s="102"/>
      <c r="GWX143" s="102"/>
      <c r="GWY143" s="102"/>
      <c r="GWZ143" s="102"/>
      <c r="GXA143" s="102"/>
      <c r="GXB143" s="102"/>
      <c r="GXC143" s="102"/>
      <c r="GXD143" s="102"/>
      <c r="GXE143" s="102"/>
      <c r="GXF143" s="102"/>
      <c r="GXG143" s="102"/>
      <c r="GXH143" s="102"/>
      <c r="GXI143" s="102"/>
      <c r="GXJ143" s="102"/>
      <c r="GXK143" s="102"/>
      <c r="GXL143" s="102"/>
      <c r="GXM143" s="102"/>
      <c r="GXN143" s="102"/>
      <c r="GXO143" s="102"/>
      <c r="GXP143" s="102"/>
      <c r="GXQ143" s="102"/>
      <c r="GXR143" s="102"/>
      <c r="GXS143" s="102"/>
      <c r="GXT143" s="102"/>
      <c r="GXU143" s="102"/>
      <c r="GXV143" s="102"/>
      <c r="GXW143" s="102"/>
      <c r="GXX143" s="102"/>
      <c r="GXY143" s="102"/>
      <c r="GXZ143" s="102"/>
      <c r="GYA143" s="102"/>
      <c r="GYB143" s="102"/>
      <c r="GYC143" s="102"/>
      <c r="GYD143" s="102"/>
      <c r="GYE143" s="102"/>
      <c r="GYF143" s="102"/>
      <c r="GYG143" s="102"/>
      <c r="GYH143" s="102"/>
      <c r="GYI143" s="102"/>
      <c r="GYJ143" s="102"/>
      <c r="GYK143" s="102"/>
      <c r="GYL143" s="102"/>
      <c r="GYM143" s="102"/>
      <c r="GYN143" s="102"/>
      <c r="GYO143" s="102"/>
      <c r="GYP143" s="102"/>
      <c r="GYQ143" s="102"/>
      <c r="GYR143" s="102"/>
      <c r="GYS143" s="102"/>
      <c r="GYT143" s="102"/>
      <c r="GYU143" s="102"/>
      <c r="GYV143" s="102"/>
      <c r="GYW143" s="102"/>
      <c r="GYX143" s="102"/>
      <c r="GYY143" s="102"/>
      <c r="GYZ143" s="102"/>
      <c r="GZA143" s="102"/>
      <c r="GZB143" s="102"/>
      <c r="GZC143" s="102"/>
      <c r="GZD143" s="102"/>
      <c r="GZE143" s="102"/>
      <c r="GZF143" s="102"/>
      <c r="GZG143" s="102"/>
      <c r="GZH143" s="102"/>
      <c r="GZI143" s="102"/>
      <c r="GZJ143" s="102"/>
      <c r="GZK143" s="102"/>
      <c r="GZL143" s="102"/>
      <c r="GZM143" s="102"/>
      <c r="GZN143" s="102"/>
      <c r="GZO143" s="102"/>
      <c r="GZP143" s="102"/>
      <c r="GZQ143" s="102"/>
      <c r="GZR143" s="102"/>
      <c r="GZS143" s="102"/>
      <c r="GZT143" s="102"/>
      <c r="GZU143" s="102"/>
      <c r="GZV143" s="102"/>
      <c r="GZW143" s="102"/>
      <c r="GZX143" s="102"/>
      <c r="GZY143" s="102"/>
      <c r="GZZ143" s="102"/>
      <c r="HAA143" s="102"/>
      <c r="HAB143" s="102"/>
      <c r="HAC143" s="102"/>
      <c r="HAD143" s="102"/>
      <c r="HAE143" s="102"/>
      <c r="HAF143" s="102"/>
      <c r="HAG143" s="102"/>
      <c r="HAH143" s="102"/>
      <c r="HAI143" s="102"/>
      <c r="HAJ143" s="102"/>
      <c r="HAK143" s="102"/>
      <c r="HAL143" s="102"/>
      <c r="HAM143" s="102"/>
      <c r="HAN143" s="102"/>
      <c r="HAO143" s="102"/>
      <c r="HAP143" s="102"/>
      <c r="HAQ143" s="102"/>
      <c r="HAR143" s="102"/>
      <c r="HAS143" s="102"/>
      <c r="HAT143" s="102"/>
      <c r="HAU143" s="102"/>
      <c r="HAV143" s="102"/>
      <c r="HAW143" s="102"/>
      <c r="HAX143" s="102"/>
      <c r="HAY143" s="102"/>
      <c r="HAZ143" s="102"/>
      <c r="HBA143" s="102"/>
      <c r="HBB143" s="102"/>
      <c r="HBC143" s="102"/>
      <c r="HBD143" s="102"/>
      <c r="HBE143" s="102"/>
      <c r="HBF143" s="102"/>
      <c r="HBG143" s="102"/>
      <c r="HBH143" s="102"/>
      <c r="HBI143" s="102"/>
      <c r="HBJ143" s="102"/>
      <c r="HBK143" s="102"/>
      <c r="HBL143" s="102"/>
      <c r="HBM143" s="102"/>
      <c r="HBN143" s="102"/>
      <c r="HBO143" s="102"/>
      <c r="HBP143" s="102"/>
      <c r="HBQ143" s="102"/>
      <c r="HBR143" s="102"/>
      <c r="HBS143" s="102"/>
      <c r="HBT143" s="102"/>
      <c r="HBU143" s="102"/>
      <c r="HBV143" s="102"/>
      <c r="HBW143" s="102"/>
      <c r="HBX143" s="102"/>
      <c r="HBY143" s="102"/>
      <c r="HBZ143" s="102"/>
      <c r="HCA143" s="102"/>
      <c r="HCB143" s="102"/>
      <c r="HCC143" s="102"/>
      <c r="HCD143" s="102"/>
      <c r="HCE143" s="102"/>
      <c r="HCF143" s="102"/>
      <c r="HCG143" s="102"/>
      <c r="HCH143" s="102"/>
      <c r="HCI143" s="102"/>
      <c r="HCJ143" s="102"/>
      <c r="HCK143" s="102"/>
      <c r="HCL143" s="102"/>
      <c r="HCM143" s="102"/>
      <c r="HCN143" s="102"/>
      <c r="HCO143" s="102"/>
      <c r="HCP143" s="102"/>
      <c r="HCQ143" s="102"/>
      <c r="HCR143" s="102"/>
      <c r="HCS143" s="102"/>
      <c r="HCT143" s="102"/>
      <c r="HCU143" s="102"/>
      <c r="HCV143" s="102"/>
      <c r="HCW143" s="102"/>
      <c r="HCX143" s="102"/>
      <c r="HCY143" s="102"/>
      <c r="HCZ143" s="102"/>
      <c r="HDA143" s="102"/>
      <c r="HDB143" s="102"/>
      <c r="HDC143" s="102"/>
      <c r="HDD143" s="102"/>
      <c r="HDE143" s="102"/>
      <c r="HDF143" s="102"/>
      <c r="HDG143" s="102"/>
      <c r="HDH143" s="102"/>
      <c r="HDI143" s="102"/>
      <c r="HDJ143" s="102"/>
      <c r="HDK143" s="102"/>
      <c r="HDL143" s="102"/>
      <c r="HDM143" s="102"/>
      <c r="HDN143" s="102"/>
      <c r="HDO143" s="102"/>
      <c r="HDP143" s="102"/>
      <c r="HDQ143" s="102"/>
      <c r="HDR143" s="102"/>
      <c r="HDS143" s="102"/>
      <c r="HDT143" s="102"/>
      <c r="HDU143" s="102"/>
      <c r="HDV143" s="102"/>
      <c r="HDW143" s="102"/>
      <c r="HDX143" s="102"/>
      <c r="HDY143" s="102"/>
      <c r="HDZ143" s="102"/>
      <c r="HEA143" s="102"/>
      <c r="HEB143" s="102"/>
      <c r="HEC143" s="102"/>
      <c r="HED143" s="102"/>
      <c r="HEE143" s="102"/>
      <c r="HEF143" s="102"/>
      <c r="HEG143" s="102"/>
      <c r="HEH143" s="102"/>
      <c r="HEI143" s="102"/>
      <c r="HEJ143" s="102"/>
      <c r="HEK143" s="102"/>
      <c r="HEL143" s="102"/>
      <c r="HEM143" s="102"/>
      <c r="HEN143" s="102"/>
      <c r="HEO143" s="102"/>
      <c r="HEP143" s="102"/>
      <c r="HEQ143" s="102"/>
      <c r="HER143" s="102"/>
      <c r="HES143" s="102"/>
      <c r="HET143" s="102"/>
      <c r="HEU143" s="102"/>
      <c r="HEV143" s="102"/>
      <c r="HEW143" s="102"/>
      <c r="HEX143" s="102"/>
      <c r="HEY143" s="102"/>
      <c r="HEZ143" s="102"/>
      <c r="HFA143" s="102"/>
      <c r="HFB143" s="102"/>
      <c r="HFC143" s="102"/>
      <c r="HFD143" s="102"/>
      <c r="HFE143" s="102"/>
      <c r="HFF143" s="102"/>
      <c r="HFG143" s="102"/>
      <c r="HFH143" s="102"/>
      <c r="HFI143" s="102"/>
      <c r="HFJ143" s="102"/>
      <c r="HFK143" s="102"/>
      <c r="HFL143" s="102"/>
      <c r="HFM143" s="102"/>
      <c r="HFN143" s="102"/>
      <c r="HFO143" s="102"/>
      <c r="HFP143" s="102"/>
      <c r="HFQ143" s="102"/>
      <c r="HFR143" s="102"/>
      <c r="HFS143" s="102"/>
      <c r="HFT143" s="102"/>
      <c r="HFU143" s="102"/>
      <c r="HFV143" s="102"/>
      <c r="HFW143" s="102"/>
      <c r="HFX143" s="102"/>
      <c r="HFY143" s="102"/>
      <c r="HFZ143" s="102"/>
      <c r="HGA143" s="102"/>
      <c r="HGB143" s="102"/>
      <c r="HGC143" s="102"/>
      <c r="HGD143" s="102"/>
      <c r="HGE143" s="102"/>
      <c r="HGF143" s="102"/>
      <c r="HGG143" s="102"/>
      <c r="HGH143" s="102"/>
      <c r="HGI143" s="102"/>
      <c r="HGJ143" s="102"/>
      <c r="HGK143" s="102"/>
      <c r="HGL143" s="102"/>
      <c r="HGM143" s="102"/>
      <c r="HGN143" s="102"/>
      <c r="HGO143" s="102"/>
      <c r="HGP143" s="102"/>
      <c r="HGQ143" s="102"/>
      <c r="HGR143" s="102"/>
      <c r="HGS143" s="102"/>
      <c r="HGT143" s="102"/>
      <c r="HGU143" s="102"/>
      <c r="HGV143" s="102"/>
      <c r="HGW143" s="102"/>
      <c r="HGX143" s="102"/>
      <c r="HGY143" s="102"/>
      <c r="HGZ143" s="102"/>
      <c r="HHA143" s="102"/>
      <c r="HHB143" s="102"/>
      <c r="HHC143" s="102"/>
      <c r="HHD143" s="102"/>
      <c r="HHE143" s="102"/>
      <c r="HHF143" s="102"/>
      <c r="HHG143" s="102"/>
      <c r="HHH143" s="102"/>
      <c r="HHI143" s="102"/>
      <c r="HHJ143" s="102"/>
      <c r="HHK143" s="102"/>
      <c r="HHL143" s="102"/>
      <c r="HHM143" s="102"/>
      <c r="HHN143" s="102"/>
      <c r="HHO143" s="102"/>
      <c r="HHP143" s="102"/>
      <c r="HHQ143" s="102"/>
      <c r="HHR143" s="102"/>
      <c r="HHS143" s="102"/>
      <c r="HHT143" s="102"/>
      <c r="HHU143" s="102"/>
      <c r="HHV143" s="102"/>
      <c r="HHW143" s="102"/>
      <c r="HHX143" s="102"/>
      <c r="HHY143" s="102"/>
      <c r="HHZ143" s="102"/>
      <c r="HIA143" s="102"/>
      <c r="HIB143" s="102"/>
      <c r="HIC143" s="102"/>
      <c r="HID143" s="102"/>
      <c r="HIE143" s="102"/>
      <c r="HIF143" s="102"/>
      <c r="HIG143" s="102"/>
      <c r="HIH143" s="102"/>
      <c r="HII143" s="102"/>
      <c r="HIJ143" s="102"/>
      <c r="HIK143" s="102"/>
      <c r="HIL143" s="102"/>
      <c r="HIM143" s="102"/>
      <c r="HIN143" s="102"/>
      <c r="HIO143" s="102"/>
      <c r="HIP143" s="102"/>
      <c r="HIQ143" s="102"/>
      <c r="HIR143" s="102"/>
      <c r="HIS143" s="102"/>
      <c r="HIT143" s="102"/>
      <c r="HIU143" s="102"/>
      <c r="HIV143" s="102"/>
      <c r="HIW143" s="102"/>
      <c r="HIX143" s="102"/>
      <c r="HIY143" s="102"/>
      <c r="HIZ143" s="102"/>
      <c r="HJA143" s="102"/>
      <c r="HJB143" s="102"/>
      <c r="HJC143" s="102"/>
      <c r="HJD143" s="102"/>
      <c r="HJE143" s="102"/>
      <c r="HJF143" s="102"/>
      <c r="HJG143" s="102"/>
      <c r="HJH143" s="102"/>
      <c r="HJI143" s="102"/>
      <c r="HJJ143" s="102"/>
      <c r="HJK143" s="102"/>
      <c r="HJL143" s="102"/>
      <c r="HJM143" s="102"/>
      <c r="HJN143" s="102"/>
      <c r="HJO143" s="102"/>
      <c r="HJP143" s="102"/>
      <c r="HJQ143" s="102"/>
      <c r="HJR143" s="102"/>
      <c r="HJS143" s="102"/>
      <c r="HJT143" s="102"/>
      <c r="HJU143" s="102"/>
      <c r="HJV143" s="102"/>
      <c r="HJW143" s="102"/>
      <c r="HJX143" s="102"/>
      <c r="HJY143" s="102"/>
      <c r="HJZ143" s="102"/>
      <c r="HKA143" s="102"/>
      <c r="HKB143" s="102"/>
      <c r="HKC143" s="102"/>
      <c r="HKD143" s="102"/>
      <c r="HKE143" s="102"/>
      <c r="HKF143" s="102"/>
      <c r="HKG143" s="102"/>
      <c r="HKH143" s="102"/>
      <c r="HKI143" s="102"/>
      <c r="HKJ143" s="102"/>
      <c r="HKK143" s="102"/>
      <c r="HKL143" s="102"/>
      <c r="HKM143" s="102"/>
      <c r="HKN143" s="102"/>
      <c r="HKO143" s="102"/>
      <c r="HKP143" s="102"/>
      <c r="HKQ143" s="102"/>
      <c r="HKR143" s="102"/>
      <c r="HKS143" s="102"/>
      <c r="HKT143" s="102"/>
      <c r="HKU143" s="102"/>
      <c r="HKV143" s="102"/>
      <c r="HKW143" s="102"/>
      <c r="HKX143" s="102"/>
      <c r="HKY143" s="102"/>
      <c r="HKZ143" s="102"/>
      <c r="HLA143" s="102"/>
      <c r="HLB143" s="102"/>
      <c r="HLC143" s="102"/>
      <c r="HLD143" s="102"/>
      <c r="HLE143" s="102"/>
      <c r="HLF143" s="102"/>
      <c r="HLG143" s="102"/>
      <c r="HLH143" s="102"/>
      <c r="HLI143" s="102"/>
      <c r="HLJ143" s="102"/>
      <c r="HLK143" s="102"/>
      <c r="HLL143" s="102"/>
      <c r="HLM143" s="102"/>
      <c r="HLN143" s="102"/>
      <c r="HLO143" s="102"/>
      <c r="HLP143" s="102"/>
      <c r="HLQ143" s="102"/>
      <c r="HLR143" s="102"/>
      <c r="HLS143" s="102"/>
      <c r="HLT143" s="102"/>
      <c r="HLU143" s="102"/>
      <c r="HLV143" s="102"/>
      <c r="HLW143" s="102"/>
      <c r="HLX143" s="102"/>
      <c r="HLY143" s="102"/>
      <c r="HLZ143" s="102"/>
      <c r="HMA143" s="102"/>
      <c r="HMB143" s="102"/>
      <c r="HMC143" s="102"/>
      <c r="HMD143" s="102"/>
      <c r="HME143" s="102"/>
      <c r="HMF143" s="102"/>
      <c r="HMG143" s="102"/>
      <c r="HMH143" s="102"/>
      <c r="HMI143" s="102"/>
      <c r="HMJ143" s="102"/>
      <c r="HMK143" s="102"/>
      <c r="HML143" s="102"/>
      <c r="HMM143" s="102"/>
      <c r="HMN143" s="102"/>
      <c r="HMO143" s="102"/>
      <c r="HMP143" s="102"/>
      <c r="HMQ143" s="102"/>
      <c r="HMR143" s="102"/>
      <c r="HMS143" s="102"/>
      <c r="HMT143" s="102"/>
      <c r="HMU143" s="102"/>
      <c r="HMV143" s="102"/>
      <c r="HMW143" s="102"/>
      <c r="HMX143" s="102"/>
      <c r="HMY143" s="102"/>
      <c r="HMZ143" s="102"/>
      <c r="HNA143" s="102"/>
      <c r="HNB143" s="102"/>
      <c r="HNC143" s="102"/>
      <c r="HND143" s="102"/>
      <c r="HNE143" s="102"/>
      <c r="HNF143" s="102"/>
      <c r="HNG143" s="102"/>
      <c r="HNH143" s="102"/>
      <c r="HNI143" s="102"/>
      <c r="HNJ143" s="102"/>
      <c r="HNK143" s="102"/>
      <c r="HNL143" s="102"/>
      <c r="HNM143" s="102"/>
      <c r="HNN143" s="102"/>
      <c r="HNO143" s="102"/>
      <c r="HNP143" s="102"/>
      <c r="HNQ143" s="102"/>
      <c r="HNR143" s="102"/>
      <c r="HNS143" s="102"/>
      <c r="HNT143" s="102"/>
      <c r="HNU143" s="102"/>
      <c r="HNV143" s="102"/>
      <c r="HNW143" s="102"/>
      <c r="HNX143" s="102"/>
      <c r="HNY143" s="102"/>
      <c r="HNZ143" s="102"/>
      <c r="HOA143" s="102"/>
      <c r="HOB143" s="102"/>
      <c r="HOC143" s="102"/>
      <c r="HOD143" s="102"/>
      <c r="HOE143" s="102"/>
      <c r="HOF143" s="102"/>
      <c r="HOG143" s="102"/>
      <c r="HOH143" s="102"/>
      <c r="HOI143" s="102"/>
      <c r="HOJ143" s="102"/>
      <c r="HOK143" s="102"/>
      <c r="HOL143" s="102"/>
      <c r="HOM143" s="102"/>
      <c r="HON143" s="102"/>
      <c r="HOO143" s="102"/>
      <c r="HOP143" s="102"/>
      <c r="HOQ143" s="102"/>
      <c r="HOR143" s="102"/>
      <c r="HOS143" s="102"/>
      <c r="HOT143" s="102"/>
      <c r="HOU143" s="102"/>
      <c r="HOV143" s="102"/>
      <c r="HOW143" s="102"/>
      <c r="HOX143" s="102"/>
      <c r="HOY143" s="102"/>
      <c r="HOZ143" s="102"/>
      <c r="HPA143" s="102"/>
      <c r="HPB143" s="102"/>
      <c r="HPC143" s="102"/>
      <c r="HPD143" s="102"/>
      <c r="HPE143" s="102"/>
      <c r="HPF143" s="102"/>
      <c r="HPG143" s="102"/>
      <c r="HPH143" s="102"/>
      <c r="HPI143" s="102"/>
      <c r="HPJ143" s="102"/>
      <c r="HPK143" s="102"/>
      <c r="HPL143" s="102"/>
      <c r="HPM143" s="102"/>
      <c r="HPN143" s="102"/>
      <c r="HPO143" s="102"/>
      <c r="HPP143" s="102"/>
      <c r="HPQ143" s="102"/>
      <c r="HPR143" s="102"/>
      <c r="HPS143" s="102"/>
      <c r="HPT143" s="102"/>
      <c r="HPU143" s="102"/>
      <c r="HPV143" s="102"/>
      <c r="HPW143" s="102"/>
      <c r="HPX143" s="102"/>
      <c r="HPY143" s="102"/>
      <c r="HPZ143" s="102"/>
      <c r="HQA143" s="102"/>
      <c r="HQB143" s="102"/>
      <c r="HQC143" s="102"/>
      <c r="HQD143" s="102"/>
      <c r="HQE143" s="102"/>
      <c r="HQF143" s="102"/>
      <c r="HQG143" s="102"/>
      <c r="HQH143" s="102"/>
      <c r="HQI143" s="102"/>
      <c r="HQJ143" s="102"/>
      <c r="HQK143" s="102"/>
      <c r="HQL143" s="102"/>
      <c r="HQM143" s="102"/>
      <c r="HQN143" s="102"/>
      <c r="HQO143" s="102"/>
      <c r="HQP143" s="102"/>
      <c r="HQQ143" s="102"/>
      <c r="HQR143" s="102"/>
      <c r="HQS143" s="102"/>
      <c r="HQT143" s="102"/>
      <c r="HQU143" s="102"/>
      <c r="HQV143" s="102"/>
      <c r="HQW143" s="102"/>
      <c r="HQX143" s="102"/>
      <c r="HQY143" s="102"/>
      <c r="HQZ143" s="102"/>
      <c r="HRA143" s="102"/>
      <c r="HRB143" s="102"/>
      <c r="HRC143" s="102"/>
      <c r="HRD143" s="102"/>
      <c r="HRE143" s="102"/>
      <c r="HRF143" s="102"/>
      <c r="HRG143" s="102"/>
      <c r="HRH143" s="102"/>
      <c r="HRI143" s="102"/>
      <c r="HRJ143" s="102"/>
      <c r="HRK143" s="102"/>
      <c r="HRL143" s="102"/>
      <c r="HRM143" s="102"/>
      <c r="HRN143" s="102"/>
      <c r="HRO143" s="102"/>
      <c r="HRP143" s="102"/>
      <c r="HRQ143" s="102"/>
      <c r="HRR143" s="102"/>
      <c r="HRS143" s="102"/>
      <c r="HRT143" s="102"/>
      <c r="HRU143" s="102"/>
      <c r="HRV143" s="102"/>
      <c r="HRW143" s="102"/>
      <c r="HRX143" s="102"/>
      <c r="HRY143" s="102"/>
      <c r="HRZ143" s="102"/>
      <c r="HSA143" s="102"/>
      <c r="HSB143" s="102"/>
      <c r="HSC143" s="102"/>
      <c r="HSD143" s="102"/>
      <c r="HSE143" s="102"/>
      <c r="HSF143" s="102"/>
      <c r="HSG143" s="102"/>
      <c r="HSH143" s="102"/>
      <c r="HSI143" s="102"/>
      <c r="HSJ143" s="102"/>
      <c r="HSK143" s="102"/>
      <c r="HSL143" s="102"/>
      <c r="HSM143" s="102"/>
      <c r="HSN143" s="102"/>
      <c r="HSO143" s="102"/>
      <c r="HSP143" s="102"/>
      <c r="HSQ143" s="102"/>
      <c r="HSR143" s="102"/>
      <c r="HSS143" s="102"/>
      <c r="HST143" s="102"/>
      <c r="HSU143" s="102"/>
      <c r="HSV143" s="102"/>
      <c r="HSW143" s="102"/>
      <c r="HSX143" s="102"/>
      <c r="HSY143" s="102"/>
      <c r="HSZ143" s="102"/>
      <c r="HTA143" s="102"/>
      <c r="HTB143" s="102"/>
      <c r="HTC143" s="102"/>
      <c r="HTD143" s="102"/>
      <c r="HTE143" s="102"/>
      <c r="HTF143" s="102"/>
      <c r="HTG143" s="102"/>
      <c r="HTH143" s="102"/>
      <c r="HTI143" s="102"/>
      <c r="HTJ143" s="102"/>
      <c r="HTK143" s="102"/>
      <c r="HTL143" s="102"/>
      <c r="HTM143" s="102"/>
      <c r="HTN143" s="102"/>
      <c r="HTO143" s="102"/>
      <c r="HTP143" s="102"/>
      <c r="HTQ143" s="102"/>
      <c r="HTR143" s="102"/>
      <c r="HTS143" s="102"/>
      <c r="HTT143" s="102"/>
      <c r="HTU143" s="102"/>
      <c r="HTV143" s="102"/>
      <c r="HTW143" s="102"/>
      <c r="HTX143" s="102"/>
      <c r="HTY143" s="102"/>
      <c r="HTZ143" s="102"/>
      <c r="HUA143" s="102"/>
      <c r="HUB143" s="102"/>
      <c r="HUC143" s="102"/>
      <c r="HUD143" s="102"/>
      <c r="HUE143" s="102"/>
      <c r="HUF143" s="102"/>
      <c r="HUG143" s="102"/>
      <c r="HUH143" s="102"/>
      <c r="HUI143" s="102"/>
      <c r="HUJ143" s="102"/>
      <c r="HUK143" s="102"/>
      <c r="HUL143" s="102"/>
      <c r="HUM143" s="102"/>
      <c r="HUN143" s="102"/>
      <c r="HUO143" s="102"/>
      <c r="HUP143" s="102"/>
      <c r="HUQ143" s="102"/>
      <c r="HUR143" s="102"/>
      <c r="HUS143" s="102"/>
      <c r="HUT143" s="102"/>
      <c r="HUU143" s="102"/>
      <c r="HUV143" s="102"/>
      <c r="HUW143" s="102"/>
      <c r="HUX143" s="102"/>
      <c r="HUY143" s="102"/>
      <c r="HUZ143" s="102"/>
      <c r="HVA143" s="102"/>
      <c r="HVB143" s="102"/>
      <c r="HVC143" s="102"/>
      <c r="HVD143" s="102"/>
      <c r="HVE143" s="102"/>
      <c r="HVF143" s="102"/>
      <c r="HVG143" s="102"/>
      <c r="HVH143" s="102"/>
      <c r="HVI143" s="102"/>
      <c r="HVJ143" s="102"/>
      <c r="HVK143" s="102"/>
      <c r="HVL143" s="102"/>
      <c r="HVM143" s="102"/>
      <c r="HVN143" s="102"/>
      <c r="HVO143" s="102"/>
      <c r="HVP143" s="102"/>
      <c r="HVQ143" s="102"/>
      <c r="HVR143" s="102"/>
      <c r="HVS143" s="102"/>
      <c r="HVT143" s="102"/>
      <c r="HVU143" s="102"/>
      <c r="HVV143" s="102"/>
      <c r="HVW143" s="102"/>
      <c r="HVX143" s="102"/>
      <c r="HVY143" s="102"/>
      <c r="HVZ143" s="102"/>
      <c r="HWA143" s="102"/>
      <c r="HWB143" s="102"/>
      <c r="HWC143" s="102"/>
      <c r="HWD143" s="102"/>
      <c r="HWE143" s="102"/>
      <c r="HWF143" s="102"/>
      <c r="HWG143" s="102"/>
      <c r="HWH143" s="102"/>
      <c r="HWI143" s="102"/>
      <c r="HWJ143" s="102"/>
      <c r="HWK143" s="102"/>
      <c r="HWL143" s="102"/>
      <c r="HWM143" s="102"/>
      <c r="HWN143" s="102"/>
      <c r="HWO143" s="102"/>
      <c r="HWP143" s="102"/>
      <c r="HWQ143" s="102"/>
      <c r="HWR143" s="102"/>
      <c r="HWS143" s="102"/>
      <c r="HWT143" s="102"/>
      <c r="HWU143" s="102"/>
      <c r="HWV143" s="102"/>
      <c r="HWW143" s="102"/>
      <c r="HWX143" s="102"/>
      <c r="HWY143" s="102"/>
      <c r="HWZ143" s="102"/>
      <c r="HXA143" s="102"/>
      <c r="HXB143" s="102"/>
      <c r="HXC143" s="102"/>
      <c r="HXD143" s="102"/>
      <c r="HXE143" s="102"/>
      <c r="HXF143" s="102"/>
      <c r="HXG143" s="102"/>
      <c r="HXH143" s="102"/>
      <c r="HXI143" s="102"/>
      <c r="HXJ143" s="102"/>
      <c r="HXK143" s="102"/>
      <c r="HXL143" s="102"/>
      <c r="HXM143" s="102"/>
      <c r="HXN143" s="102"/>
      <c r="HXO143" s="102"/>
      <c r="HXP143" s="102"/>
      <c r="HXQ143" s="102"/>
      <c r="HXR143" s="102"/>
      <c r="HXS143" s="102"/>
      <c r="HXT143" s="102"/>
      <c r="HXU143" s="102"/>
      <c r="HXV143" s="102"/>
      <c r="HXW143" s="102"/>
      <c r="HXX143" s="102"/>
      <c r="HXY143" s="102"/>
      <c r="HXZ143" s="102"/>
      <c r="HYA143" s="102"/>
      <c r="HYB143" s="102"/>
      <c r="HYC143" s="102"/>
      <c r="HYD143" s="102"/>
      <c r="HYE143" s="102"/>
      <c r="HYF143" s="102"/>
      <c r="HYG143" s="102"/>
      <c r="HYH143" s="102"/>
      <c r="HYI143" s="102"/>
      <c r="HYJ143" s="102"/>
      <c r="HYK143" s="102"/>
      <c r="HYL143" s="102"/>
      <c r="HYM143" s="102"/>
      <c r="HYN143" s="102"/>
      <c r="HYO143" s="102"/>
      <c r="HYP143" s="102"/>
      <c r="HYQ143" s="102"/>
      <c r="HYR143" s="102"/>
      <c r="HYS143" s="102"/>
      <c r="HYT143" s="102"/>
      <c r="HYU143" s="102"/>
      <c r="HYV143" s="102"/>
      <c r="HYW143" s="102"/>
      <c r="HYX143" s="102"/>
      <c r="HYY143" s="102"/>
      <c r="HYZ143" s="102"/>
      <c r="HZA143" s="102"/>
      <c r="HZB143" s="102"/>
      <c r="HZC143" s="102"/>
      <c r="HZD143" s="102"/>
      <c r="HZE143" s="102"/>
      <c r="HZF143" s="102"/>
      <c r="HZG143" s="102"/>
      <c r="HZH143" s="102"/>
      <c r="HZI143" s="102"/>
      <c r="HZJ143" s="102"/>
      <c r="HZK143" s="102"/>
      <c r="HZL143" s="102"/>
      <c r="HZM143" s="102"/>
      <c r="HZN143" s="102"/>
      <c r="HZO143" s="102"/>
      <c r="HZP143" s="102"/>
      <c r="HZQ143" s="102"/>
      <c r="HZR143" s="102"/>
      <c r="HZS143" s="102"/>
      <c r="HZT143" s="102"/>
      <c r="HZU143" s="102"/>
      <c r="HZV143" s="102"/>
      <c r="HZW143" s="102"/>
      <c r="HZX143" s="102"/>
      <c r="HZY143" s="102"/>
      <c r="HZZ143" s="102"/>
      <c r="IAA143" s="102"/>
      <c r="IAB143" s="102"/>
      <c r="IAC143" s="102"/>
      <c r="IAD143" s="102"/>
      <c r="IAE143" s="102"/>
      <c r="IAF143" s="102"/>
      <c r="IAG143" s="102"/>
      <c r="IAH143" s="102"/>
      <c r="IAI143" s="102"/>
      <c r="IAJ143" s="102"/>
      <c r="IAK143" s="102"/>
      <c r="IAL143" s="102"/>
      <c r="IAM143" s="102"/>
      <c r="IAN143" s="102"/>
      <c r="IAO143" s="102"/>
      <c r="IAP143" s="102"/>
      <c r="IAQ143" s="102"/>
      <c r="IAR143" s="102"/>
      <c r="IAS143" s="102"/>
      <c r="IAT143" s="102"/>
      <c r="IAU143" s="102"/>
      <c r="IAV143" s="102"/>
      <c r="IAW143" s="102"/>
      <c r="IAX143" s="102"/>
      <c r="IAY143" s="102"/>
      <c r="IAZ143" s="102"/>
      <c r="IBA143" s="102"/>
      <c r="IBB143" s="102"/>
      <c r="IBC143" s="102"/>
      <c r="IBD143" s="102"/>
      <c r="IBE143" s="102"/>
      <c r="IBF143" s="102"/>
      <c r="IBG143" s="102"/>
      <c r="IBH143" s="102"/>
      <c r="IBI143" s="102"/>
      <c r="IBJ143" s="102"/>
      <c r="IBK143" s="102"/>
      <c r="IBL143" s="102"/>
      <c r="IBM143" s="102"/>
      <c r="IBN143" s="102"/>
      <c r="IBO143" s="102"/>
      <c r="IBP143" s="102"/>
      <c r="IBQ143" s="102"/>
      <c r="IBR143" s="102"/>
      <c r="IBS143" s="102"/>
      <c r="IBT143" s="102"/>
      <c r="IBU143" s="102"/>
      <c r="IBV143" s="102"/>
      <c r="IBW143" s="102"/>
      <c r="IBX143" s="102"/>
      <c r="IBY143" s="102"/>
      <c r="IBZ143" s="102"/>
      <c r="ICA143" s="102"/>
      <c r="ICB143" s="102"/>
      <c r="ICC143" s="102"/>
      <c r="ICD143" s="102"/>
      <c r="ICE143" s="102"/>
      <c r="ICF143" s="102"/>
      <c r="ICG143" s="102"/>
      <c r="ICH143" s="102"/>
      <c r="ICI143" s="102"/>
      <c r="ICJ143" s="102"/>
      <c r="ICK143" s="102"/>
      <c r="ICL143" s="102"/>
      <c r="ICM143" s="102"/>
      <c r="ICN143" s="102"/>
      <c r="ICO143" s="102"/>
      <c r="ICP143" s="102"/>
      <c r="ICQ143" s="102"/>
      <c r="ICR143" s="102"/>
      <c r="ICS143" s="102"/>
      <c r="ICT143" s="102"/>
      <c r="ICU143" s="102"/>
      <c r="ICV143" s="102"/>
      <c r="ICW143" s="102"/>
      <c r="ICX143" s="102"/>
      <c r="ICY143" s="102"/>
      <c r="ICZ143" s="102"/>
      <c r="IDA143" s="102"/>
      <c r="IDB143" s="102"/>
      <c r="IDC143" s="102"/>
      <c r="IDD143" s="102"/>
      <c r="IDE143" s="102"/>
      <c r="IDF143" s="102"/>
      <c r="IDG143" s="102"/>
      <c r="IDH143" s="102"/>
      <c r="IDI143" s="102"/>
      <c r="IDJ143" s="102"/>
      <c r="IDK143" s="102"/>
      <c r="IDL143" s="102"/>
      <c r="IDM143" s="102"/>
      <c r="IDN143" s="102"/>
      <c r="IDO143" s="102"/>
      <c r="IDP143" s="102"/>
      <c r="IDQ143" s="102"/>
      <c r="IDR143" s="102"/>
      <c r="IDS143" s="102"/>
      <c r="IDT143" s="102"/>
      <c r="IDU143" s="102"/>
      <c r="IDV143" s="102"/>
      <c r="IDW143" s="102"/>
      <c r="IDX143" s="102"/>
      <c r="IDY143" s="102"/>
      <c r="IDZ143" s="102"/>
      <c r="IEA143" s="102"/>
      <c r="IEB143" s="102"/>
      <c r="IEC143" s="102"/>
      <c r="IED143" s="102"/>
      <c r="IEE143" s="102"/>
      <c r="IEF143" s="102"/>
      <c r="IEG143" s="102"/>
      <c r="IEH143" s="102"/>
      <c r="IEI143" s="102"/>
      <c r="IEJ143" s="102"/>
      <c r="IEK143" s="102"/>
      <c r="IEL143" s="102"/>
      <c r="IEM143" s="102"/>
      <c r="IEN143" s="102"/>
      <c r="IEO143" s="102"/>
      <c r="IEP143" s="102"/>
      <c r="IEQ143" s="102"/>
      <c r="IER143" s="102"/>
      <c r="IES143" s="102"/>
      <c r="IET143" s="102"/>
      <c r="IEU143" s="102"/>
      <c r="IEV143" s="102"/>
      <c r="IEW143" s="102"/>
      <c r="IEX143" s="102"/>
      <c r="IEY143" s="102"/>
      <c r="IEZ143" s="102"/>
      <c r="IFA143" s="102"/>
      <c r="IFB143" s="102"/>
      <c r="IFC143" s="102"/>
      <c r="IFD143" s="102"/>
      <c r="IFE143" s="102"/>
      <c r="IFF143" s="102"/>
      <c r="IFG143" s="102"/>
      <c r="IFH143" s="102"/>
      <c r="IFI143" s="102"/>
      <c r="IFJ143" s="102"/>
      <c r="IFK143" s="102"/>
      <c r="IFL143" s="102"/>
      <c r="IFM143" s="102"/>
      <c r="IFN143" s="102"/>
      <c r="IFO143" s="102"/>
      <c r="IFP143" s="102"/>
      <c r="IFQ143" s="102"/>
      <c r="IFR143" s="102"/>
      <c r="IFS143" s="102"/>
      <c r="IFT143" s="102"/>
      <c r="IFU143" s="102"/>
      <c r="IFV143" s="102"/>
      <c r="IFW143" s="102"/>
      <c r="IFX143" s="102"/>
      <c r="IFY143" s="102"/>
      <c r="IFZ143" s="102"/>
      <c r="IGA143" s="102"/>
      <c r="IGB143" s="102"/>
      <c r="IGC143" s="102"/>
      <c r="IGD143" s="102"/>
      <c r="IGE143" s="102"/>
      <c r="IGF143" s="102"/>
      <c r="IGG143" s="102"/>
      <c r="IGH143" s="102"/>
      <c r="IGI143" s="102"/>
      <c r="IGJ143" s="102"/>
      <c r="IGK143" s="102"/>
      <c r="IGL143" s="102"/>
      <c r="IGM143" s="102"/>
      <c r="IGN143" s="102"/>
      <c r="IGO143" s="102"/>
      <c r="IGP143" s="102"/>
      <c r="IGQ143" s="102"/>
      <c r="IGR143" s="102"/>
      <c r="IGS143" s="102"/>
      <c r="IGT143" s="102"/>
      <c r="IGU143" s="102"/>
      <c r="IGV143" s="102"/>
      <c r="IGW143" s="102"/>
      <c r="IGX143" s="102"/>
      <c r="IGY143" s="102"/>
      <c r="IGZ143" s="102"/>
      <c r="IHA143" s="102"/>
      <c r="IHB143" s="102"/>
      <c r="IHC143" s="102"/>
      <c r="IHD143" s="102"/>
      <c r="IHE143" s="102"/>
      <c r="IHF143" s="102"/>
      <c r="IHG143" s="102"/>
      <c r="IHH143" s="102"/>
      <c r="IHI143" s="102"/>
      <c r="IHJ143" s="102"/>
      <c r="IHK143" s="102"/>
      <c r="IHL143" s="102"/>
      <c r="IHM143" s="102"/>
      <c r="IHN143" s="102"/>
      <c r="IHO143" s="102"/>
      <c r="IHP143" s="102"/>
      <c r="IHQ143" s="102"/>
      <c r="IHR143" s="102"/>
      <c r="IHS143" s="102"/>
      <c r="IHT143" s="102"/>
      <c r="IHU143" s="102"/>
      <c r="IHV143" s="102"/>
      <c r="IHW143" s="102"/>
      <c r="IHX143" s="102"/>
      <c r="IHY143" s="102"/>
      <c r="IHZ143" s="102"/>
      <c r="IIA143" s="102"/>
      <c r="IIB143" s="102"/>
      <c r="IIC143" s="102"/>
      <c r="IID143" s="102"/>
      <c r="IIE143" s="102"/>
      <c r="IIF143" s="102"/>
      <c r="IIG143" s="102"/>
      <c r="IIH143" s="102"/>
      <c r="III143" s="102"/>
      <c r="IIJ143" s="102"/>
      <c r="IIK143" s="102"/>
      <c r="IIL143" s="102"/>
      <c r="IIM143" s="102"/>
      <c r="IIN143" s="102"/>
      <c r="IIO143" s="102"/>
      <c r="IIP143" s="102"/>
      <c r="IIQ143" s="102"/>
      <c r="IIR143" s="102"/>
      <c r="IIS143" s="102"/>
      <c r="IIT143" s="102"/>
      <c r="IIU143" s="102"/>
      <c r="IIV143" s="102"/>
      <c r="IIW143" s="102"/>
      <c r="IIX143" s="102"/>
      <c r="IIY143" s="102"/>
      <c r="IIZ143" s="102"/>
      <c r="IJA143" s="102"/>
      <c r="IJB143" s="102"/>
      <c r="IJC143" s="102"/>
      <c r="IJD143" s="102"/>
      <c r="IJE143" s="102"/>
      <c r="IJF143" s="102"/>
      <c r="IJG143" s="102"/>
      <c r="IJH143" s="102"/>
      <c r="IJI143" s="102"/>
      <c r="IJJ143" s="102"/>
      <c r="IJK143" s="102"/>
      <c r="IJL143" s="102"/>
      <c r="IJM143" s="102"/>
      <c r="IJN143" s="102"/>
      <c r="IJO143" s="102"/>
      <c r="IJP143" s="102"/>
      <c r="IJQ143" s="102"/>
      <c r="IJR143" s="102"/>
      <c r="IJS143" s="102"/>
      <c r="IJT143" s="102"/>
      <c r="IJU143" s="102"/>
      <c r="IJV143" s="102"/>
      <c r="IJW143" s="102"/>
      <c r="IJX143" s="102"/>
      <c r="IJY143" s="102"/>
      <c r="IJZ143" s="102"/>
      <c r="IKA143" s="102"/>
      <c r="IKB143" s="102"/>
      <c r="IKC143" s="102"/>
      <c r="IKD143" s="102"/>
      <c r="IKE143" s="102"/>
      <c r="IKF143" s="102"/>
      <c r="IKG143" s="102"/>
      <c r="IKH143" s="102"/>
      <c r="IKI143" s="102"/>
      <c r="IKJ143" s="102"/>
      <c r="IKK143" s="102"/>
      <c r="IKL143" s="102"/>
      <c r="IKM143" s="102"/>
      <c r="IKN143" s="102"/>
      <c r="IKO143" s="102"/>
      <c r="IKP143" s="102"/>
      <c r="IKQ143" s="102"/>
      <c r="IKR143" s="102"/>
      <c r="IKS143" s="102"/>
      <c r="IKT143" s="102"/>
      <c r="IKU143" s="102"/>
      <c r="IKV143" s="102"/>
      <c r="IKW143" s="102"/>
      <c r="IKX143" s="102"/>
      <c r="IKY143" s="102"/>
      <c r="IKZ143" s="102"/>
      <c r="ILA143" s="102"/>
      <c r="ILB143" s="102"/>
      <c r="ILC143" s="102"/>
      <c r="ILD143" s="102"/>
      <c r="ILE143" s="102"/>
      <c r="ILF143" s="102"/>
      <c r="ILG143" s="102"/>
      <c r="ILH143" s="102"/>
      <c r="ILI143" s="102"/>
      <c r="ILJ143" s="102"/>
      <c r="ILK143" s="102"/>
      <c r="ILL143" s="102"/>
      <c r="ILM143" s="102"/>
      <c r="ILN143" s="102"/>
      <c r="ILO143" s="102"/>
      <c r="ILP143" s="102"/>
      <c r="ILQ143" s="102"/>
      <c r="ILR143" s="102"/>
      <c r="ILS143" s="102"/>
      <c r="ILT143" s="102"/>
      <c r="ILU143" s="102"/>
      <c r="ILV143" s="102"/>
      <c r="ILW143" s="102"/>
      <c r="ILX143" s="102"/>
      <c r="ILY143" s="102"/>
      <c r="ILZ143" s="102"/>
      <c r="IMA143" s="102"/>
      <c r="IMB143" s="102"/>
      <c r="IMC143" s="102"/>
      <c r="IMD143" s="102"/>
      <c r="IME143" s="102"/>
      <c r="IMF143" s="102"/>
      <c r="IMG143" s="102"/>
      <c r="IMH143" s="102"/>
      <c r="IMI143" s="102"/>
      <c r="IMJ143" s="102"/>
      <c r="IMK143" s="102"/>
      <c r="IML143" s="102"/>
      <c r="IMM143" s="102"/>
      <c r="IMN143" s="102"/>
      <c r="IMO143" s="102"/>
      <c r="IMP143" s="102"/>
      <c r="IMQ143" s="102"/>
      <c r="IMR143" s="102"/>
      <c r="IMS143" s="102"/>
      <c r="IMT143" s="102"/>
      <c r="IMU143" s="102"/>
      <c r="IMV143" s="102"/>
      <c r="IMW143" s="102"/>
      <c r="IMX143" s="102"/>
      <c r="IMY143" s="102"/>
      <c r="IMZ143" s="102"/>
      <c r="INA143" s="102"/>
      <c r="INB143" s="102"/>
      <c r="INC143" s="102"/>
      <c r="IND143" s="102"/>
      <c r="INE143" s="102"/>
      <c r="INF143" s="102"/>
      <c r="ING143" s="102"/>
      <c r="INH143" s="102"/>
      <c r="INI143" s="102"/>
      <c r="INJ143" s="102"/>
      <c r="INK143" s="102"/>
      <c r="INL143" s="102"/>
      <c r="INM143" s="102"/>
      <c r="INN143" s="102"/>
      <c r="INO143" s="102"/>
      <c r="INP143" s="102"/>
      <c r="INQ143" s="102"/>
      <c r="INR143" s="102"/>
      <c r="INS143" s="102"/>
      <c r="INT143" s="102"/>
      <c r="INU143" s="102"/>
      <c r="INV143" s="102"/>
      <c r="INW143" s="102"/>
      <c r="INX143" s="102"/>
      <c r="INY143" s="102"/>
      <c r="INZ143" s="102"/>
      <c r="IOA143" s="102"/>
      <c r="IOB143" s="102"/>
      <c r="IOC143" s="102"/>
      <c r="IOD143" s="102"/>
      <c r="IOE143" s="102"/>
      <c r="IOF143" s="102"/>
      <c r="IOG143" s="102"/>
      <c r="IOH143" s="102"/>
      <c r="IOI143" s="102"/>
      <c r="IOJ143" s="102"/>
      <c r="IOK143" s="102"/>
      <c r="IOL143" s="102"/>
      <c r="IOM143" s="102"/>
      <c r="ION143" s="102"/>
      <c r="IOO143" s="102"/>
      <c r="IOP143" s="102"/>
      <c r="IOQ143" s="102"/>
      <c r="IOR143" s="102"/>
      <c r="IOS143" s="102"/>
      <c r="IOT143" s="102"/>
      <c r="IOU143" s="102"/>
      <c r="IOV143" s="102"/>
      <c r="IOW143" s="102"/>
      <c r="IOX143" s="102"/>
      <c r="IOY143" s="102"/>
      <c r="IOZ143" s="102"/>
      <c r="IPA143" s="102"/>
      <c r="IPB143" s="102"/>
      <c r="IPC143" s="102"/>
      <c r="IPD143" s="102"/>
      <c r="IPE143" s="102"/>
      <c r="IPF143" s="102"/>
      <c r="IPG143" s="102"/>
      <c r="IPH143" s="102"/>
      <c r="IPI143" s="102"/>
      <c r="IPJ143" s="102"/>
      <c r="IPK143" s="102"/>
      <c r="IPL143" s="102"/>
      <c r="IPM143" s="102"/>
      <c r="IPN143" s="102"/>
      <c r="IPO143" s="102"/>
      <c r="IPP143" s="102"/>
      <c r="IPQ143" s="102"/>
      <c r="IPR143" s="102"/>
      <c r="IPS143" s="102"/>
      <c r="IPT143" s="102"/>
      <c r="IPU143" s="102"/>
      <c r="IPV143" s="102"/>
      <c r="IPW143" s="102"/>
      <c r="IPX143" s="102"/>
      <c r="IPY143" s="102"/>
      <c r="IPZ143" s="102"/>
      <c r="IQA143" s="102"/>
      <c r="IQB143" s="102"/>
      <c r="IQC143" s="102"/>
      <c r="IQD143" s="102"/>
      <c r="IQE143" s="102"/>
      <c r="IQF143" s="102"/>
      <c r="IQG143" s="102"/>
      <c r="IQH143" s="102"/>
      <c r="IQI143" s="102"/>
      <c r="IQJ143" s="102"/>
      <c r="IQK143" s="102"/>
      <c r="IQL143" s="102"/>
      <c r="IQM143" s="102"/>
      <c r="IQN143" s="102"/>
      <c r="IQO143" s="102"/>
      <c r="IQP143" s="102"/>
      <c r="IQQ143" s="102"/>
      <c r="IQR143" s="102"/>
      <c r="IQS143" s="102"/>
      <c r="IQT143" s="102"/>
      <c r="IQU143" s="102"/>
      <c r="IQV143" s="102"/>
      <c r="IQW143" s="102"/>
      <c r="IQX143" s="102"/>
      <c r="IQY143" s="102"/>
      <c r="IQZ143" s="102"/>
      <c r="IRA143" s="102"/>
      <c r="IRB143" s="102"/>
      <c r="IRC143" s="102"/>
      <c r="IRD143" s="102"/>
      <c r="IRE143" s="102"/>
      <c r="IRF143" s="102"/>
      <c r="IRG143" s="102"/>
      <c r="IRH143" s="102"/>
      <c r="IRI143" s="102"/>
      <c r="IRJ143" s="102"/>
      <c r="IRK143" s="102"/>
      <c r="IRL143" s="102"/>
      <c r="IRM143" s="102"/>
      <c r="IRN143" s="102"/>
      <c r="IRO143" s="102"/>
      <c r="IRP143" s="102"/>
      <c r="IRQ143" s="102"/>
      <c r="IRR143" s="102"/>
      <c r="IRS143" s="102"/>
      <c r="IRT143" s="102"/>
      <c r="IRU143" s="102"/>
      <c r="IRV143" s="102"/>
      <c r="IRW143" s="102"/>
      <c r="IRX143" s="102"/>
      <c r="IRY143" s="102"/>
      <c r="IRZ143" s="102"/>
      <c r="ISA143" s="102"/>
      <c r="ISB143" s="102"/>
      <c r="ISC143" s="102"/>
      <c r="ISD143" s="102"/>
      <c r="ISE143" s="102"/>
      <c r="ISF143" s="102"/>
      <c r="ISG143" s="102"/>
      <c r="ISH143" s="102"/>
      <c r="ISI143" s="102"/>
      <c r="ISJ143" s="102"/>
      <c r="ISK143" s="102"/>
      <c r="ISL143" s="102"/>
      <c r="ISM143" s="102"/>
      <c r="ISN143" s="102"/>
      <c r="ISO143" s="102"/>
      <c r="ISP143" s="102"/>
      <c r="ISQ143" s="102"/>
      <c r="ISR143" s="102"/>
      <c r="ISS143" s="102"/>
      <c r="IST143" s="102"/>
      <c r="ISU143" s="102"/>
      <c r="ISV143" s="102"/>
      <c r="ISW143" s="102"/>
      <c r="ISX143" s="102"/>
      <c r="ISY143" s="102"/>
      <c r="ISZ143" s="102"/>
      <c r="ITA143" s="102"/>
      <c r="ITB143" s="102"/>
      <c r="ITC143" s="102"/>
      <c r="ITD143" s="102"/>
      <c r="ITE143" s="102"/>
      <c r="ITF143" s="102"/>
      <c r="ITG143" s="102"/>
      <c r="ITH143" s="102"/>
      <c r="ITI143" s="102"/>
      <c r="ITJ143" s="102"/>
      <c r="ITK143" s="102"/>
      <c r="ITL143" s="102"/>
      <c r="ITM143" s="102"/>
      <c r="ITN143" s="102"/>
      <c r="ITO143" s="102"/>
      <c r="ITP143" s="102"/>
      <c r="ITQ143" s="102"/>
      <c r="ITR143" s="102"/>
      <c r="ITS143" s="102"/>
      <c r="ITT143" s="102"/>
      <c r="ITU143" s="102"/>
      <c r="ITV143" s="102"/>
      <c r="ITW143" s="102"/>
      <c r="ITX143" s="102"/>
      <c r="ITY143" s="102"/>
      <c r="ITZ143" s="102"/>
      <c r="IUA143" s="102"/>
      <c r="IUB143" s="102"/>
      <c r="IUC143" s="102"/>
      <c r="IUD143" s="102"/>
      <c r="IUE143" s="102"/>
      <c r="IUF143" s="102"/>
      <c r="IUG143" s="102"/>
      <c r="IUH143" s="102"/>
      <c r="IUI143" s="102"/>
      <c r="IUJ143" s="102"/>
      <c r="IUK143" s="102"/>
      <c r="IUL143" s="102"/>
      <c r="IUM143" s="102"/>
      <c r="IUN143" s="102"/>
      <c r="IUO143" s="102"/>
      <c r="IUP143" s="102"/>
      <c r="IUQ143" s="102"/>
      <c r="IUR143" s="102"/>
      <c r="IUS143" s="102"/>
      <c r="IUT143" s="102"/>
      <c r="IUU143" s="102"/>
      <c r="IUV143" s="102"/>
      <c r="IUW143" s="102"/>
      <c r="IUX143" s="102"/>
      <c r="IUY143" s="102"/>
      <c r="IUZ143" s="102"/>
      <c r="IVA143" s="102"/>
      <c r="IVB143" s="102"/>
      <c r="IVC143" s="102"/>
      <c r="IVD143" s="102"/>
      <c r="IVE143" s="102"/>
      <c r="IVF143" s="102"/>
      <c r="IVG143" s="102"/>
      <c r="IVH143" s="102"/>
      <c r="IVI143" s="102"/>
      <c r="IVJ143" s="102"/>
      <c r="IVK143" s="102"/>
      <c r="IVL143" s="102"/>
      <c r="IVM143" s="102"/>
      <c r="IVN143" s="102"/>
      <c r="IVO143" s="102"/>
      <c r="IVP143" s="102"/>
      <c r="IVQ143" s="102"/>
      <c r="IVR143" s="102"/>
      <c r="IVS143" s="102"/>
      <c r="IVT143" s="102"/>
      <c r="IVU143" s="102"/>
      <c r="IVV143" s="102"/>
      <c r="IVW143" s="102"/>
      <c r="IVX143" s="102"/>
      <c r="IVY143" s="102"/>
      <c r="IVZ143" s="102"/>
      <c r="IWA143" s="102"/>
      <c r="IWB143" s="102"/>
      <c r="IWC143" s="102"/>
      <c r="IWD143" s="102"/>
      <c r="IWE143" s="102"/>
      <c r="IWF143" s="102"/>
      <c r="IWG143" s="102"/>
      <c r="IWH143" s="102"/>
      <c r="IWI143" s="102"/>
      <c r="IWJ143" s="102"/>
      <c r="IWK143" s="102"/>
      <c r="IWL143" s="102"/>
      <c r="IWM143" s="102"/>
      <c r="IWN143" s="102"/>
      <c r="IWO143" s="102"/>
      <c r="IWP143" s="102"/>
      <c r="IWQ143" s="102"/>
      <c r="IWR143" s="102"/>
      <c r="IWS143" s="102"/>
      <c r="IWT143" s="102"/>
      <c r="IWU143" s="102"/>
      <c r="IWV143" s="102"/>
      <c r="IWW143" s="102"/>
      <c r="IWX143" s="102"/>
      <c r="IWY143" s="102"/>
      <c r="IWZ143" s="102"/>
      <c r="IXA143" s="102"/>
      <c r="IXB143" s="102"/>
      <c r="IXC143" s="102"/>
      <c r="IXD143" s="102"/>
      <c r="IXE143" s="102"/>
      <c r="IXF143" s="102"/>
      <c r="IXG143" s="102"/>
      <c r="IXH143" s="102"/>
      <c r="IXI143" s="102"/>
      <c r="IXJ143" s="102"/>
      <c r="IXK143" s="102"/>
      <c r="IXL143" s="102"/>
      <c r="IXM143" s="102"/>
      <c r="IXN143" s="102"/>
      <c r="IXO143" s="102"/>
      <c r="IXP143" s="102"/>
      <c r="IXQ143" s="102"/>
      <c r="IXR143" s="102"/>
      <c r="IXS143" s="102"/>
      <c r="IXT143" s="102"/>
      <c r="IXU143" s="102"/>
      <c r="IXV143" s="102"/>
      <c r="IXW143" s="102"/>
      <c r="IXX143" s="102"/>
      <c r="IXY143" s="102"/>
      <c r="IXZ143" s="102"/>
      <c r="IYA143" s="102"/>
      <c r="IYB143" s="102"/>
      <c r="IYC143" s="102"/>
      <c r="IYD143" s="102"/>
      <c r="IYE143" s="102"/>
      <c r="IYF143" s="102"/>
      <c r="IYG143" s="102"/>
      <c r="IYH143" s="102"/>
      <c r="IYI143" s="102"/>
      <c r="IYJ143" s="102"/>
      <c r="IYK143" s="102"/>
      <c r="IYL143" s="102"/>
      <c r="IYM143" s="102"/>
      <c r="IYN143" s="102"/>
      <c r="IYO143" s="102"/>
      <c r="IYP143" s="102"/>
      <c r="IYQ143" s="102"/>
      <c r="IYR143" s="102"/>
      <c r="IYS143" s="102"/>
      <c r="IYT143" s="102"/>
      <c r="IYU143" s="102"/>
      <c r="IYV143" s="102"/>
      <c r="IYW143" s="102"/>
      <c r="IYX143" s="102"/>
      <c r="IYY143" s="102"/>
      <c r="IYZ143" s="102"/>
      <c r="IZA143" s="102"/>
      <c r="IZB143" s="102"/>
      <c r="IZC143" s="102"/>
      <c r="IZD143" s="102"/>
      <c r="IZE143" s="102"/>
      <c r="IZF143" s="102"/>
      <c r="IZG143" s="102"/>
      <c r="IZH143" s="102"/>
      <c r="IZI143" s="102"/>
      <c r="IZJ143" s="102"/>
      <c r="IZK143" s="102"/>
      <c r="IZL143" s="102"/>
      <c r="IZM143" s="102"/>
      <c r="IZN143" s="102"/>
      <c r="IZO143" s="102"/>
      <c r="IZP143" s="102"/>
      <c r="IZQ143" s="102"/>
      <c r="IZR143" s="102"/>
      <c r="IZS143" s="102"/>
      <c r="IZT143" s="102"/>
      <c r="IZU143" s="102"/>
      <c r="IZV143" s="102"/>
      <c r="IZW143" s="102"/>
      <c r="IZX143" s="102"/>
      <c r="IZY143" s="102"/>
      <c r="IZZ143" s="102"/>
      <c r="JAA143" s="102"/>
      <c r="JAB143" s="102"/>
      <c r="JAC143" s="102"/>
      <c r="JAD143" s="102"/>
      <c r="JAE143" s="102"/>
      <c r="JAF143" s="102"/>
      <c r="JAG143" s="102"/>
      <c r="JAH143" s="102"/>
      <c r="JAI143" s="102"/>
      <c r="JAJ143" s="102"/>
      <c r="JAK143" s="102"/>
      <c r="JAL143" s="102"/>
      <c r="JAM143" s="102"/>
      <c r="JAN143" s="102"/>
      <c r="JAO143" s="102"/>
      <c r="JAP143" s="102"/>
      <c r="JAQ143" s="102"/>
      <c r="JAR143" s="102"/>
      <c r="JAS143" s="102"/>
      <c r="JAT143" s="102"/>
      <c r="JAU143" s="102"/>
      <c r="JAV143" s="102"/>
      <c r="JAW143" s="102"/>
      <c r="JAX143" s="102"/>
      <c r="JAY143" s="102"/>
      <c r="JAZ143" s="102"/>
      <c r="JBA143" s="102"/>
      <c r="JBB143" s="102"/>
      <c r="JBC143" s="102"/>
      <c r="JBD143" s="102"/>
      <c r="JBE143" s="102"/>
      <c r="JBF143" s="102"/>
      <c r="JBG143" s="102"/>
      <c r="JBH143" s="102"/>
      <c r="JBI143" s="102"/>
      <c r="JBJ143" s="102"/>
      <c r="JBK143" s="102"/>
      <c r="JBL143" s="102"/>
      <c r="JBM143" s="102"/>
      <c r="JBN143" s="102"/>
      <c r="JBO143" s="102"/>
      <c r="JBP143" s="102"/>
      <c r="JBQ143" s="102"/>
      <c r="JBR143" s="102"/>
      <c r="JBS143" s="102"/>
      <c r="JBT143" s="102"/>
      <c r="JBU143" s="102"/>
      <c r="JBV143" s="102"/>
      <c r="JBW143" s="102"/>
      <c r="JBX143" s="102"/>
      <c r="JBY143" s="102"/>
      <c r="JBZ143" s="102"/>
      <c r="JCA143" s="102"/>
      <c r="JCB143" s="102"/>
      <c r="JCC143" s="102"/>
      <c r="JCD143" s="102"/>
      <c r="JCE143" s="102"/>
      <c r="JCF143" s="102"/>
      <c r="JCG143" s="102"/>
      <c r="JCH143" s="102"/>
      <c r="JCI143" s="102"/>
      <c r="JCJ143" s="102"/>
      <c r="JCK143" s="102"/>
      <c r="JCL143" s="102"/>
      <c r="JCM143" s="102"/>
      <c r="JCN143" s="102"/>
      <c r="JCO143" s="102"/>
      <c r="JCP143" s="102"/>
      <c r="JCQ143" s="102"/>
      <c r="JCR143" s="102"/>
      <c r="JCS143" s="102"/>
      <c r="JCT143" s="102"/>
      <c r="JCU143" s="102"/>
      <c r="JCV143" s="102"/>
      <c r="JCW143" s="102"/>
      <c r="JCX143" s="102"/>
      <c r="JCY143" s="102"/>
      <c r="JCZ143" s="102"/>
      <c r="JDA143" s="102"/>
      <c r="JDB143" s="102"/>
      <c r="JDC143" s="102"/>
      <c r="JDD143" s="102"/>
      <c r="JDE143" s="102"/>
      <c r="JDF143" s="102"/>
      <c r="JDG143" s="102"/>
      <c r="JDH143" s="102"/>
      <c r="JDI143" s="102"/>
      <c r="JDJ143" s="102"/>
      <c r="JDK143" s="102"/>
      <c r="JDL143" s="102"/>
      <c r="JDM143" s="102"/>
      <c r="JDN143" s="102"/>
      <c r="JDO143" s="102"/>
      <c r="JDP143" s="102"/>
      <c r="JDQ143" s="102"/>
      <c r="JDR143" s="102"/>
      <c r="JDS143" s="102"/>
      <c r="JDT143" s="102"/>
      <c r="JDU143" s="102"/>
      <c r="JDV143" s="102"/>
      <c r="JDW143" s="102"/>
      <c r="JDX143" s="102"/>
      <c r="JDY143" s="102"/>
      <c r="JDZ143" s="102"/>
      <c r="JEA143" s="102"/>
      <c r="JEB143" s="102"/>
      <c r="JEC143" s="102"/>
      <c r="JED143" s="102"/>
      <c r="JEE143" s="102"/>
      <c r="JEF143" s="102"/>
      <c r="JEG143" s="102"/>
      <c r="JEH143" s="102"/>
      <c r="JEI143" s="102"/>
      <c r="JEJ143" s="102"/>
      <c r="JEK143" s="102"/>
      <c r="JEL143" s="102"/>
      <c r="JEM143" s="102"/>
      <c r="JEN143" s="102"/>
      <c r="JEO143" s="102"/>
      <c r="JEP143" s="102"/>
      <c r="JEQ143" s="102"/>
      <c r="JER143" s="102"/>
      <c r="JES143" s="102"/>
      <c r="JET143" s="102"/>
      <c r="JEU143" s="102"/>
      <c r="JEV143" s="102"/>
      <c r="JEW143" s="102"/>
      <c r="JEX143" s="102"/>
      <c r="JEY143" s="102"/>
      <c r="JEZ143" s="102"/>
      <c r="JFA143" s="102"/>
      <c r="JFB143" s="102"/>
      <c r="JFC143" s="102"/>
      <c r="JFD143" s="102"/>
      <c r="JFE143" s="102"/>
      <c r="JFF143" s="102"/>
      <c r="JFG143" s="102"/>
      <c r="JFH143" s="102"/>
      <c r="JFI143" s="102"/>
      <c r="JFJ143" s="102"/>
      <c r="JFK143" s="102"/>
      <c r="JFL143" s="102"/>
      <c r="JFM143" s="102"/>
      <c r="JFN143" s="102"/>
      <c r="JFO143" s="102"/>
      <c r="JFP143" s="102"/>
      <c r="JFQ143" s="102"/>
      <c r="JFR143" s="102"/>
      <c r="JFS143" s="102"/>
      <c r="JFT143" s="102"/>
      <c r="JFU143" s="102"/>
      <c r="JFV143" s="102"/>
      <c r="JFW143" s="102"/>
      <c r="JFX143" s="102"/>
      <c r="JFY143" s="102"/>
      <c r="JFZ143" s="102"/>
      <c r="JGA143" s="102"/>
      <c r="JGB143" s="102"/>
      <c r="JGC143" s="102"/>
      <c r="JGD143" s="102"/>
      <c r="JGE143" s="102"/>
      <c r="JGF143" s="102"/>
      <c r="JGG143" s="102"/>
      <c r="JGH143" s="102"/>
      <c r="JGI143" s="102"/>
      <c r="JGJ143" s="102"/>
      <c r="JGK143" s="102"/>
      <c r="JGL143" s="102"/>
      <c r="JGM143" s="102"/>
      <c r="JGN143" s="102"/>
      <c r="JGO143" s="102"/>
      <c r="JGP143" s="102"/>
      <c r="JGQ143" s="102"/>
      <c r="JGR143" s="102"/>
      <c r="JGS143" s="102"/>
      <c r="JGT143" s="102"/>
      <c r="JGU143" s="102"/>
      <c r="JGV143" s="102"/>
      <c r="JGW143" s="102"/>
      <c r="JGX143" s="102"/>
      <c r="JGY143" s="102"/>
      <c r="JGZ143" s="102"/>
      <c r="JHA143" s="102"/>
      <c r="JHB143" s="102"/>
      <c r="JHC143" s="102"/>
      <c r="JHD143" s="102"/>
      <c r="JHE143" s="102"/>
      <c r="JHF143" s="102"/>
      <c r="JHG143" s="102"/>
      <c r="JHH143" s="102"/>
      <c r="JHI143" s="102"/>
      <c r="JHJ143" s="102"/>
      <c r="JHK143" s="102"/>
      <c r="JHL143" s="102"/>
      <c r="JHM143" s="102"/>
      <c r="JHN143" s="102"/>
      <c r="JHO143" s="102"/>
      <c r="JHP143" s="102"/>
      <c r="JHQ143" s="102"/>
      <c r="JHR143" s="102"/>
      <c r="JHS143" s="102"/>
      <c r="JHT143" s="102"/>
      <c r="JHU143" s="102"/>
      <c r="JHV143" s="102"/>
      <c r="JHW143" s="102"/>
      <c r="JHX143" s="102"/>
      <c r="JHY143" s="102"/>
      <c r="JHZ143" s="102"/>
      <c r="JIA143" s="102"/>
      <c r="JIB143" s="102"/>
      <c r="JIC143" s="102"/>
      <c r="JID143" s="102"/>
      <c r="JIE143" s="102"/>
      <c r="JIF143" s="102"/>
      <c r="JIG143" s="102"/>
      <c r="JIH143" s="102"/>
      <c r="JII143" s="102"/>
      <c r="JIJ143" s="102"/>
      <c r="JIK143" s="102"/>
      <c r="JIL143" s="102"/>
      <c r="JIM143" s="102"/>
      <c r="JIN143" s="102"/>
      <c r="JIO143" s="102"/>
      <c r="JIP143" s="102"/>
      <c r="JIQ143" s="102"/>
      <c r="JIR143" s="102"/>
      <c r="JIS143" s="102"/>
      <c r="JIT143" s="102"/>
      <c r="JIU143" s="102"/>
      <c r="JIV143" s="102"/>
      <c r="JIW143" s="102"/>
      <c r="JIX143" s="102"/>
      <c r="JIY143" s="102"/>
      <c r="JIZ143" s="102"/>
      <c r="JJA143" s="102"/>
      <c r="JJB143" s="102"/>
      <c r="JJC143" s="102"/>
      <c r="JJD143" s="102"/>
      <c r="JJE143" s="102"/>
      <c r="JJF143" s="102"/>
      <c r="JJG143" s="102"/>
      <c r="JJH143" s="102"/>
      <c r="JJI143" s="102"/>
      <c r="JJJ143" s="102"/>
      <c r="JJK143" s="102"/>
      <c r="JJL143" s="102"/>
      <c r="JJM143" s="102"/>
      <c r="JJN143" s="102"/>
      <c r="JJO143" s="102"/>
      <c r="JJP143" s="102"/>
      <c r="JJQ143" s="102"/>
      <c r="JJR143" s="102"/>
      <c r="JJS143" s="102"/>
      <c r="JJT143" s="102"/>
      <c r="JJU143" s="102"/>
      <c r="JJV143" s="102"/>
      <c r="JJW143" s="102"/>
      <c r="JJX143" s="102"/>
      <c r="JJY143" s="102"/>
      <c r="JJZ143" s="102"/>
      <c r="JKA143" s="102"/>
      <c r="JKB143" s="102"/>
      <c r="JKC143" s="102"/>
      <c r="JKD143" s="102"/>
      <c r="JKE143" s="102"/>
      <c r="JKF143" s="102"/>
      <c r="JKG143" s="102"/>
      <c r="JKH143" s="102"/>
      <c r="JKI143" s="102"/>
      <c r="JKJ143" s="102"/>
      <c r="JKK143" s="102"/>
      <c r="JKL143" s="102"/>
      <c r="JKM143" s="102"/>
      <c r="JKN143" s="102"/>
      <c r="JKO143" s="102"/>
      <c r="JKP143" s="102"/>
      <c r="JKQ143" s="102"/>
      <c r="JKR143" s="102"/>
      <c r="JKS143" s="102"/>
      <c r="JKT143" s="102"/>
      <c r="JKU143" s="102"/>
      <c r="JKV143" s="102"/>
      <c r="JKW143" s="102"/>
      <c r="JKX143" s="102"/>
      <c r="JKY143" s="102"/>
      <c r="JKZ143" s="102"/>
      <c r="JLA143" s="102"/>
      <c r="JLB143" s="102"/>
      <c r="JLC143" s="102"/>
      <c r="JLD143" s="102"/>
      <c r="JLE143" s="102"/>
      <c r="JLF143" s="102"/>
      <c r="JLG143" s="102"/>
      <c r="JLH143" s="102"/>
      <c r="JLI143" s="102"/>
      <c r="JLJ143" s="102"/>
      <c r="JLK143" s="102"/>
      <c r="JLL143" s="102"/>
      <c r="JLM143" s="102"/>
      <c r="JLN143" s="102"/>
      <c r="JLO143" s="102"/>
      <c r="JLP143" s="102"/>
      <c r="JLQ143" s="102"/>
      <c r="JLR143" s="102"/>
      <c r="JLS143" s="102"/>
      <c r="JLT143" s="102"/>
      <c r="JLU143" s="102"/>
      <c r="JLV143" s="102"/>
      <c r="JLW143" s="102"/>
      <c r="JLX143" s="102"/>
      <c r="JLY143" s="102"/>
      <c r="JLZ143" s="102"/>
      <c r="JMA143" s="102"/>
      <c r="JMB143" s="102"/>
      <c r="JMC143" s="102"/>
      <c r="JMD143" s="102"/>
      <c r="JME143" s="102"/>
      <c r="JMF143" s="102"/>
      <c r="JMG143" s="102"/>
      <c r="JMH143" s="102"/>
      <c r="JMI143" s="102"/>
      <c r="JMJ143" s="102"/>
      <c r="JMK143" s="102"/>
      <c r="JML143" s="102"/>
      <c r="JMM143" s="102"/>
      <c r="JMN143" s="102"/>
      <c r="JMO143" s="102"/>
      <c r="JMP143" s="102"/>
      <c r="JMQ143" s="102"/>
      <c r="JMR143" s="102"/>
      <c r="JMS143" s="102"/>
      <c r="JMT143" s="102"/>
      <c r="JMU143" s="102"/>
      <c r="JMV143" s="102"/>
      <c r="JMW143" s="102"/>
      <c r="JMX143" s="102"/>
      <c r="JMY143" s="102"/>
      <c r="JMZ143" s="102"/>
      <c r="JNA143" s="102"/>
      <c r="JNB143" s="102"/>
      <c r="JNC143" s="102"/>
      <c r="JND143" s="102"/>
      <c r="JNE143" s="102"/>
      <c r="JNF143" s="102"/>
      <c r="JNG143" s="102"/>
      <c r="JNH143" s="102"/>
      <c r="JNI143" s="102"/>
      <c r="JNJ143" s="102"/>
      <c r="JNK143" s="102"/>
      <c r="JNL143" s="102"/>
      <c r="JNM143" s="102"/>
      <c r="JNN143" s="102"/>
      <c r="JNO143" s="102"/>
      <c r="JNP143" s="102"/>
      <c r="JNQ143" s="102"/>
      <c r="JNR143" s="102"/>
      <c r="JNS143" s="102"/>
      <c r="JNT143" s="102"/>
      <c r="JNU143" s="102"/>
      <c r="JNV143" s="102"/>
      <c r="JNW143" s="102"/>
      <c r="JNX143" s="102"/>
      <c r="JNY143" s="102"/>
      <c r="JNZ143" s="102"/>
      <c r="JOA143" s="102"/>
      <c r="JOB143" s="102"/>
      <c r="JOC143" s="102"/>
      <c r="JOD143" s="102"/>
      <c r="JOE143" s="102"/>
      <c r="JOF143" s="102"/>
      <c r="JOG143" s="102"/>
      <c r="JOH143" s="102"/>
      <c r="JOI143" s="102"/>
      <c r="JOJ143" s="102"/>
      <c r="JOK143" s="102"/>
      <c r="JOL143" s="102"/>
      <c r="JOM143" s="102"/>
      <c r="JON143" s="102"/>
      <c r="JOO143" s="102"/>
      <c r="JOP143" s="102"/>
      <c r="JOQ143" s="102"/>
      <c r="JOR143" s="102"/>
      <c r="JOS143" s="102"/>
      <c r="JOT143" s="102"/>
      <c r="JOU143" s="102"/>
      <c r="JOV143" s="102"/>
      <c r="JOW143" s="102"/>
      <c r="JOX143" s="102"/>
      <c r="JOY143" s="102"/>
      <c r="JOZ143" s="102"/>
      <c r="JPA143" s="102"/>
      <c r="JPB143" s="102"/>
      <c r="JPC143" s="102"/>
      <c r="JPD143" s="102"/>
      <c r="JPE143" s="102"/>
      <c r="JPF143" s="102"/>
      <c r="JPG143" s="102"/>
      <c r="JPH143" s="102"/>
      <c r="JPI143" s="102"/>
      <c r="JPJ143" s="102"/>
      <c r="JPK143" s="102"/>
      <c r="JPL143" s="102"/>
      <c r="JPM143" s="102"/>
      <c r="JPN143" s="102"/>
      <c r="JPO143" s="102"/>
      <c r="JPP143" s="102"/>
      <c r="JPQ143" s="102"/>
      <c r="JPR143" s="102"/>
      <c r="JPS143" s="102"/>
      <c r="JPT143" s="102"/>
      <c r="JPU143" s="102"/>
      <c r="JPV143" s="102"/>
      <c r="JPW143" s="102"/>
      <c r="JPX143" s="102"/>
      <c r="JPY143" s="102"/>
      <c r="JPZ143" s="102"/>
      <c r="JQA143" s="102"/>
      <c r="JQB143" s="102"/>
      <c r="JQC143" s="102"/>
      <c r="JQD143" s="102"/>
      <c r="JQE143" s="102"/>
      <c r="JQF143" s="102"/>
      <c r="JQG143" s="102"/>
      <c r="JQH143" s="102"/>
      <c r="JQI143" s="102"/>
      <c r="JQJ143" s="102"/>
      <c r="JQK143" s="102"/>
      <c r="JQL143" s="102"/>
      <c r="JQM143" s="102"/>
      <c r="JQN143" s="102"/>
      <c r="JQO143" s="102"/>
      <c r="JQP143" s="102"/>
      <c r="JQQ143" s="102"/>
      <c r="JQR143" s="102"/>
      <c r="JQS143" s="102"/>
      <c r="JQT143" s="102"/>
      <c r="JQU143" s="102"/>
      <c r="JQV143" s="102"/>
      <c r="JQW143" s="102"/>
      <c r="JQX143" s="102"/>
      <c r="JQY143" s="102"/>
      <c r="JQZ143" s="102"/>
      <c r="JRA143" s="102"/>
      <c r="JRB143" s="102"/>
      <c r="JRC143" s="102"/>
      <c r="JRD143" s="102"/>
      <c r="JRE143" s="102"/>
      <c r="JRF143" s="102"/>
      <c r="JRG143" s="102"/>
      <c r="JRH143" s="102"/>
      <c r="JRI143" s="102"/>
      <c r="JRJ143" s="102"/>
      <c r="JRK143" s="102"/>
      <c r="JRL143" s="102"/>
      <c r="JRM143" s="102"/>
      <c r="JRN143" s="102"/>
      <c r="JRO143" s="102"/>
      <c r="JRP143" s="102"/>
      <c r="JRQ143" s="102"/>
      <c r="JRR143" s="102"/>
      <c r="JRS143" s="102"/>
      <c r="JRT143" s="102"/>
      <c r="JRU143" s="102"/>
      <c r="JRV143" s="102"/>
      <c r="JRW143" s="102"/>
      <c r="JRX143" s="102"/>
      <c r="JRY143" s="102"/>
      <c r="JRZ143" s="102"/>
      <c r="JSA143" s="102"/>
      <c r="JSB143" s="102"/>
      <c r="JSC143" s="102"/>
      <c r="JSD143" s="102"/>
      <c r="JSE143" s="102"/>
      <c r="JSF143" s="102"/>
      <c r="JSG143" s="102"/>
      <c r="JSH143" s="102"/>
      <c r="JSI143" s="102"/>
      <c r="JSJ143" s="102"/>
      <c r="JSK143" s="102"/>
      <c r="JSL143" s="102"/>
      <c r="JSM143" s="102"/>
      <c r="JSN143" s="102"/>
      <c r="JSO143" s="102"/>
      <c r="JSP143" s="102"/>
      <c r="JSQ143" s="102"/>
      <c r="JSR143" s="102"/>
      <c r="JSS143" s="102"/>
      <c r="JST143" s="102"/>
      <c r="JSU143" s="102"/>
      <c r="JSV143" s="102"/>
      <c r="JSW143" s="102"/>
      <c r="JSX143" s="102"/>
      <c r="JSY143" s="102"/>
      <c r="JSZ143" s="102"/>
      <c r="JTA143" s="102"/>
      <c r="JTB143" s="102"/>
      <c r="JTC143" s="102"/>
      <c r="JTD143" s="102"/>
      <c r="JTE143" s="102"/>
      <c r="JTF143" s="102"/>
      <c r="JTG143" s="102"/>
      <c r="JTH143" s="102"/>
      <c r="JTI143" s="102"/>
      <c r="JTJ143" s="102"/>
      <c r="JTK143" s="102"/>
      <c r="JTL143" s="102"/>
      <c r="JTM143" s="102"/>
      <c r="JTN143" s="102"/>
      <c r="JTO143" s="102"/>
      <c r="JTP143" s="102"/>
      <c r="JTQ143" s="102"/>
      <c r="JTR143" s="102"/>
      <c r="JTS143" s="102"/>
      <c r="JTT143" s="102"/>
      <c r="JTU143" s="102"/>
      <c r="JTV143" s="102"/>
      <c r="JTW143" s="102"/>
      <c r="JTX143" s="102"/>
      <c r="JTY143" s="102"/>
      <c r="JTZ143" s="102"/>
      <c r="JUA143" s="102"/>
      <c r="JUB143" s="102"/>
      <c r="JUC143" s="102"/>
      <c r="JUD143" s="102"/>
      <c r="JUE143" s="102"/>
      <c r="JUF143" s="102"/>
      <c r="JUG143" s="102"/>
      <c r="JUH143" s="102"/>
      <c r="JUI143" s="102"/>
      <c r="JUJ143" s="102"/>
      <c r="JUK143" s="102"/>
      <c r="JUL143" s="102"/>
      <c r="JUM143" s="102"/>
      <c r="JUN143" s="102"/>
      <c r="JUO143" s="102"/>
      <c r="JUP143" s="102"/>
      <c r="JUQ143" s="102"/>
      <c r="JUR143" s="102"/>
      <c r="JUS143" s="102"/>
      <c r="JUT143" s="102"/>
      <c r="JUU143" s="102"/>
      <c r="JUV143" s="102"/>
      <c r="JUW143" s="102"/>
      <c r="JUX143" s="102"/>
      <c r="JUY143" s="102"/>
      <c r="JUZ143" s="102"/>
      <c r="JVA143" s="102"/>
      <c r="JVB143" s="102"/>
      <c r="JVC143" s="102"/>
      <c r="JVD143" s="102"/>
      <c r="JVE143" s="102"/>
      <c r="JVF143" s="102"/>
      <c r="JVG143" s="102"/>
      <c r="JVH143" s="102"/>
      <c r="JVI143" s="102"/>
      <c r="JVJ143" s="102"/>
      <c r="JVK143" s="102"/>
      <c r="JVL143" s="102"/>
      <c r="JVM143" s="102"/>
      <c r="JVN143" s="102"/>
      <c r="JVO143" s="102"/>
      <c r="JVP143" s="102"/>
      <c r="JVQ143" s="102"/>
      <c r="JVR143" s="102"/>
      <c r="JVS143" s="102"/>
      <c r="JVT143" s="102"/>
      <c r="JVU143" s="102"/>
      <c r="JVV143" s="102"/>
      <c r="JVW143" s="102"/>
      <c r="JVX143" s="102"/>
      <c r="JVY143" s="102"/>
      <c r="JVZ143" s="102"/>
      <c r="JWA143" s="102"/>
      <c r="JWB143" s="102"/>
      <c r="JWC143" s="102"/>
      <c r="JWD143" s="102"/>
      <c r="JWE143" s="102"/>
      <c r="JWF143" s="102"/>
      <c r="JWG143" s="102"/>
      <c r="JWH143" s="102"/>
      <c r="JWI143" s="102"/>
      <c r="JWJ143" s="102"/>
      <c r="JWK143" s="102"/>
      <c r="JWL143" s="102"/>
      <c r="JWM143" s="102"/>
      <c r="JWN143" s="102"/>
      <c r="JWO143" s="102"/>
      <c r="JWP143" s="102"/>
      <c r="JWQ143" s="102"/>
      <c r="JWR143" s="102"/>
      <c r="JWS143" s="102"/>
      <c r="JWT143" s="102"/>
      <c r="JWU143" s="102"/>
      <c r="JWV143" s="102"/>
      <c r="JWW143" s="102"/>
      <c r="JWX143" s="102"/>
      <c r="JWY143" s="102"/>
      <c r="JWZ143" s="102"/>
      <c r="JXA143" s="102"/>
      <c r="JXB143" s="102"/>
      <c r="JXC143" s="102"/>
      <c r="JXD143" s="102"/>
      <c r="JXE143" s="102"/>
      <c r="JXF143" s="102"/>
      <c r="JXG143" s="102"/>
      <c r="JXH143" s="102"/>
      <c r="JXI143" s="102"/>
      <c r="JXJ143" s="102"/>
      <c r="JXK143" s="102"/>
      <c r="JXL143" s="102"/>
      <c r="JXM143" s="102"/>
      <c r="JXN143" s="102"/>
      <c r="JXO143" s="102"/>
      <c r="JXP143" s="102"/>
      <c r="JXQ143" s="102"/>
      <c r="JXR143" s="102"/>
      <c r="JXS143" s="102"/>
      <c r="JXT143" s="102"/>
      <c r="JXU143" s="102"/>
      <c r="JXV143" s="102"/>
      <c r="JXW143" s="102"/>
      <c r="JXX143" s="102"/>
      <c r="JXY143" s="102"/>
      <c r="JXZ143" s="102"/>
      <c r="JYA143" s="102"/>
      <c r="JYB143" s="102"/>
      <c r="JYC143" s="102"/>
      <c r="JYD143" s="102"/>
      <c r="JYE143" s="102"/>
      <c r="JYF143" s="102"/>
      <c r="JYG143" s="102"/>
      <c r="JYH143" s="102"/>
      <c r="JYI143" s="102"/>
      <c r="JYJ143" s="102"/>
      <c r="JYK143" s="102"/>
      <c r="JYL143" s="102"/>
      <c r="JYM143" s="102"/>
      <c r="JYN143" s="102"/>
      <c r="JYO143" s="102"/>
      <c r="JYP143" s="102"/>
      <c r="JYQ143" s="102"/>
      <c r="JYR143" s="102"/>
      <c r="JYS143" s="102"/>
      <c r="JYT143" s="102"/>
      <c r="JYU143" s="102"/>
      <c r="JYV143" s="102"/>
      <c r="JYW143" s="102"/>
      <c r="JYX143" s="102"/>
      <c r="JYY143" s="102"/>
      <c r="JYZ143" s="102"/>
      <c r="JZA143" s="102"/>
      <c r="JZB143" s="102"/>
      <c r="JZC143" s="102"/>
      <c r="JZD143" s="102"/>
      <c r="JZE143" s="102"/>
      <c r="JZF143" s="102"/>
      <c r="JZG143" s="102"/>
      <c r="JZH143" s="102"/>
      <c r="JZI143" s="102"/>
      <c r="JZJ143" s="102"/>
      <c r="JZK143" s="102"/>
      <c r="JZL143" s="102"/>
      <c r="JZM143" s="102"/>
      <c r="JZN143" s="102"/>
      <c r="JZO143" s="102"/>
      <c r="JZP143" s="102"/>
      <c r="JZQ143" s="102"/>
      <c r="JZR143" s="102"/>
      <c r="JZS143" s="102"/>
      <c r="JZT143" s="102"/>
      <c r="JZU143" s="102"/>
      <c r="JZV143" s="102"/>
      <c r="JZW143" s="102"/>
      <c r="JZX143" s="102"/>
      <c r="JZY143" s="102"/>
      <c r="JZZ143" s="102"/>
      <c r="KAA143" s="102"/>
      <c r="KAB143" s="102"/>
      <c r="KAC143" s="102"/>
      <c r="KAD143" s="102"/>
      <c r="KAE143" s="102"/>
      <c r="KAF143" s="102"/>
      <c r="KAG143" s="102"/>
      <c r="KAH143" s="102"/>
      <c r="KAI143" s="102"/>
      <c r="KAJ143" s="102"/>
      <c r="KAK143" s="102"/>
      <c r="KAL143" s="102"/>
      <c r="KAM143" s="102"/>
      <c r="KAN143" s="102"/>
      <c r="KAO143" s="102"/>
      <c r="KAP143" s="102"/>
      <c r="KAQ143" s="102"/>
      <c r="KAR143" s="102"/>
      <c r="KAS143" s="102"/>
      <c r="KAT143" s="102"/>
      <c r="KAU143" s="102"/>
      <c r="KAV143" s="102"/>
      <c r="KAW143" s="102"/>
      <c r="KAX143" s="102"/>
      <c r="KAY143" s="102"/>
      <c r="KAZ143" s="102"/>
      <c r="KBA143" s="102"/>
      <c r="KBB143" s="102"/>
      <c r="KBC143" s="102"/>
      <c r="KBD143" s="102"/>
      <c r="KBE143" s="102"/>
      <c r="KBF143" s="102"/>
      <c r="KBG143" s="102"/>
      <c r="KBH143" s="102"/>
      <c r="KBI143" s="102"/>
      <c r="KBJ143" s="102"/>
      <c r="KBK143" s="102"/>
      <c r="KBL143" s="102"/>
      <c r="KBM143" s="102"/>
      <c r="KBN143" s="102"/>
      <c r="KBO143" s="102"/>
      <c r="KBP143" s="102"/>
      <c r="KBQ143" s="102"/>
      <c r="KBR143" s="102"/>
      <c r="KBS143" s="102"/>
      <c r="KBT143" s="102"/>
      <c r="KBU143" s="102"/>
      <c r="KBV143" s="102"/>
      <c r="KBW143" s="102"/>
      <c r="KBX143" s="102"/>
      <c r="KBY143" s="102"/>
      <c r="KBZ143" s="102"/>
      <c r="KCA143" s="102"/>
      <c r="KCB143" s="102"/>
      <c r="KCC143" s="102"/>
      <c r="KCD143" s="102"/>
      <c r="KCE143" s="102"/>
      <c r="KCF143" s="102"/>
      <c r="KCG143" s="102"/>
      <c r="KCH143" s="102"/>
      <c r="KCI143" s="102"/>
      <c r="KCJ143" s="102"/>
      <c r="KCK143" s="102"/>
      <c r="KCL143" s="102"/>
      <c r="KCM143" s="102"/>
      <c r="KCN143" s="102"/>
      <c r="KCO143" s="102"/>
      <c r="KCP143" s="102"/>
      <c r="KCQ143" s="102"/>
      <c r="KCR143" s="102"/>
      <c r="KCS143" s="102"/>
      <c r="KCT143" s="102"/>
      <c r="KCU143" s="102"/>
      <c r="KCV143" s="102"/>
      <c r="KCW143" s="102"/>
      <c r="KCX143" s="102"/>
      <c r="KCY143" s="102"/>
      <c r="KCZ143" s="102"/>
      <c r="KDA143" s="102"/>
      <c r="KDB143" s="102"/>
      <c r="KDC143" s="102"/>
      <c r="KDD143" s="102"/>
      <c r="KDE143" s="102"/>
      <c r="KDF143" s="102"/>
      <c r="KDG143" s="102"/>
      <c r="KDH143" s="102"/>
      <c r="KDI143" s="102"/>
      <c r="KDJ143" s="102"/>
      <c r="KDK143" s="102"/>
      <c r="KDL143" s="102"/>
      <c r="KDM143" s="102"/>
      <c r="KDN143" s="102"/>
      <c r="KDO143" s="102"/>
      <c r="KDP143" s="102"/>
      <c r="KDQ143" s="102"/>
      <c r="KDR143" s="102"/>
      <c r="KDS143" s="102"/>
      <c r="KDT143" s="102"/>
      <c r="KDU143" s="102"/>
      <c r="KDV143" s="102"/>
      <c r="KDW143" s="102"/>
      <c r="KDX143" s="102"/>
      <c r="KDY143" s="102"/>
      <c r="KDZ143" s="102"/>
      <c r="KEA143" s="102"/>
      <c r="KEB143" s="102"/>
      <c r="KEC143" s="102"/>
      <c r="KED143" s="102"/>
      <c r="KEE143" s="102"/>
      <c r="KEF143" s="102"/>
      <c r="KEG143" s="102"/>
      <c r="KEH143" s="102"/>
      <c r="KEI143" s="102"/>
      <c r="KEJ143" s="102"/>
      <c r="KEK143" s="102"/>
      <c r="KEL143" s="102"/>
      <c r="KEM143" s="102"/>
      <c r="KEN143" s="102"/>
      <c r="KEO143" s="102"/>
      <c r="KEP143" s="102"/>
      <c r="KEQ143" s="102"/>
      <c r="KER143" s="102"/>
      <c r="KES143" s="102"/>
      <c r="KET143" s="102"/>
      <c r="KEU143" s="102"/>
      <c r="KEV143" s="102"/>
      <c r="KEW143" s="102"/>
      <c r="KEX143" s="102"/>
      <c r="KEY143" s="102"/>
      <c r="KEZ143" s="102"/>
      <c r="KFA143" s="102"/>
      <c r="KFB143" s="102"/>
      <c r="KFC143" s="102"/>
      <c r="KFD143" s="102"/>
      <c r="KFE143" s="102"/>
      <c r="KFF143" s="102"/>
      <c r="KFG143" s="102"/>
      <c r="KFH143" s="102"/>
      <c r="KFI143" s="102"/>
      <c r="KFJ143" s="102"/>
      <c r="KFK143" s="102"/>
      <c r="KFL143" s="102"/>
      <c r="KFM143" s="102"/>
      <c r="KFN143" s="102"/>
      <c r="KFO143" s="102"/>
      <c r="KFP143" s="102"/>
      <c r="KFQ143" s="102"/>
      <c r="KFR143" s="102"/>
      <c r="KFS143" s="102"/>
      <c r="KFT143" s="102"/>
      <c r="KFU143" s="102"/>
      <c r="KFV143" s="102"/>
      <c r="KFW143" s="102"/>
      <c r="KFX143" s="102"/>
      <c r="KFY143" s="102"/>
      <c r="KFZ143" s="102"/>
      <c r="KGA143" s="102"/>
      <c r="KGB143" s="102"/>
      <c r="KGC143" s="102"/>
      <c r="KGD143" s="102"/>
      <c r="KGE143" s="102"/>
      <c r="KGF143" s="102"/>
      <c r="KGG143" s="102"/>
      <c r="KGH143" s="102"/>
      <c r="KGI143" s="102"/>
      <c r="KGJ143" s="102"/>
      <c r="KGK143" s="102"/>
      <c r="KGL143" s="102"/>
      <c r="KGM143" s="102"/>
      <c r="KGN143" s="102"/>
      <c r="KGO143" s="102"/>
      <c r="KGP143" s="102"/>
      <c r="KGQ143" s="102"/>
      <c r="KGR143" s="102"/>
      <c r="KGS143" s="102"/>
      <c r="KGT143" s="102"/>
      <c r="KGU143" s="102"/>
      <c r="KGV143" s="102"/>
      <c r="KGW143" s="102"/>
      <c r="KGX143" s="102"/>
      <c r="KGY143" s="102"/>
      <c r="KGZ143" s="102"/>
      <c r="KHA143" s="102"/>
      <c r="KHB143" s="102"/>
      <c r="KHC143" s="102"/>
      <c r="KHD143" s="102"/>
      <c r="KHE143" s="102"/>
      <c r="KHF143" s="102"/>
      <c r="KHG143" s="102"/>
      <c r="KHH143" s="102"/>
      <c r="KHI143" s="102"/>
      <c r="KHJ143" s="102"/>
      <c r="KHK143" s="102"/>
      <c r="KHL143" s="102"/>
      <c r="KHM143" s="102"/>
      <c r="KHN143" s="102"/>
      <c r="KHO143" s="102"/>
      <c r="KHP143" s="102"/>
      <c r="KHQ143" s="102"/>
      <c r="KHR143" s="102"/>
      <c r="KHS143" s="102"/>
      <c r="KHT143" s="102"/>
      <c r="KHU143" s="102"/>
      <c r="KHV143" s="102"/>
      <c r="KHW143" s="102"/>
      <c r="KHX143" s="102"/>
      <c r="KHY143" s="102"/>
      <c r="KHZ143" s="102"/>
      <c r="KIA143" s="102"/>
      <c r="KIB143" s="102"/>
      <c r="KIC143" s="102"/>
      <c r="KID143" s="102"/>
      <c r="KIE143" s="102"/>
      <c r="KIF143" s="102"/>
      <c r="KIG143" s="102"/>
      <c r="KIH143" s="102"/>
      <c r="KII143" s="102"/>
      <c r="KIJ143" s="102"/>
      <c r="KIK143" s="102"/>
      <c r="KIL143" s="102"/>
      <c r="KIM143" s="102"/>
      <c r="KIN143" s="102"/>
      <c r="KIO143" s="102"/>
      <c r="KIP143" s="102"/>
      <c r="KIQ143" s="102"/>
      <c r="KIR143" s="102"/>
      <c r="KIS143" s="102"/>
      <c r="KIT143" s="102"/>
      <c r="KIU143" s="102"/>
      <c r="KIV143" s="102"/>
      <c r="KIW143" s="102"/>
      <c r="KIX143" s="102"/>
      <c r="KIY143" s="102"/>
      <c r="KIZ143" s="102"/>
      <c r="KJA143" s="102"/>
      <c r="KJB143" s="102"/>
      <c r="KJC143" s="102"/>
      <c r="KJD143" s="102"/>
      <c r="KJE143" s="102"/>
      <c r="KJF143" s="102"/>
      <c r="KJG143" s="102"/>
      <c r="KJH143" s="102"/>
      <c r="KJI143" s="102"/>
      <c r="KJJ143" s="102"/>
      <c r="KJK143" s="102"/>
      <c r="KJL143" s="102"/>
      <c r="KJM143" s="102"/>
      <c r="KJN143" s="102"/>
      <c r="KJO143" s="102"/>
      <c r="KJP143" s="102"/>
      <c r="KJQ143" s="102"/>
      <c r="KJR143" s="102"/>
      <c r="KJS143" s="102"/>
      <c r="KJT143" s="102"/>
      <c r="KJU143" s="102"/>
      <c r="KJV143" s="102"/>
      <c r="KJW143" s="102"/>
      <c r="KJX143" s="102"/>
      <c r="KJY143" s="102"/>
      <c r="KJZ143" s="102"/>
      <c r="KKA143" s="102"/>
      <c r="KKB143" s="102"/>
      <c r="KKC143" s="102"/>
      <c r="KKD143" s="102"/>
      <c r="KKE143" s="102"/>
      <c r="KKF143" s="102"/>
      <c r="KKG143" s="102"/>
      <c r="KKH143" s="102"/>
      <c r="KKI143" s="102"/>
      <c r="KKJ143" s="102"/>
      <c r="KKK143" s="102"/>
      <c r="KKL143" s="102"/>
      <c r="KKM143" s="102"/>
      <c r="KKN143" s="102"/>
      <c r="KKO143" s="102"/>
      <c r="KKP143" s="102"/>
      <c r="KKQ143" s="102"/>
      <c r="KKR143" s="102"/>
      <c r="KKS143" s="102"/>
      <c r="KKT143" s="102"/>
      <c r="KKU143" s="102"/>
      <c r="KKV143" s="102"/>
      <c r="KKW143" s="102"/>
      <c r="KKX143" s="102"/>
      <c r="KKY143" s="102"/>
      <c r="KKZ143" s="102"/>
      <c r="KLA143" s="102"/>
      <c r="KLB143" s="102"/>
      <c r="KLC143" s="102"/>
      <c r="KLD143" s="102"/>
      <c r="KLE143" s="102"/>
      <c r="KLF143" s="102"/>
      <c r="KLG143" s="102"/>
      <c r="KLH143" s="102"/>
      <c r="KLI143" s="102"/>
      <c r="KLJ143" s="102"/>
      <c r="KLK143" s="102"/>
      <c r="KLL143" s="102"/>
      <c r="KLM143" s="102"/>
      <c r="KLN143" s="102"/>
      <c r="KLO143" s="102"/>
      <c r="KLP143" s="102"/>
      <c r="KLQ143" s="102"/>
      <c r="KLR143" s="102"/>
      <c r="KLS143" s="102"/>
      <c r="KLT143" s="102"/>
      <c r="KLU143" s="102"/>
      <c r="KLV143" s="102"/>
      <c r="KLW143" s="102"/>
      <c r="KLX143" s="102"/>
      <c r="KLY143" s="102"/>
      <c r="KLZ143" s="102"/>
      <c r="KMA143" s="102"/>
      <c r="KMB143" s="102"/>
      <c r="KMC143" s="102"/>
      <c r="KMD143" s="102"/>
      <c r="KME143" s="102"/>
      <c r="KMF143" s="102"/>
      <c r="KMG143" s="102"/>
      <c r="KMH143" s="102"/>
      <c r="KMI143" s="102"/>
      <c r="KMJ143" s="102"/>
      <c r="KMK143" s="102"/>
      <c r="KML143" s="102"/>
      <c r="KMM143" s="102"/>
      <c r="KMN143" s="102"/>
      <c r="KMO143" s="102"/>
      <c r="KMP143" s="102"/>
      <c r="KMQ143" s="102"/>
      <c r="KMR143" s="102"/>
      <c r="KMS143" s="102"/>
      <c r="KMT143" s="102"/>
      <c r="KMU143" s="102"/>
      <c r="KMV143" s="102"/>
      <c r="KMW143" s="102"/>
      <c r="KMX143" s="102"/>
      <c r="KMY143" s="102"/>
      <c r="KMZ143" s="102"/>
      <c r="KNA143" s="102"/>
      <c r="KNB143" s="102"/>
      <c r="KNC143" s="102"/>
      <c r="KND143" s="102"/>
      <c r="KNE143" s="102"/>
      <c r="KNF143" s="102"/>
      <c r="KNG143" s="102"/>
      <c r="KNH143" s="102"/>
      <c r="KNI143" s="102"/>
      <c r="KNJ143" s="102"/>
      <c r="KNK143" s="102"/>
      <c r="KNL143" s="102"/>
      <c r="KNM143" s="102"/>
      <c r="KNN143" s="102"/>
      <c r="KNO143" s="102"/>
      <c r="KNP143" s="102"/>
      <c r="KNQ143" s="102"/>
      <c r="KNR143" s="102"/>
      <c r="KNS143" s="102"/>
      <c r="KNT143" s="102"/>
      <c r="KNU143" s="102"/>
      <c r="KNV143" s="102"/>
      <c r="KNW143" s="102"/>
      <c r="KNX143" s="102"/>
      <c r="KNY143" s="102"/>
      <c r="KNZ143" s="102"/>
      <c r="KOA143" s="102"/>
      <c r="KOB143" s="102"/>
      <c r="KOC143" s="102"/>
      <c r="KOD143" s="102"/>
      <c r="KOE143" s="102"/>
      <c r="KOF143" s="102"/>
      <c r="KOG143" s="102"/>
      <c r="KOH143" s="102"/>
      <c r="KOI143" s="102"/>
      <c r="KOJ143" s="102"/>
      <c r="KOK143" s="102"/>
      <c r="KOL143" s="102"/>
      <c r="KOM143" s="102"/>
      <c r="KON143" s="102"/>
      <c r="KOO143" s="102"/>
      <c r="KOP143" s="102"/>
      <c r="KOQ143" s="102"/>
      <c r="KOR143" s="102"/>
      <c r="KOS143" s="102"/>
      <c r="KOT143" s="102"/>
      <c r="KOU143" s="102"/>
      <c r="KOV143" s="102"/>
      <c r="KOW143" s="102"/>
      <c r="KOX143" s="102"/>
      <c r="KOY143" s="102"/>
      <c r="KOZ143" s="102"/>
      <c r="KPA143" s="102"/>
      <c r="KPB143" s="102"/>
      <c r="KPC143" s="102"/>
      <c r="KPD143" s="102"/>
      <c r="KPE143" s="102"/>
      <c r="KPF143" s="102"/>
      <c r="KPG143" s="102"/>
      <c r="KPH143" s="102"/>
      <c r="KPI143" s="102"/>
      <c r="KPJ143" s="102"/>
      <c r="KPK143" s="102"/>
      <c r="KPL143" s="102"/>
      <c r="KPM143" s="102"/>
      <c r="KPN143" s="102"/>
      <c r="KPO143" s="102"/>
      <c r="KPP143" s="102"/>
      <c r="KPQ143" s="102"/>
      <c r="KPR143" s="102"/>
      <c r="KPS143" s="102"/>
      <c r="KPT143" s="102"/>
      <c r="KPU143" s="102"/>
      <c r="KPV143" s="102"/>
      <c r="KPW143" s="102"/>
      <c r="KPX143" s="102"/>
      <c r="KPY143" s="102"/>
      <c r="KPZ143" s="102"/>
      <c r="KQA143" s="102"/>
      <c r="KQB143" s="102"/>
      <c r="KQC143" s="102"/>
      <c r="KQD143" s="102"/>
      <c r="KQE143" s="102"/>
      <c r="KQF143" s="102"/>
      <c r="KQG143" s="102"/>
      <c r="KQH143" s="102"/>
      <c r="KQI143" s="102"/>
      <c r="KQJ143" s="102"/>
      <c r="KQK143" s="102"/>
      <c r="KQL143" s="102"/>
      <c r="KQM143" s="102"/>
      <c r="KQN143" s="102"/>
      <c r="KQO143" s="102"/>
      <c r="KQP143" s="102"/>
      <c r="KQQ143" s="102"/>
      <c r="KQR143" s="102"/>
      <c r="KQS143" s="102"/>
      <c r="KQT143" s="102"/>
      <c r="KQU143" s="102"/>
      <c r="KQV143" s="102"/>
      <c r="KQW143" s="102"/>
      <c r="KQX143" s="102"/>
      <c r="KQY143" s="102"/>
      <c r="KQZ143" s="102"/>
      <c r="KRA143" s="102"/>
      <c r="KRB143" s="102"/>
      <c r="KRC143" s="102"/>
      <c r="KRD143" s="102"/>
      <c r="KRE143" s="102"/>
      <c r="KRF143" s="102"/>
      <c r="KRG143" s="102"/>
      <c r="KRH143" s="102"/>
      <c r="KRI143" s="102"/>
      <c r="KRJ143" s="102"/>
      <c r="KRK143" s="102"/>
      <c r="KRL143" s="102"/>
      <c r="KRM143" s="102"/>
      <c r="KRN143" s="102"/>
      <c r="KRO143" s="102"/>
      <c r="KRP143" s="102"/>
      <c r="KRQ143" s="102"/>
      <c r="KRR143" s="102"/>
      <c r="KRS143" s="102"/>
      <c r="KRT143" s="102"/>
      <c r="KRU143" s="102"/>
      <c r="KRV143" s="102"/>
      <c r="KRW143" s="102"/>
      <c r="KRX143" s="102"/>
      <c r="KRY143" s="102"/>
      <c r="KRZ143" s="102"/>
      <c r="KSA143" s="102"/>
      <c r="KSB143" s="102"/>
      <c r="KSC143" s="102"/>
      <c r="KSD143" s="102"/>
      <c r="KSE143" s="102"/>
      <c r="KSF143" s="102"/>
      <c r="KSG143" s="102"/>
      <c r="KSH143" s="102"/>
      <c r="KSI143" s="102"/>
      <c r="KSJ143" s="102"/>
      <c r="KSK143" s="102"/>
      <c r="KSL143" s="102"/>
      <c r="KSM143" s="102"/>
      <c r="KSN143" s="102"/>
      <c r="KSO143" s="102"/>
      <c r="KSP143" s="102"/>
      <c r="KSQ143" s="102"/>
      <c r="KSR143" s="102"/>
      <c r="KSS143" s="102"/>
      <c r="KST143" s="102"/>
      <c r="KSU143" s="102"/>
      <c r="KSV143" s="102"/>
      <c r="KSW143" s="102"/>
      <c r="KSX143" s="102"/>
      <c r="KSY143" s="102"/>
      <c r="KSZ143" s="102"/>
      <c r="KTA143" s="102"/>
      <c r="KTB143" s="102"/>
      <c r="KTC143" s="102"/>
      <c r="KTD143" s="102"/>
      <c r="KTE143" s="102"/>
      <c r="KTF143" s="102"/>
      <c r="KTG143" s="102"/>
      <c r="KTH143" s="102"/>
      <c r="KTI143" s="102"/>
      <c r="KTJ143" s="102"/>
      <c r="KTK143" s="102"/>
      <c r="KTL143" s="102"/>
      <c r="KTM143" s="102"/>
      <c r="KTN143" s="102"/>
      <c r="KTO143" s="102"/>
      <c r="KTP143" s="102"/>
      <c r="KTQ143" s="102"/>
      <c r="KTR143" s="102"/>
      <c r="KTS143" s="102"/>
      <c r="KTT143" s="102"/>
      <c r="KTU143" s="102"/>
      <c r="KTV143" s="102"/>
      <c r="KTW143" s="102"/>
      <c r="KTX143" s="102"/>
      <c r="KTY143" s="102"/>
      <c r="KTZ143" s="102"/>
      <c r="KUA143" s="102"/>
      <c r="KUB143" s="102"/>
      <c r="KUC143" s="102"/>
      <c r="KUD143" s="102"/>
      <c r="KUE143" s="102"/>
      <c r="KUF143" s="102"/>
      <c r="KUG143" s="102"/>
      <c r="KUH143" s="102"/>
      <c r="KUI143" s="102"/>
      <c r="KUJ143" s="102"/>
      <c r="KUK143" s="102"/>
      <c r="KUL143" s="102"/>
      <c r="KUM143" s="102"/>
      <c r="KUN143" s="102"/>
      <c r="KUO143" s="102"/>
      <c r="KUP143" s="102"/>
      <c r="KUQ143" s="102"/>
      <c r="KUR143" s="102"/>
      <c r="KUS143" s="102"/>
      <c r="KUT143" s="102"/>
      <c r="KUU143" s="102"/>
      <c r="KUV143" s="102"/>
      <c r="KUW143" s="102"/>
      <c r="KUX143" s="102"/>
      <c r="KUY143" s="102"/>
      <c r="KUZ143" s="102"/>
      <c r="KVA143" s="102"/>
      <c r="KVB143" s="102"/>
      <c r="KVC143" s="102"/>
      <c r="KVD143" s="102"/>
      <c r="KVE143" s="102"/>
      <c r="KVF143" s="102"/>
      <c r="KVG143" s="102"/>
      <c r="KVH143" s="102"/>
      <c r="KVI143" s="102"/>
      <c r="KVJ143" s="102"/>
      <c r="KVK143" s="102"/>
      <c r="KVL143" s="102"/>
      <c r="KVM143" s="102"/>
      <c r="KVN143" s="102"/>
      <c r="KVO143" s="102"/>
      <c r="KVP143" s="102"/>
      <c r="KVQ143" s="102"/>
      <c r="KVR143" s="102"/>
      <c r="KVS143" s="102"/>
      <c r="KVT143" s="102"/>
      <c r="KVU143" s="102"/>
      <c r="KVV143" s="102"/>
      <c r="KVW143" s="102"/>
      <c r="KVX143" s="102"/>
      <c r="KVY143" s="102"/>
      <c r="KVZ143" s="102"/>
      <c r="KWA143" s="102"/>
      <c r="KWB143" s="102"/>
      <c r="KWC143" s="102"/>
      <c r="KWD143" s="102"/>
      <c r="KWE143" s="102"/>
      <c r="KWF143" s="102"/>
      <c r="KWG143" s="102"/>
      <c r="KWH143" s="102"/>
      <c r="KWI143" s="102"/>
      <c r="KWJ143" s="102"/>
      <c r="KWK143" s="102"/>
      <c r="KWL143" s="102"/>
      <c r="KWM143" s="102"/>
      <c r="KWN143" s="102"/>
      <c r="KWO143" s="102"/>
      <c r="KWP143" s="102"/>
      <c r="KWQ143" s="102"/>
      <c r="KWR143" s="102"/>
      <c r="KWS143" s="102"/>
      <c r="KWT143" s="102"/>
      <c r="KWU143" s="102"/>
      <c r="KWV143" s="102"/>
      <c r="KWW143" s="102"/>
      <c r="KWX143" s="102"/>
      <c r="KWY143" s="102"/>
      <c r="KWZ143" s="102"/>
      <c r="KXA143" s="102"/>
      <c r="KXB143" s="102"/>
      <c r="KXC143" s="102"/>
      <c r="KXD143" s="102"/>
      <c r="KXE143" s="102"/>
      <c r="KXF143" s="102"/>
      <c r="KXG143" s="102"/>
      <c r="KXH143" s="102"/>
      <c r="KXI143" s="102"/>
      <c r="KXJ143" s="102"/>
      <c r="KXK143" s="102"/>
      <c r="KXL143" s="102"/>
      <c r="KXM143" s="102"/>
      <c r="KXN143" s="102"/>
      <c r="KXO143" s="102"/>
      <c r="KXP143" s="102"/>
      <c r="KXQ143" s="102"/>
      <c r="KXR143" s="102"/>
      <c r="KXS143" s="102"/>
      <c r="KXT143" s="102"/>
      <c r="KXU143" s="102"/>
      <c r="KXV143" s="102"/>
      <c r="KXW143" s="102"/>
      <c r="KXX143" s="102"/>
      <c r="KXY143" s="102"/>
      <c r="KXZ143" s="102"/>
      <c r="KYA143" s="102"/>
      <c r="KYB143" s="102"/>
      <c r="KYC143" s="102"/>
      <c r="KYD143" s="102"/>
      <c r="KYE143" s="102"/>
      <c r="KYF143" s="102"/>
      <c r="KYG143" s="102"/>
      <c r="KYH143" s="102"/>
      <c r="KYI143" s="102"/>
      <c r="KYJ143" s="102"/>
      <c r="KYK143" s="102"/>
      <c r="KYL143" s="102"/>
      <c r="KYM143" s="102"/>
      <c r="KYN143" s="102"/>
      <c r="KYO143" s="102"/>
      <c r="KYP143" s="102"/>
      <c r="KYQ143" s="102"/>
      <c r="KYR143" s="102"/>
      <c r="KYS143" s="102"/>
      <c r="KYT143" s="102"/>
      <c r="KYU143" s="102"/>
      <c r="KYV143" s="102"/>
      <c r="KYW143" s="102"/>
      <c r="KYX143" s="102"/>
      <c r="KYY143" s="102"/>
      <c r="KYZ143" s="102"/>
      <c r="KZA143" s="102"/>
      <c r="KZB143" s="102"/>
      <c r="KZC143" s="102"/>
      <c r="KZD143" s="102"/>
      <c r="KZE143" s="102"/>
      <c r="KZF143" s="102"/>
      <c r="KZG143" s="102"/>
      <c r="KZH143" s="102"/>
      <c r="KZI143" s="102"/>
      <c r="KZJ143" s="102"/>
      <c r="KZK143" s="102"/>
      <c r="KZL143" s="102"/>
      <c r="KZM143" s="102"/>
      <c r="KZN143" s="102"/>
      <c r="KZO143" s="102"/>
      <c r="KZP143" s="102"/>
      <c r="KZQ143" s="102"/>
      <c r="KZR143" s="102"/>
      <c r="KZS143" s="102"/>
      <c r="KZT143" s="102"/>
      <c r="KZU143" s="102"/>
      <c r="KZV143" s="102"/>
      <c r="KZW143" s="102"/>
      <c r="KZX143" s="102"/>
      <c r="KZY143" s="102"/>
      <c r="KZZ143" s="102"/>
      <c r="LAA143" s="102"/>
      <c r="LAB143" s="102"/>
      <c r="LAC143" s="102"/>
      <c r="LAD143" s="102"/>
      <c r="LAE143" s="102"/>
      <c r="LAF143" s="102"/>
      <c r="LAG143" s="102"/>
      <c r="LAH143" s="102"/>
      <c r="LAI143" s="102"/>
      <c r="LAJ143" s="102"/>
      <c r="LAK143" s="102"/>
      <c r="LAL143" s="102"/>
      <c r="LAM143" s="102"/>
      <c r="LAN143" s="102"/>
      <c r="LAO143" s="102"/>
      <c r="LAP143" s="102"/>
      <c r="LAQ143" s="102"/>
      <c r="LAR143" s="102"/>
      <c r="LAS143" s="102"/>
      <c r="LAT143" s="102"/>
      <c r="LAU143" s="102"/>
      <c r="LAV143" s="102"/>
      <c r="LAW143" s="102"/>
      <c r="LAX143" s="102"/>
      <c r="LAY143" s="102"/>
      <c r="LAZ143" s="102"/>
      <c r="LBA143" s="102"/>
      <c r="LBB143" s="102"/>
      <c r="LBC143" s="102"/>
      <c r="LBD143" s="102"/>
      <c r="LBE143" s="102"/>
      <c r="LBF143" s="102"/>
      <c r="LBG143" s="102"/>
      <c r="LBH143" s="102"/>
      <c r="LBI143" s="102"/>
      <c r="LBJ143" s="102"/>
      <c r="LBK143" s="102"/>
      <c r="LBL143" s="102"/>
      <c r="LBM143" s="102"/>
      <c r="LBN143" s="102"/>
      <c r="LBO143" s="102"/>
      <c r="LBP143" s="102"/>
      <c r="LBQ143" s="102"/>
      <c r="LBR143" s="102"/>
      <c r="LBS143" s="102"/>
      <c r="LBT143" s="102"/>
      <c r="LBU143" s="102"/>
      <c r="LBV143" s="102"/>
      <c r="LBW143" s="102"/>
      <c r="LBX143" s="102"/>
      <c r="LBY143" s="102"/>
      <c r="LBZ143" s="102"/>
      <c r="LCA143" s="102"/>
      <c r="LCB143" s="102"/>
      <c r="LCC143" s="102"/>
      <c r="LCD143" s="102"/>
      <c r="LCE143" s="102"/>
      <c r="LCF143" s="102"/>
      <c r="LCG143" s="102"/>
      <c r="LCH143" s="102"/>
      <c r="LCI143" s="102"/>
      <c r="LCJ143" s="102"/>
      <c r="LCK143" s="102"/>
      <c r="LCL143" s="102"/>
      <c r="LCM143" s="102"/>
      <c r="LCN143" s="102"/>
      <c r="LCO143" s="102"/>
      <c r="LCP143" s="102"/>
      <c r="LCQ143" s="102"/>
      <c r="LCR143" s="102"/>
      <c r="LCS143" s="102"/>
      <c r="LCT143" s="102"/>
      <c r="LCU143" s="102"/>
      <c r="LCV143" s="102"/>
      <c r="LCW143" s="102"/>
      <c r="LCX143" s="102"/>
      <c r="LCY143" s="102"/>
      <c r="LCZ143" s="102"/>
      <c r="LDA143" s="102"/>
      <c r="LDB143" s="102"/>
      <c r="LDC143" s="102"/>
      <c r="LDD143" s="102"/>
      <c r="LDE143" s="102"/>
      <c r="LDF143" s="102"/>
      <c r="LDG143" s="102"/>
      <c r="LDH143" s="102"/>
      <c r="LDI143" s="102"/>
      <c r="LDJ143" s="102"/>
      <c r="LDK143" s="102"/>
      <c r="LDL143" s="102"/>
      <c r="LDM143" s="102"/>
      <c r="LDN143" s="102"/>
      <c r="LDO143" s="102"/>
      <c r="LDP143" s="102"/>
      <c r="LDQ143" s="102"/>
      <c r="LDR143" s="102"/>
      <c r="LDS143" s="102"/>
      <c r="LDT143" s="102"/>
      <c r="LDU143" s="102"/>
      <c r="LDV143" s="102"/>
      <c r="LDW143" s="102"/>
      <c r="LDX143" s="102"/>
      <c r="LDY143" s="102"/>
      <c r="LDZ143" s="102"/>
      <c r="LEA143" s="102"/>
      <c r="LEB143" s="102"/>
      <c r="LEC143" s="102"/>
      <c r="LED143" s="102"/>
      <c r="LEE143" s="102"/>
      <c r="LEF143" s="102"/>
      <c r="LEG143" s="102"/>
      <c r="LEH143" s="102"/>
      <c r="LEI143" s="102"/>
      <c r="LEJ143" s="102"/>
      <c r="LEK143" s="102"/>
      <c r="LEL143" s="102"/>
      <c r="LEM143" s="102"/>
      <c r="LEN143" s="102"/>
      <c r="LEO143" s="102"/>
      <c r="LEP143" s="102"/>
      <c r="LEQ143" s="102"/>
      <c r="LER143" s="102"/>
      <c r="LES143" s="102"/>
      <c r="LET143" s="102"/>
      <c r="LEU143" s="102"/>
      <c r="LEV143" s="102"/>
      <c r="LEW143" s="102"/>
      <c r="LEX143" s="102"/>
      <c r="LEY143" s="102"/>
      <c r="LEZ143" s="102"/>
      <c r="LFA143" s="102"/>
      <c r="LFB143" s="102"/>
      <c r="LFC143" s="102"/>
      <c r="LFD143" s="102"/>
      <c r="LFE143" s="102"/>
      <c r="LFF143" s="102"/>
      <c r="LFG143" s="102"/>
      <c r="LFH143" s="102"/>
      <c r="LFI143" s="102"/>
      <c r="LFJ143" s="102"/>
      <c r="LFK143" s="102"/>
      <c r="LFL143" s="102"/>
      <c r="LFM143" s="102"/>
      <c r="LFN143" s="102"/>
      <c r="LFO143" s="102"/>
      <c r="LFP143" s="102"/>
      <c r="LFQ143" s="102"/>
      <c r="LFR143" s="102"/>
      <c r="LFS143" s="102"/>
      <c r="LFT143" s="102"/>
      <c r="LFU143" s="102"/>
      <c r="LFV143" s="102"/>
      <c r="LFW143" s="102"/>
      <c r="LFX143" s="102"/>
      <c r="LFY143" s="102"/>
      <c r="LFZ143" s="102"/>
      <c r="LGA143" s="102"/>
      <c r="LGB143" s="102"/>
      <c r="LGC143" s="102"/>
      <c r="LGD143" s="102"/>
      <c r="LGE143" s="102"/>
      <c r="LGF143" s="102"/>
      <c r="LGG143" s="102"/>
      <c r="LGH143" s="102"/>
      <c r="LGI143" s="102"/>
      <c r="LGJ143" s="102"/>
      <c r="LGK143" s="102"/>
      <c r="LGL143" s="102"/>
      <c r="LGM143" s="102"/>
      <c r="LGN143" s="102"/>
      <c r="LGO143" s="102"/>
      <c r="LGP143" s="102"/>
      <c r="LGQ143" s="102"/>
      <c r="LGR143" s="102"/>
      <c r="LGS143" s="102"/>
      <c r="LGT143" s="102"/>
      <c r="LGU143" s="102"/>
      <c r="LGV143" s="102"/>
      <c r="LGW143" s="102"/>
      <c r="LGX143" s="102"/>
      <c r="LGY143" s="102"/>
      <c r="LGZ143" s="102"/>
      <c r="LHA143" s="102"/>
      <c r="LHB143" s="102"/>
      <c r="LHC143" s="102"/>
      <c r="LHD143" s="102"/>
      <c r="LHE143" s="102"/>
      <c r="LHF143" s="102"/>
      <c r="LHG143" s="102"/>
      <c r="LHH143" s="102"/>
      <c r="LHI143" s="102"/>
      <c r="LHJ143" s="102"/>
      <c r="LHK143" s="102"/>
      <c r="LHL143" s="102"/>
      <c r="LHM143" s="102"/>
      <c r="LHN143" s="102"/>
      <c r="LHO143" s="102"/>
      <c r="LHP143" s="102"/>
      <c r="LHQ143" s="102"/>
      <c r="LHR143" s="102"/>
      <c r="LHS143" s="102"/>
      <c r="LHT143" s="102"/>
      <c r="LHU143" s="102"/>
      <c r="LHV143" s="102"/>
      <c r="LHW143" s="102"/>
      <c r="LHX143" s="102"/>
      <c r="LHY143" s="102"/>
      <c r="LHZ143" s="102"/>
      <c r="LIA143" s="102"/>
      <c r="LIB143" s="102"/>
      <c r="LIC143" s="102"/>
      <c r="LID143" s="102"/>
      <c r="LIE143" s="102"/>
      <c r="LIF143" s="102"/>
      <c r="LIG143" s="102"/>
      <c r="LIH143" s="102"/>
      <c r="LII143" s="102"/>
      <c r="LIJ143" s="102"/>
      <c r="LIK143" s="102"/>
      <c r="LIL143" s="102"/>
      <c r="LIM143" s="102"/>
      <c r="LIN143" s="102"/>
      <c r="LIO143" s="102"/>
      <c r="LIP143" s="102"/>
      <c r="LIQ143" s="102"/>
      <c r="LIR143" s="102"/>
      <c r="LIS143" s="102"/>
      <c r="LIT143" s="102"/>
      <c r="LIU143" s="102"/>
      <c r="LIV143" s="102"/>
      <c r="LIW143" s="102"/>
      <c r="LIX143" s="102"/>
      <c r="LIY143" s="102"/>
      <c r="LIZ143" s="102"/>
      <c r="LJA143" s="102"/>
      <c r="LJB143" s="102"/>
      <c r="LJC143" s="102"/>
      <c r="LJD143" s="102"/>
      <c r="LJE143" s="102"/>
      <c r="LJF143" s="102"/>
      <c r="LJG143" s="102"/>
      <c r="LJH143" s="102"/>
      <c r="LJI143" s="102"/>
      <c r="LJJ143" s="102"/>
      <c r="LJK143" s="102"/>
      <c r="LJL143" s="102"/>
      <c r="LJM143" s="102"/>
      <c r="LJN143" s="102"/>
      <c r="LJO143" s="102"/>
      <c r="LJP143" s="102"/>
      <c r="LJQ143" s="102"/>
      <c r="LJR143" s="102"/>
      <c r="LJS143" s="102"/>
      <c r="LJT143" s="102"/>
      <c r="LJU143" s="102"/>
      <c r="LJV143" s="102"/>
      <c r="LJW143" s="102"/>
      <c r="LJX143" s="102"/>
      <c r="LJY143" s="102"/>
      <c r="LJZ143" s="102"/>
      <c r="LKA143" s="102"/>
      <c r="LKB143" s="102"/>
      <c r="LKC143" s="102"/>
      <c r="LKD143" s="102"/>
      <c r="LKE143" s="102"/>
      <c r="LKF143" s="102"/>
      <c r="LKG143" s="102"/>
      <c r="LKH143" s="102"/>
      <c r="LKI143" s="102"/>
      <c r="LKJ143" s="102"/>
      <c r="LKK143" s="102"/>
      <c r="LKL143" s="102"/>
      <c r="LKM143" s="102"/>
      <c r="LKN143" s="102"/>
      <c r="LKO143" s="102"/>
      <c r="LKP143" s="102"/>
      <c r="LKQ143" s="102"/>
      <c r="LKR143" s="102"/>
      <c r="LKS143" s="102"/>
      <c r="LKT143" s="102"/>
      <c r="LKU143" s="102"/>
      <c r="LKV143" s="102"/>
      <c r="LKW143" s="102"/>
      <c r="LKX143" s="102"/>
      <c r="LKY143" s="102"/>
      <c r="LKZ143" s="102"/>
      <c r="LLA143" s="102"/>
      <c r="LLB143" s="102"/>
      <c r="LLC143" s="102"/>
      <c r="LLD143" s="102"/>
      <c r="LLE143" s="102"/>
      <c r="LLF143" s="102"/>
      <c r="LLG143" s="102"/>
      <c r="LLH143" s="102"/>
      <c r="LLI143" s="102"/>
      <c r="LLJ143" s="102"/>
      <c r="LLK143" s="102"/>
      <c r="LLL143" s="102"/>
      <c r="LLM143" s="102"/>
      <c r="LLN143" s="102"/>
      <c r="LLO143" s="102"/>
      <c r="LLP143" s="102"/>
      <c r="LLQ143" s="102"/>
      <c r="LLR143" s="102"/>
      <c r="LLS143" s="102"/>
      <c r="LLT143" s="102"/>
      <c r="LLU143" s="102"/>
      <c r="LLV143" s="102"/>
      <c r="LLW143" s="102"/>
      <c r="LLX143" s="102"/>
      <c r="LLY143" s="102"/>
      <c r="LLZ143" s="102"/>
      <c r="LMA143" s="102"/>
      <c r="LMB143" s="102"/>
      <c r="LMC143" s="102"/>
      <c r="LMD143" s="102"/>
      <c r="LME143" s="102"/>
      <c r="LMF143" s="102"/>
      <c r="LMG143" s="102"/>
      <c r="LMH143" s="102"/>
      <c r="LMI143" s="102"/>
      <c r="LMJ143" s="102"/>
      <c r="LMK143" s="102"/>
      <c r="LML143" s="102"/>
      <c r="LMM143" s="102"/>
      <c r="LMN143" s="102"/>
      <c r="LMO143" s="102"/>
      <c r="LMP143" s="102"/>
      <c r="LMQ143" s="102"/>
      <c r="LMR143" s="102"/>
      <c r="LMS143" s="102"/>
      <c r="LMT143" s="102"/>
      <c r="LMU143" s="102"/>
      <c r="LMV143" s="102"/>
      <c r="LMW143" s="102"/>
      <c r="LMX143" s="102"/>
      <c r="LMY143" s="102"/>
      <c r="LMZ143" s="102"/>
      <c r="LNA143" s="102"/>
      <c r="LNB143" s="102"/>
      <c r="LNC143" s="102"/>
      <c r="LND143" s="102"/>
      <c r="LNE143" s="102"/>
      <c r="LNF143" s="102"/>
      <c r="LNG143" s="102"/>
      <c r="LNH143" s="102"/>
      <c r="LNI143" s="102"/>
      <c r="LNJ143" s="102"/>
      <c r="LNK143" s="102"/>
      <c r="LNL143" s="102"/>
      <c r="LNM143" s="102"/>
      <c r="LNN143" s="102"/>
      <c r="LNO143" s="102"/>
      <c r="LNP143" s="102"/>
      <c r="LNQ143" s="102"/>
      <c r="LNR143" s="102"/>
      <c r="LNS143" s="102"/>
      <c r="LNT143" s="102"/>
      <c r="LNU143" s="102"/>
      <c r="LNV143" s="102"/>
      <c r="LNW143" s="102"/>
      <c r="LNX143" s="102"/>
      <c r="LNY143" s="102"/>
      <c r="LNZ143" s="102"/>
      <c r="LOA143" s="102"/>
      <c r="LOB143" s="102"/>
      <c r="LOC143" s="102"/>
      <c r="LOD143" s="102"/>
      <c r="LOE143" s="102"/>
      <c r="LOF143" s="102"/>
      <c r="LOG143" s="102"/>
      <c r="LOH143" s="102"/>
      <c r="LOI143" s="102"/>
      <c r="LOJ143" s="102"/>
      <c r="LOK143" s="102"/>
      <c r="LOL143" s="102"/>
      <c r="LOM143" s="102"/>
      <c r="LON143" s="102"/>
      <c r="LOO143" s="102"/>
      <c r="LOP143" s="102"/>
      <c r="LOQ143" s="102"/>
      <c r="LOR143" s="102"/>
      <c r="LOS143" s="102"/>
      <c r="LOT143" s="102"/>
      <c r="LOU143" s="102"/>
      <c r="LOV143" s="102"/>
      <c r="LOW143" s="102"/>
      <c r="LOX143" s="102"/>
      <c r="LOY143" s="102"/>
      <c r="LOZ143" s="102"/>
      <c r="LPA143" s="102"/>
      <c r="LPB143" s="102"/>
      <c r="LPC143" s="102"/>
      <c r="LPD143" s="102"/>
      <c r="LPE143" s="102"/>
      <c r="LPF143" s="102"/>
      <c r="LPG143" s="102"/>
      <c r="LPH143" s="102"/>
      <c r="LPI143" s="102"/>
      <c r="LPJ143" s="102"/>
      <c r="LPK143" s="102"/>
      <c r="LPL143" s="102"/>
      <c r="LPM143" s="102"/>
      <c r="LPN143" s="102"/>
      <c r="LPO143" s="102"/>
      <c r="LPP143" s="102"/>
      <c r="LPQ143" s="102"/>
      <c r="LPR143" s="102"/>
      <c r="LPS143" s="102"/>
      <c r="LPT143" s="102"/>
      <c r="LPU143" s="102"/>
      <c r="LPV143" s="102"/>
      <c r="LPW143" s="102"/>
      <c r="LPX143" s="102"/>
      <c r="LPY143" s="102"/>
      <c r="LPZ143" s="102"/>
      <c r="LQA143" s="102"/>
      <c r="LQB143" s="102"/>
      <c r="LQC143" s="102"/>
      <c r="LQD143" s="102"/>
      <c r="LQE143" s="102"/>
      <c r="LQF143" s="102"/>
      <c r="LQG143" s="102"/>
      <c r="LQH143" s="102"/>
      <c r="LQI143" s="102"/>
      <c r="LQJ143" s="102"/>
      <c r="LQK143" s="102"/>
      <c r="LQL143" s="102"/>
      <c r="LQM143" s="102"/>
      <c r="LQN143" s="102"/>
      <c r="LQO143" s="102"/>
      <c r="LQP143" s="102"/>
      <c r="LQQ143" s="102"/>
      <c r="LQR143" s="102"/>
      <c r="LQS143" s="102"/>
      <c r="LQT143" s="102"/>
      <c r="LQU143" s="102"/>
      <c r="LQV143" s="102"/>
      <c r="LQW143" s="102"/>
      <c r="LQX143" s="102"/>
      <c r="LQY143" s="102"/>
      <c r="LQZ143" s="102"/>
      <c r="LRA143" s="102"/>
      <c r="LRB143" s="102"/>
      <c r="LRC143" s="102"/>
      <c r="LRD143" s="102"/>
      <c r="LRE143" s="102"/>
      <c r="LRF143" s="102"/>
      <c r="LRG143" s="102"/>
      <c r="LRH143" s="102"/>
      <c r="LRI143" s="102"/>
      <c r="LRJ143" s="102"/>
      <c r="LRK143" s="102"/>
      <c r="LRL143" s="102"/>
      <c r="LRM143" s="102"/>
      <c r="LRN143" s="102"/>
      <c r="LRO143" s="102"/>
      <c r="LRP143" s="102"/>
      <c r="LRQ143" s="102"/>
      <c r="LRR143" s="102"/>
      <c r="LRS143" s="102"/>
      <c r="LRT143" s="102"/>
      <c r="LRU143" s="102"/>
      <c r="LRV143" s="102"/>
      <c r="LRW143" s="102"/>
      <c r="LRX143" s="102"/>
      <c r="LRY143" s="102"/>
      <c r="LRZ143" s="102"/>
      <c r="LSA143" s="102"/>
      <c r="LSB143" s="102"/>
      <c r="LSC143" s="102"/>
      <c r="LSD143" s="102"/>
      <c r="LSE143" s="102"/>
      <c r="LSF143" s="102"/>
      <c r="LSG143" s="102"/>
      <c r="LSH143" s="102"/>
      <c r="LSI143" s="102"/>
      <c r="LSJ143" s="102"/>
      <c r="LSK143" s="102"/>
      <c r="LSL143" s="102"/>
      <c r="LSM143" s="102"/>
      <c r="LSN143" s="102"/>
      <c r="LSO143" s="102"/>
      <c r="LSP143" s="102"/>
      <c r="LSQ143" s="102"/>
      <c r="LSR143" s="102"/>
      <c r="LSS143" s="102"/>
      <c r="LST143" s="102"/>
      <c r="LSU143" s="102"/>
      <c r="LSV143" s="102"/>
      <c r="LSW143" s="102"/>
      <c r="LSX143" s="102"/>
      <c r="LSY143" s="102"/>
      <c r="LSZ143" s="102"/>
      <c r="LTA143" s="102"/>
      <c r="LTB143" s="102"/>
      <c r="LTC143" s="102"/>
      <c r="LTD143" s="102"/>
      <c r="LTE143" s="102"/>
      <c r="LTF143" s="102"/>
      <c r="LTG143" s="102"/>
      <c r="LTH143" s="102"/>
      <c r="LTI143" s="102"/>
      <c r="LTJ143" s="102"/>
      <c r="LTK143" s="102"/>
      <c r="LTL143" s="102"/>
      <c r="LTM143" s="102"/>
      <c r="LTN143" s="102"/>
      <c r="LTO143" s="102"/>
      <c r="LTP143" s="102"/>
      <c r="LTQ143" s="102"/>
      <c r="LTR143" s="102"/>
      <c r="LTS143" s="102"/>
      <c r="LTT143" s="102"/>
      <c r="LTU143" s="102"/>
      <c r="LTV143" s="102"/>
      <c r="LTW143" s="102"/>
      <c r="LTX143" s="102"/>
      <c r="LTY143" s="102"/>
      <c r="LTZ143" s="102"/>
      <c r="LUA143" s="102"/>
      <c r="LUB143" s="102"/>
      <c r="LUC143" s="102"/>
      <c r="LUD143" s="102"/>
      <c r="LUE143" s="102"/>
      <c r="LUF143" s="102"/>
      <c r="LUG143" s="102"/>
      <c r="LUH143" s="102"/>
      <c r="LUI143" s="102"/>
      <c r="LUJ143" s="102"/>
      <c r="LUK143" s="102"/>
      <c r="LUL143" s="102"/>
      <c r="LUM143" s="102"/>
      <c r="LUN143" s="102"/>
      <c r="LUO143" s="102"/>
      <c r="LUP143" s="102"/>
      <c r="LUQ143" s="102"/>
      <c r="LUR143" s="102"/>
      <c r="LUS143" s="102"/>
      <c r="LUT143" s="102"/>
      <c r="LUU143" s="102"/>
      <c r="LUV143" s="102"/>
      <c r="LUW143" s="102"/>
      <c r="LUX143" s="102"/>
      <c r="LUY143" s="102"/>
      <c r="LUZ143" s="102"/>
      <c r="LVA143" s="102"/>
      <c r="LVB143" s="102"/>
      <c r="LVC143" s="102"/>
      <c r="LVD143" s="102"/>
      <c r="LVE143" s="102"/>
      <c r="LVF143" s="102"/>
      <c r="LVG143" s="102"/>
      <c r="LVH143" s="102"/>
      <c r="LVI143" s="102"/>
      <c r="LVJ143" s="102"/>
      <c r="LVK143" s="102"/>
      <c r="LVL143" s="102"/>
      <c r="LVM143" s="102"/>
      <c r="LVN143" s="102"/>
      <c r="LVO143" s="102"/>
      <c r="LVP143" s="102"/>
      <c r="LVQ143" s="102"/>
      <c r="LVR143" s="102"/>
      <c r="LVS143" s="102"/>
      <c r="LVT143" s="102"/>
      <c r="LVU143" s="102"/>
      <c r="LVV143" s="102"/>
      <c r="LVW143" s="102"/>
      <c r="LVX143" s="102"/>
      <c r="LVY143" s="102"/>
      <c r="LVZ143" s="102"/>
      <c r="LWA143" s="102"/>
      <c r="LWB143" s="102"/>
      <c r="LWC143" s="102"/>
      <c r="LWD143" s="102"/>
      <c r="LWE143" s="102"/>
      <c r="LWF143" s="102"/>
      <c r="LWG143" s="102"/>
      <c r="LWH143" s="102"/>
      <c r="LWI143" s="102"/>
      <c r="LWJ143" s="102"/>
      <c r="LWK143" s="102"/>
      <c r="LWL143" s="102"/>
      <c r="LWM143" s="102"/>
      <c r="LWN143" s="102"/>
      <c r="LWO143" s="102"/>
      <c r="LWP143" s="102"/>
      <c r="LWQ143" s="102"/>
      <c r="LWR143" s="102"/>
      <c r="LWS143" s="102"/>
      <c r="LWT143" s="102"/>
      <c r="LWU143" s="102"/>
      <c r="LWV143" s="102"/>
      <c r="LWW143" s="102"/>
      <c r="LWX143" s="102"/>
      <c r="LWY143" s="102"/>
      <c r="LWZ143" s="102"/>
      <c r="LXA143" s="102"/>
      <c r="LXB143" s="102"/>
      <c r="LXC143" s="102"/>
      <c r="LXD143" s="102"/>
      <c r="LXE143" s="102"/>
      <c r="LXF143" s="102"/>
      <c r="LXG143" s="102"/>
      <c r="LXH143" s="102"/>
      <c r="LXI143" s="102"/>
      <c r="LXJ143" s="102"/>
      <c r="LXK143" s="102"/>
      <c r="LXL143" s="102"/>
      <c r="LXM143" s="102"/>
      <c r="LXN143" s="102"/>
      <c r="LXO143" s="102"/>
      <c r="LXP143" s="102"/>
      <c r="LXQ143" s="102"/>
      <c r="LXR143" s="102"/>
      <c r="LXS143" s="102"/>
      <c r="LXT143" s="102"/>
      <c r="LXU143" s="102"/>
      <c r="LXV143" s="102"/>
      <c r="LXW143" s="102"/>
      <c r="LXX143" s="102"/>
      <c r="LXY143" s="102"/>
      <c r="LXZ143" s="102"/>
      <c r="LYA143" s="102"/>
      <c r="LYB143" s="102"/>
      <c r="LYC143" s="102"/>
      <c r="LYD143" s="102"/>
      <c r="LYE143" s="102"/>
      <c r="LYF143" s="102"/>
      <c r="LYG143" s="102"/>
      <c r="LYH143" s="102"/>
      <c r="LYI143" s="102"/>
      <c r="LYJ143" s="102"/>
      <c r="LYK143" s="102"/>
      <c r="LYL143" s="102"/>
      <c r="LYM143" s="102"/>
      <c r="LYN143" s="102"/>
      <c r="LYO143" s="102"/>
      <c r="LYP143" s="102"/>
      <c r="LYQ143" s="102"/>
      <c r="LYR143" s="102"/>
      <c r="LYS143" s="102"/>
      <c r="LYT143" s="102"/>
      <c r="LYU143" s="102"/>
      <c r="LYV143" s="102"/>
      <c r="LYW143" s="102"/>
      <c r="LYX143" s="102"/>
      <c r="LYY143" s="102"/>
      <c r="LYZ143" s="102"/>
      <c r="LZA143" s="102"/>
      <c r="LZB143" s="102"/>
      <c r="LZC143" s="102"/>
      <c r="LZD143" s="102"/>
      <c r="LZE143" s="102"/>
      <c r="LZF143" s="102"/>
      <c r="LZG143" s="102"/>
      <c r="LZH143" s="102"/>
      <c r="LZI143" s="102"/>
      <c r="LZJ143" s="102"/>
      <c r="LZK143" s="102"/>
      <c r="LZL143" s="102"/>
      <c r="LZM143" s="102"/>
      <c r="LZN143" s="102"/>
      <c r="LZO143" s="102"/>
      <c r="LZP143" s="102"/>
      <c r="LZQ143" s="102"/>
      <c r="LZR143" s="102"/>
      <c r="LZS143" s="102"/>
      <c r="LZT143" s="102"/>
      <c r="LZU143" s="102"/>
      <c r="LZV143" s="102"/>
      <c r="LZW143" s="102"/>
      <c r="LZX143" s="102"/>
      <c r="LZY143" s="102"/>
      <c r="LZZ143" s="102"/>
      <c r="MAA143" s="102"/>
      <c r="MAB143" s="102"/>
      <c r="MAC143" s="102"/>
      <c r="MAD143" s="102"/>
      <c r="MAE143" s="102"/>
      <c r="MAF143" s="102"/>
      <c r="MAG143" s="102"/>
      <c r="MAH143" s="102"/>
      <c r="MAI143" s="102"/>
      <c r="MAJ143" s="102"/>
      <c r="MAK143" s="102"/>
      <c r="MAL143" s="102"/>
      <c r="MAM143" s="102"/>
      <c r="MAN143" s="102"/>
      <c r="MAO143" s="102"/>
      <c r="MAP143" s="102"/>
      <c r="MAQ143" s="102"/>
      <c r="MAR143" s="102"/>
      <c r="MAS143" s="102"/>
      <c r="MAT143" s="102"/>
      <c r="MAU143" s="102"/>
      <c r="MAV143" s="102"/>
      <c r="MAW143" s="102"/>
      <c r="MAX143" s="102"/>
      <c r="MAY143" s="102"/>
      <c r="MAZ143" s="102"/>
      <c r="MBA143" s="102"/>
      <c r="MBB143" s="102"/>
      <c r="MBC143" s="102"/>
      <c r="MBD143" s="102"/>
      <c r="MBE143" s="102"/>
      <c r="MBF143" s="102"/>
      <c r="MBG143" s="102"/>
      <c r="MBH143" s="102"/>
      <c r="MBI143" s="102"/>
      <c r="MBJ143" s="102"/>
      <c r="MBK143" s="102"/>
      <c r="MBL143" s="102"/>
      <c r="MBM143" s="102"/>
      <c r="MBN143" s="102"/>
      <c r="MBO143" s="102"/>
      <c r="MBP143" s="102"/>
      <c r="MBQ143" s="102"/>
      <c r="MBR143" s="102"/>
      <c r="MBS143" s="102"/>
      <c r="MBT143" s="102"/>
      <c r="MBU143" s="102"/>
      <c r="MBV143" s="102"/>
      <c r="MBW143" s="102"/>
      <c r="MBX143" s="102"/>
      <c r="MBY143" s="102"/>
      <c r="MBZ143" s="102"/>
      <c r="MCA143" s="102"/>
      <c r="MCB143" s="102"/>
      <c r="MCC143" s="102"/>
      <c r="MCD143" s="102"/>
      <c r="MCE143" s="102"/>
      <c r="MCF143" s="102"/>
      <c r="MCG143" s="102"/>
      <c r="MCH143" s="102"/>
      <c r="MCI143" s="102"/>
      <c r="MCJ143" s="102"/>
      <c r="MCK143" s="102"/>
      <c r="MCL143" s="102"/>
      <c r="MCM143" s="102"/>
      <c r="MCN143" s="102"/>
      <c r="MCO143" s="102"/>
      <c r="MCP143" s="102"/>
      <c r="MCQ143" s="102"/>
      <c r="MCR143" s="102"/>
      <c r="MCS143" s="102"/>
      <c r="MCT143" s="102"/>
      <c r="MCU143" s="102"/>
      <c r="MCV143" s="102"/>
      <c r="MCW143" s="102"/>
      <c r="MCX143" s="102"/>
      <c r="MCY143" s="102"/>
      <c r="MCZ143" s="102"/>
      <c r="MDA143" s="102"/>
      <c r="MDB143" s="102"/>
      <c r="MDC143" s="102"/>
      <c r="MDD143" s="102"/>
      <c r="MDE143" s="102"/>
      <c r="MDF143" s="102"/>
      <c r="MDG143" s="102"/>
      <c r="MDH143" s="102"/>
      <c r="MDI143" s="102"/>
      <c r="MDJ143" s="102"/>
      <c r="MDK143" s="102"/>
      <c r="MDL143" s="102"/>
      <c r="MDM143" s="102"/>
      <c r="MDN143" s="102"/>
      <c r="MDO143" s="102"/>
      <c r="MDP143" s="102"/>
      <c r="MDQ143" s="102"/>
      <c r="MDR143" s="102"/>
      <c r="MDS143" s="102"/>
      <c r="MDT143" s="102"/>
      <c r="MDU143" s="102"/>
      <c r="MDV143" s="102"/>
      <c r="MDW143" s="102"/>
      <c r="MDX143" s="102"/>
      <c r="MDY143" s="102"/>
      <c r="MDZ143" s="102"/>
      <c r="MEA143" s="102"/>
      <c r="MEB143" s="102"/>
      <c r="MEC143" s="102"/>
      <c r="MED143" s="102"/>
      <c r="MEE143" s="102"/>
      <c r="MEF143" s="102"/>
      <c r="MEG143" s="102"/>
      <c r="MEH143" s="102"/>
      <c r="MEI143" s="102"/>
      <c r="MEJ143" s="102"/>
      <c r="MEK143" s="102"/>
      <c r="MEL143" s="102"/>
      <c r="MEM143" s="102"/>
      <c r="MEN143" s="102"/>
      <c r="MEO143" s="102"/>
      <c r="MEP143" s="102"/>
      <c r="MEQ143" s="102"/>
      <c r="MER143" s="102"/>
      <c r="MES143" s="102"/>
      <c r="MET143" s="102"/>
      <c r="MEU143" s="102"/>
      <c r="MEV143" s="102"/>
      <c r="MEW143" s="102"/>
      <c r="MEX143" s="102"/>
      <c r="MEY143" s="102"/>
      <c r="MEZ143" s="102"/>
      <c r="MFA143" s="102"/>
      <c r="MFB143" s="102"/>
      <c r="MFC143" s="102"/>
      <c r="MFD143" s="102"/>
      <c r="MFE143" s="102"/>
      <c r="MFF143" s="102"/>
      <c r="MFG143" s="102"/>
      <c r="MFH143" s="102"/>
      <c r="MFI143" s="102"/>
      <c r="MFJ143" s="102"/>
      <c r="MFK143" s="102"/>
      <c r="MFL143" s="102"/>
      <c r="MFM143" s="102"/>
      <c r="MFN143" s="102"/>
      <c r="MFO143" s="102"/>
      <c r="MFP143" s="102"/>
      <c r="MFQ143" s="102"/>
      <c r="MFR143" s="102"/>
      <c r="MFS143" s="102"/>
      <c r="MFT143" s="102"/>
      <c r="MFU143" s="102"/>
      <c r="MFV143" s="102"/>
      <c r="MFW143" s="102"/>
      <c r="MFX143" s="102"/>
      <c r="MFY143" s="102"/>
      <c r="MFZ143" s="102"/>
      <c r="MGA143" s="102"/>
      <c r="MGB143" s="102"/>
      <c r="MGC143" s="102"/>
      <c r="MGD143" s="102"/>
      <c r="MGE143" s="102"/>
      <c r="MGF143" s="102"/>
      <c r="MGG143" s="102"/>
      <c r="MGH143" s="102"/>
      <c r="MGI143" s="102"/>
      <c r="MGJ143" s="102"/>
      <c r="MGK143" s="102"/>
      <c r="MGL143" s="102"/>
      <c r="MGM143" s="102"/>
      <c r="MGN143" s="102"/>
      <c r="MGO143" s="102"/>
      <c r="MGP143" s="102"/>
      <c r="MGQ143" s="102"/>
      <c r="MGR143" s="102"/>
      <c r="MGS143" s="102"/>
      <c r="MGT143" s="102"/>
      <c r="MGU143" s="102"/>
      <c r="MGV143" s="102"/>
      <c r="MGW143" s="102"/>
      <c r="MGX143" s="102"/>
      <c r="MGY143" s="102"/>
      <c r="MGZ143" s="102"/>
      <c r="MHA143" s="102"/>
      <c r="MHB143" s="102"/>
      <c r="MHC143" s="102"/>
      <c r="MHD143" s="102"/>
      <c r="MHE143" s="102"/>
      <c r="MHF143" s="102"/>
      <c r="MHG143" s="102"/>
      <c r="MHH143" s="102"/>
      <c r="MHI143" s="102"/>
      <c r="MHJ143" s="102"/>
      <c r="MHK143" s="102"/>
      <c r="MHL143" s="102"/>
      <c r="MHM143" s="102"/>
      <c r="MHN143" s="102"/>
      <c r="MHO143" s="102"/>
      <c r="MHP143" s="102"/>
      <c r="MHQ143" s="102"/>
      <c r="MHR143" s="102"/>
      <c r="MHS143" s="102"/>
      <c r="MHT143" s="102"/>
      <c r="MHU143" s="102"/>
      <c r="MHV143" s="102"/>
      <c r="MHW143" s="102"/>
      <c r="MHX143" s="102"/>
      <c r="MHY143" s="102"/>
      <c r="MHZ143" s="102"/>
      <c r="MIA143" s="102"/>
      <c r="MIB143" s="102"/>
      <c r="MIC143" s="102"/>
      <c r="MID143" s="102"/>
      <c r="MIE143" s="102"/>
      <c r="MIF143" s="102"/>
      <c r="MIG143" s="102"/>
      <c r="MIH143" s="102"/>
      <c r="MII143" s="102"/>
      <c r="MIJ143" s="102"/>
      <c r="MIK143" s="102"/>
      <c r="MIL143" s="102"/>
      <c r="MIM143" s="102"/>
      <c r="MIN143" s="102"/>
      <c r="MIO143" s="102"/>
      <c r="MIP143" s="102"/>
      <c r="MIQ143" s="102"/>
      <c r="MIR143" s="102"/>
      <c r="MIS143" s="102"/>
      <c r="MIT143" s="102"/>
      <c r="MIU143" s="102"/>
      <c r="MIV143" s="102"/>
      <c r="MIW143" s="102"/>
      <c r="MIX143" s="102"/>
      <c r="MIY143" s="102"/>
      <c r="MIZ143" s="102"/>
      <c r="MJA143" s="102"/>
      <c r="MJB143" s="102"/>
      <c r="MJC143" s="102"/>
      <c r="MJD143" s="102"/>
      <c r="MJE143" s="102"/>
      <c r="MJF143" s="102"/>
      <c r="MJG143" s="102"/>
      <c r="MJH143" s="102"/>
      <c r="MJI143" s="102"/>
      <c r="MJJ143" s="102"/>
      <c r="MJK143" s="102"/>
      <c r="MJL143" s="102"/>
      <c r="MJM143" s="102"/>
      <c r="MJN143" s="102"/>
      <c r="MJO143" s="102"/>
      <c r="MJP143" s="102"/>
      <c r="MJQ143" s="102"/>
      <c r="MJR143" s="102"/>
      <c r="MJS143" s="102"/>
      <c r="MJT143" s="102"/>
      <c r="MJU143" s="102"/>
      <c r="MJV143" s="102"/>
      <c r="MJW143" s="102"/>
      <c r="MJX143" s="102"/>
      <c r="MJY143" s="102"/>
      <c r="MJZ143" s="102"/>
      <c r="MKA143" s="102"/>
      <c r="MKB143" s="102"/>
      <c r="MKC143" s="102"/>
      <c r="MKD143" s="102"/>
      <c r="MKE143" s="102"/>
      <c r="MKF143" s="102"/>
      <c r="MKG143" s="102"/>
      <c r="MKH143" s="102"/>
      <c r="MKI143" s="102"/>
      <c r="MKJ143" s="102"/>
      <c r="MKK143" s="102"/>
      <c r="MKL143" s="102"/>
      <c r="MKM143" s="102"/>
      <c r="MKN143" s="102"/>
      <c r="MKO143" s="102"/>
      <c r="MKP143" s="102"/>
      <c r="MKQ143" s="102"/>
      <c r="MKR143" s="102"/>
      <c r="MKS143" s="102"/>
      <c r="MKT143" s="102"/>
      <c r="MKU143" s="102"/>
      <c r="MKV143" s="102"/>
      <c r="MKW143" s="102"/>
      <c r="MKX143" s="102"/>
      <c r="MKY143" s="102"/>
      <c r="MKZ143" s="102"/>
      <c r="MLA143" s="102"/>
      <c r="MLB143" s="102"/>
      <c r="MLC143" s="102"/>
      <c r="MLD143" s="102"/>
      <c r="MLE143" s="102"/>
      <c r="MLF143" s="102"/>
      <c r="MLG143" s="102"/>
      <c r="MLH143" s="102"/>
      <c r="MLI143" s="102"/>
      <c r="MLJ143" s="102"/>
      <c r="MLK143" s="102"/>
      <c r="MLL143" s="102"/>
      <c r="MLM143" s="102"/>
      <c r="MLN143" s="102"/>
      <c r="MLO143" s="102"/>
      <c r="MLP143" s="102"/>
      <c r="MLQ143" s="102"/>
      <c r="MLR143" s="102"/>
      <c r="MLS143" s="102"/>
      <c r="MLT143" s="102"/>
      <c r="MLU143" s="102"/>
      <c r="MLV143" s="102"/>
      <c r="MLW143" s="102"/>
      <c r="MLX143" s="102"/>
      <c r="MLY143" s="102"/>
      <c r="MLZ143" s="102"/>
      <c r="MMA143" s="102"/>
      <c r="MMB143" s="102"/>
      <c r="MMC143" s="102"/>
      <c r="MMD143" s="102"/>
      <c r="MME143" s="102"/>
      <c r="MMF143" s="102"/>
      <c r="MMG143" s="102"/>
      <c r="MMH143" s="102"/>
      <c r="MMI143" s="102"/>
      <c r="MMJ143" s="102"/>
      <c r="MMK143" s="102"/>
      <c r="MML143" s="102"/>
      <c r="MMM143" s="102"/>
      <c r="MMN143" s="102"/>
      <c r="MMO143" s="102"/>
      <c r="MMP143" s="102"/>
      <c r="MMQ143" s="102"/>
      <c r="MMR143" s="102"/>
      <c r="MMS143" s="102"/>
      <c r="MMT143" s="102"/>
      <c r="MMU143" s="102"/>
      <c r="MMV143" s="102"/>
      <c r="MMW143" s="102"/>
      <c r="MMX143" s="102"/>
      <c r="MMY143" s="102"/>
      <c r="MMZ143" s="102"/>
      <c r="MNA143" s="102"/>
      <c r="MNB143" s="102"/>
      <c r="MNC143" s="102"/>
      <c r="MND143" s="102"/>
      <c r="MNE143" s="102"/>
      <c r="MNF143" s="102"/>
      <c r="MNG143" s="102"/>
      <c r="MNH143" s="102"/>
      <c r="MNI143" s="102"/>
      <c r="MNJ143" s="102"/>
      <c r="MNK143" s="102"/>
      <c r="MNL143" s="102"/>
      <c r="MNM143" s="102"/>
      <c r="MNN143" s="102"/>
      <c r="MNO143" s="102"/>
      <c r="MNP143" s="102"/>
      <c r="MNQ143" s="102"/>
      <c r="MNR143" s="102"/>
      <c r="MNS143" s="102"/>
      <c r="MNT143" s="102"/>
      <c r="MNU143" s="102"/>
      <c r="MNV143" s="102"/>
      <c r="MNW143" s="102"/>
      <c r="MNX143" s="102"/>
      <c r="MNY143" s="102"/>
      <c r="MNZ143" s="102"/>
      <c r="MOA143" s="102"/>
      <c r="MOB143" s="102"/>
      <c r="MOC143" s="102"/>
      <c r="MOD143" s="102"/>
      <c r="MOE143" s="102"/>
      <c r="MOF143" s="102"/>
      <c r="MOG143" s="102"/>
      <c r="MOH143" s="102"/>
      <c r="MOI143" s="102"/>
      <c r="MOJ143" s="102"/>
      <c r="MOK143" s="102"/>
      <c r="MOL143" s="102"/>
      <c r="MOM143" s="102"/>
      <c r="MON143" s="102"/>
      <c r="MOO143" s="102"/>
      <c r="MOP143" s="102"/>
      <c r="MOQ143" s="102"/>
      <c r="MOR143" s="102"/>
      <c r="MOS143" s="102"/>
      <c r="MOT143" s="102"/>
      <c r="MOU143" s="102"/>
      <c r="MOV143" s="102"/>
      <c r="MOW143" s="102"/>
      <c r="MOX143" s="102"/>
      <c r="MOY143" s="102"/>
      <c r="MOZ143" s="102"/>
      <c r="MPA143" s="102"/>
      <c r="MPB143" s="102"/>
      <c r="MPC143" s="102"/>
      <c r="MPD143" s="102"/>
      <c r="MPE143" s="102"/>
      <c r="MPF143" s="102"/>
      <c r="MPG143" s="102"/>
      <c r="MPH143" s="102"/>
      <c r="MPI143" s="102"/>
      <c r="MPJ143" s="102"/>
      <c r="MPK143" s="102"/>
      <c r="MPL143" s="102"/>
      <c r="MPM143" s="102"/>
      <c r="MPN143" s="102"/>
      <c r="MPO143" s="102"/>
      <c r="MPP143" s="102"/>
      <c r="MPQ143" s="102"/>
      <c r="MPR143" s="102"/>
      <c r="MPS143" s="102"/>
      <c r="MPT143" s="102"/>
      <c r="MPU143" s="102"/>
      <c r="MPV143" s="102"/>
      <c r="MPW143" s="102"/>
      <c r="MPX143" s="102"/>
      <c r="MPY143" s="102"/>
      <c r="MPZ143" s="102"/>
      <c r="MQA143" s="102"/>
      <c r="MQB143" s="102"/>
      <c r="MQC143" s="102"/>
      <c r="MQD143" s="102"/>
      <c r="MQE143" s="102"/>
      <c r="MQF143" s="102"/>
      <c r="MQG143" s="102"/>
      <c r="MQH143" s="102"/>
      <c r="MQI143" s="102"/>
      <c r="MQJ143" s="102"/>
      <c r="MQK143" s="102"/>
      <c r="MQL143" s="102"/>
      <c r="MQM143" s="102"/>
      <c r="MQN143" s="102"/>
      <c r="MQO143" s="102"/>
      <c r="MQP143" s="102"/>
      <c r="MQQ143" s="102"/>
      <c r="MQR143" s="102"/>
      <c r="MQS143" s="102"/>
      <c r="MQT143" s="102"/>
      <c r="MQU143" s="102"/>
      <c r="MQV143" s="102"/>
      <c r="MQW143" s="102"/>
      <c r="MQX143" s="102"/>
      <c r="MQY143" s="102"/>
      <c r="MQZ143" s="102"/>
      <c r="MRA143" s="102"/>
      <c r="MRB143" s="102"/>
      <c r="MRC143" s="102"/>
      <c r="MRD143" s="102"/>
      <c r="MRE143" s="102"/>
      <c r="MRF143" s="102"/>
      <c r="MRG143" s="102"/>
      <c r="MRH143" s="102"/>
      <c r="MRI143" s="102"/>
      <c r="MRJ143" s="102"/>
      <c r="MRK143" s="102"/>
      <c r="MRL143" s="102"/>
      <c r="MRM143" s="102"/>
      <c r="MRN143" s="102"/>
      <c r="MRO143" s="102"/>
      <c r="MRP143" s="102"/>
      <c r="MRQ143" s="102"/>
      <c r="MRR143" s="102"/>
      <c r="MRS143" s="102"/>
      <c r="MRT143" s="102"/>
      <c r="MRU143" s="102"/>
      <c r="MRV143" s="102"/>
      <c r="MRW143" s="102"/>
      <c r="MRX143" s="102"/>
      <c r="MRY143" s="102"/>
      <c r="MRZ143" s="102"/>
      <c r="MSA143" s="102"/>
      <c r="MSB143" s="102"/>
      <c r="MSC143" s="102"/>
      <c r="MSD143" s="102"/>
      <c r="MSE143" s="102"/>
      <c r="MSF143" s="102"/>
      <c r="MSG143" s="102"/>
      <c r="MSH143" s="102"/>
      <c r="MSI143" s="102"/>
      <c r="MSJ143" s="102"/>
      <c r="MSK143" s="102"/>
      <c r="MSL143" s="102"/>
      <c r="MSM143" s="102"/>
      <c r="MSN143" s="102"/>
      <c r="MSO143" s="102"/>
      <c r="MSP143" s="102"/>
      <c r="MSQ143" s="102"/>
      <c r="MSR143" s="102"/>
      <c r="MSS143" s="102"/>
      <c r="MST143" s="102"/>
      <c r="MSU143" s="102"/>
      <c r="MSV143" s="102"/>
      <c r="MSW143" s="102"/>
      <c r="MSX143" s="102"/>
      <c r="MSY143" s="102"/>
      <c r="MSZ143" s="102"/>
      <c r="MTA143" s="102"/>
      <c r="MTB143" s="102"/>
      <c r="MTC143" s="102"/>
      <c r="MTD143" s="102"/>
      <c r="MTE143" s="102"/>
      <c r="MTF143" s="102"/>
      <c r="MTG143" s="102"/>
      <c r="MTH143" s="102"/>
      <c r="MTI143" s="102"/>
      <c r="MTJ143" s="102"/>
      <c r="MTK143" s="102"/>
      <c r="MTL143" s="102"/>
      <c r="MTM143" s="102"/>
      <c r="MTN143" s="102"/>
      <c r="MTO143" s="102"/>
      <c r="MTP143" s="102"/>
      <c r="MTQ143" s="102"/>
      <c r="MTR143" s="102"/>
      <c r="MTS143" s="102"/>
      <c r="MTT143" s="102"/>
      <c r="MTU143" s="102"/>
      <c r="MTV143" s="102"/>
      <c r="MTW143" s="102"/>
      <c r="MTX143" s="102"/>
      <c r="MTY143" s="102"/>
      <c r="MTZ143" s="102"/>
      <c r="MUA143" s="102"/>
      <c r="MUB143" s="102"/>
      <c r="MUC143" s="102"/>
      <c r="MUD143" s="102"/>
      <c r="MUE143" s="102"/>
      <c r="MUF143" s="102"/>
      <c r="MUG143" s="102"/>
      <c r="MUH143" s="102"/>
      <c r="MUI143" s="102"/>
      <c r="MUJ143" s="102"/>
      <c r="MUK143" s="102"/>
      <c r="MUL143" s="102"/>
      <c r="MUM143" s="102"/>
      <c r="MUN143" s="102"/>
      <c r="MUO143" s="102"/>
      <c r="MUP143" s="102"/>
      <c r="MUQ143" s="102"/>
      <c r="MUR143" s="102"/>
      <c r="MUS143" s="102"/>
      <c r="MUT143" s="102"/>
      <c r="MUU143" s="102"/>
      <c r="MUV143" s="102"/>
      <c r="MUW143" s="102"/>
      <c r="MUX143" s="102"/>
      <c r="MUY143" s="102"/>
      <c r="MUZ143" s="102"/>
      <c r="MVA143" s="102"/>
      <c r="MVB143" s="102"/>
      <c r="MVC143" s="102"/>
      <c r="MVD143" s="102"/>
      <c r="MVE143" s="102"/>
      <c r="MVF143" s="102"/>
      <c r="MVG143" s="102"/>
      <c r="MVH143" s="102"/>
      <c r="MVI143" s="102"/>
      <c r="MVJ143" s="102"/>
      <c r="MVK143" s="102"/>
      <c r="MVL143" s="102"/>
      <c r="MVM143" s="102"/>
      <c r="MVN143" s="102"/>
      <c r="MVO143" s="102"/>
      <c r="MVP143" s="102"/>
      <c r="MVQ143" s="102"/>
      <c r="MVR143" s="102"/>
      <c r="MVS143" s="102"/>
      <c r="MVT143" s="102"/>
      <c r="MVU143" s="102"/>
      <c r="MVV143" s="102"/>
      <c r="MVW143" s="102"/>
      <c r="MVX143" s="102"/>
      <c r="MVY143" s="102"/>
      <c r="MVZ143" s="102"/>
      <c r="MWA143" s="102"/>
      <c r="MWB143" s="102"/>
      <c r="MWC143" s="102"/>
      <c r="MWD143" s="102"/>
      <c r="MWE143" s="102"/>
      <c r="MWF143" s="102"/>
      <c r="MWG143" s="102"/>
      <c r="MWH143" s="102"/>
      <c r="MWI143" s="102"/>
      <c r="MWJ143" s="102"/>
      <c r="MWK143" s="102"/>
      <c r="MWL143" s="102"/>
      <c r="MWM143" s="102"/>
      <c r="MWN143" s="102"/>
      <c r="MWO143" s="102"/>
      <c r="MWP143" s="102"/>
      <c r="MWQ143" s="102"/>
      <c r="MWR143" s="102"/>
      <c r="MWS143" s="102"/>
      <c r="MWT143" s="102"/>
      <c r="MWU143" s="102"/>
      <c r="MWV143" s="102"/>
      <c r="MWW143" s="102"/>
      <c r="MWX143" s="102"/>
      <c r="MWY143" s="102"/>
      <c r="MWZ143" s="102"/>
      <c r="MXA143" s="102"/>
      <c r="MXB143" s="102"/>
      <c r="MXC143" s="102"/>
      <c r="MXD143" s="102"/>
      <c r="MXE143" s="102"/>
      <c r="MXF143" s="102"/>
      <c r="MXG143" s="102"/>
      <c r="MXH143" s="102"/>
      <c r="MXI143" s="102"/>
      <c r="MXJ143" s="102"/>
      <c r="MXK143" s="102"/>
      <c r="MXL143" s="102"/>
      <c r="MXM143" s="102"/>
      <c r="MXN143" s="102"/>
      <c r="MXO143" s="102"/>
      <c r="MXP143" s="102"/>
      <c r="MXQ143" s="102"/>
      <c r="MXR143" s="102"/>
      <c r="MXS143" s="102"/>
      <c r="MXT143" s="102"/>
      <c r="MXU143" s="102"/>
      <c r="MXV143" s="102"/>
      <c r="MXW143" s="102"/>
      <c r="MXX143" s="102"/>
      <c r="MXY143" s="102"/>
      <c r="MXZ143" s="102"/>
      <c r="MYA143" s="102"/>
      <c r="MYB143" s="102"/>
      <c r="MYC143" s="102"/>
      <c r="MYD143" s="102"/>
      <c r="MYE143" s="102"/>
      <c r="MYF143" s="102"/>
      <c r="MYG143" s="102"/>
      <c r="MYH143" s="102"/>
      <c r="MYI143" s="102"/>
      <c r="MYJ143" s="102"/>
      <c r="MYK143" s="102"/>
      <c r="MYL143" s="102"/>
      <c r="MYM143" s="102"/>
      <c r="MYN143" s="102"/>
      <c r="MYO143" s="102"/>
      <c r="MYP143" s="102"/>
      <c r="MYQ143" s="102"/>
      <c r="MYR143" s="102"/>
      <c r="MYS143" s="102"/>
      <c r="MYT143" s="102"/>
      <c r="MYU143" s="102"/>
      <c r="MYV143" s="102"/>
      <c r="MYW143" s="102"/>
      <c r="MYX143" s="102"/>
      <c r="MYY143" s="102"/>
      <c r="MYZ143" s="102"/>
      <c r="MZA143" s="102"/>
      <c r="MZB143" s="102"/>
      <c r="MZC143" s="102"/>
      <c r="MZD143" s="102"/>
      <c r="MZE143" s="102"/>
      <c r="MZF143" s="102"/>
      <c r="MZG143" s="102"/>
      <c r="MZH143" s="102"/>
      <c r="MZI143" s="102"/>
      <c r="MZJ143" s="102"/>
      <c r="MZK143" s="102"/>
      <c r="MZL143" s="102"/>
      <c r="MZM143" s="102"/>
      <c r="MZN143" s="102"/>
      <c r="MZO143" s="102"/>
      <c r="MZP143" s="102"/>
      <c r="MZQ143" s="102"/>
      <c r="MZR143" s="102"/>
      <c r="MZS143" s="102"/>
      <c r="MZT143" s="102"/>
      <c r="MZU143" s="102"/>
      <c r="MZV143" s="102"/>
      <c r="MZW143" s="102"/>
      <c r="MZX143" s="102"/>
      <c r="MZY143" s="102"/>
      <c r="MZZ143" s="102"/>
      <c r="NAA143" s="102"/>
      <c r="NAB143" s="102"/>
      <c r="NAC143" s="102"/>
      <c r="NAD143" s="102"/>
      <c r="NAE143" s="102"/>
      <c r="NAF143" s="102"/>
      <c r="NAG143" s="102"/>
      <c r="NAH143" s="102"/>
      <c r="NAI143" s="102"/>
      <c r="NAJ143" s="102"/>
      <c r="NAK143" s="102"/>
      <c r="NAL143" s="102"/>
      <c r="NAM143" s="102"/>
      <c r="NAN143" s="102"/>
      <c r="NAO143" s="102"/>
      <c r="NAP143" s="102"/>
      <c r="NAQ143" s="102"/>
      <c r="NAR143" s="102"/>
      <c r="NAS143" s="102"/>
      <c r="NAT143" s="102"/>
      <c r="NAU143" s="102"/>
      <c r="NAV143" s="102"/>
      <c r="NAW143" s="102"/>
      <c r="NAX143" s="102"/>
      <c r="NAY143" s="102"/>
      <c r="NAZ143" s="102"/>
      <c r="NBA143" s="102"/>
      <c r="NBB143" s="102"/>
      <c r="NBC143" s="102"/>
      <c r="NBD143" s="102"/>
      <c r="NBE143" s="102"/>
      <c r="NBF143" s="102"/>
      <c r="NBG143" s="102"/>
      <c r="NBH143" s="102"/>
      <c r="NBI143" s="102"/>
      <c r="NBJ143" s="102"/>
      <c r="NBK143" s="102"/>
      <c r="NBL143" s="102"/>
      <c r="NBM143" s="102"/>
      <c r="NBN143" s="102"/>
      <c r="NBO143" s="102"/>
      <c r="NBP143" s="102"/>
      <c r="NBQ143" s="102"/>
      <c r="NBR143" s="102"/>
      <c r="NBS143" s="102"/>
      <c r="NBT143" s="102"/>
      <c r="NBU143" s="102"/>
      <c r="NBV143" s="102"/>
      <c r="NBW143" s="102"/>
      <c r="NBX143" s="102"/>
      <c r="NBY143" s="102"/>
      <c r="NBZ143" s="102"/>
      <c r="NCA143" s="102"/>
      <c r="NCB143" s="102"/>
      <c r="NCC143" s="102"/>
      <c r="NCD143" s="102"/>
      <c r="NCE143" s="102"/>
      <c r="NCF143" s="102"/>
      <c r="NCG143" s="102"/>
      <c r="NCH143" s="102"/>
      <c r="NCI143" s="102"/>
      <c r="NCJ143" s="102"/>
      <c r="NCK143" s="102"/>
      <c r="NCL143" s="102"/>
      <c r="NCM143" s="102"/>
      <c r="NCN143" s="102"/>
      <c r="NCO143" s="102"/>
      <c r="NCP143" s="102"/>
      <c r="NCQ143" s="102"/>
      <c r="NCR143" s="102"/>
      <c r="NCS143" s="102"/>
      <c r="NCT143" s="102"/>
      <c r="NCU143" s="102"/>
      <c r="NCV143" s="102"/>
      <c r="NCW143" s="102"/>
      <c r="NCX143" s="102"/>
      <c r="NCY143" s="102"/>
      <c r="NCZ143" s="102"/>
      <c r="NDA143" s="102"/>
      <c r="NDB143" s="102"/>
      <c r="NDC143" s="102"/>
      <c r="NDD143" s="102"/>
      <c r="NDE143" s="102"/>
      <c r="NDF143" s="102"/>
      <c r="NDG143" s="102"/>
      <c r="NDH143" s="102"/>
      <c r="NDI143" s="102"/>
      <c r="NDJ143" s="102"/>
      <c r="NDK143" s="102"/>
      <c r="NDL143" s="102"/>
      <c r="NDM143" s="102"/>
      <c r="NDN143" s="102"/>
      <c r="NDO143" s="102"/>
      <c r="NDP143" s="102"/>
      <c r="NDQ143" s="102"/>
      <c r="NDR143" s="102"/>
      <c r="NDS143" s="102"/>
      <c r="NDT143" s="102"/>
      <c r="NDU143" s="102"/>
      <c r="NDV143" s="102"/>
      <c r="NDW143" s="102"/>
      <c r="NDX143" s="102"/>
      <c r="NDY143" s="102"/>
      <c r="NDZ143" s="102"/>
      <c r="NEA143" s="102"/>
      <c r="NEB143" s="102"/>
      <c r="NEC143" s="102"/>
      <c r="NED143" s="102"/>
      <c r="NEE143" s="102"/>
      <c r="NEF143" s="102"/>
      <c r="NEG143" s="102"/>
      <c r="NEH143" s="102"/>
      <c r="NEI143" s="102"/>
      <c r="NEJ143" s="102"/>
      <c r="NEK143" s="102"/>
      <c r="NEL143" s="102"/>
      <c r="NEM143" s="102"/>
      <c r="NEN143" s="102"/>
      <c r="NEO143" s="102"/>
      <c r="NEP143" s="102"/>
      <c r="NEQ143" s="102"/>
      <c r="NER143" s="102"/>
      <c r="NES143" s="102"/>
      <c r="NET143" s="102"/>
      <c r="NEU143" s="102"/>
      <c r="NEV143" s="102"/>
      <c r="NEW143" s="102"/>
      <c r="NEX143" s="102"/>
      <c r="NEY143" s="102"/>
      <c r="NEZ143" s="102"/>
      <c r="NFA143" s="102"/>
      <c r="NFB143" s="102"/>
      <c r="NFC143" s="102"/>
      <c r="NFD143" s="102"/>
      <c r="NFE143" s="102"/>
      <c r="NFF143" s="102"/>
      <c r="NFG143" s="102"/>
      <c r="NFH143" s="102"/>
      <c r="NFI143" s="102"/>
      <c r="NFJ143" s="102"/>
      <c r="NFK143" s="102"/>
      <c r="NFL143" s="102"/>
      <c r="NFM143" s="102"/>
      <c r="NFN143" s="102"/>
      <c r="NFO143" s="102"/>
      <c r="NFP143" s="102"/>
      <c r="NFQ143" s="102"/>
      <c r="NFR143" s="102"/>
      <c r="NFS143" s="102"/>
      <c r="NFT143" s="102"/>
      <c r="NFU143" s="102"/>
      <c r="NFV143" s="102"/>
      <c r="NFW143" s="102"/>
      <c r="NFX143" s="102"/>
      <c r="NFY143" s="102"/>
      <c r="NFZ143" s="102"/>
      <c r="NGA143" s="102"/>
      <c r="NGB143" s="102"/>
      <c r="NGC143" s="102"/>
      <c r="NGD143" s="102"/>
      <c r="NGE143" s="102"/>
      <c r="NGF143" s="102"/>
      <c r="NGG143" s="102"/>
      <c r="NGH143" s="102"/>
      <c r="NGI143" s="102"/>
      <c r="NGJ143" s="102"/>
      <c r="NGK143" s="102"/>
      <c r="NGL143" s="102"/>
      <c r="NGM143" s="102"/>
      <c r="NGN143" s="102"/>
      <c r="NGO143" s="102"/>
      <c r="NGP143" s="102"/>
      <c r="NGQ143" s="102"/>
      <c r="NGR143" s="102"/>
      <c r="NGS143" s="102"/>
      <c r="NGT143" s="102"/>
      <c r="NGU143" s="102"/>
      <c r="NGV143" s="102"/>
      <c r="NGW143" s="102"/>
      <c r="NGX143" s="102"/>
      <c r="NGY143" s="102"/>
      <c r="NGZ143" s="102"/>
      <c r="NHA143" s="102"/>
      <c r="NHB143" s="102"/>
      <c r="NHC143" s="102"/>
      <c r="NHD143" s="102"/>
      <c r="NHE143" s="102"/>
      <c r="NHF143" s="102"/>
      <c r="NHG143" s="102"/>
      <c r="NHH143" s="102"/>
      <c r="NHI143" s="102"/>
      <c r="NHJ143" s="102"/>
      <c r="NHK143" s="102"/>
      <c r="NHL143" s="102"/>
      <c r="NHM143" s="102"/>
      <c r="NHN143" s="102"/>
      <c r="NHO143" s="102"/>
      <c r="NHP143" s="102"/>
      <c r="NHQ143" s="102"/>
      <c r="NHR143" s="102"/>
      <c r="NHS143" s="102"/>
      <c r="NHT143" s="102"/>
      <c r="NHU143" s="102"/>
      <c r="NHV143" s="102"/>
      <c r="NHW143" s="102"/>
      <c r="NHX143" s="102"/>
      <c r="NHY143" s="102"/>
      <c r="NHZ143" s="102"/>
      <c r="NIA143" s="102"/>
      <c r="NIB143" s="102"/>
      <c r="NIC143" s="102"/>
      <c r="NID143" s="102"/>
      <c r="NIE143" s="102"/>
      <c r="NIF143" s="102"/>
      <c r="NIG143" s="102"/>
      <c r="NIH143" s="102"/>
      <c r="NII143" s="102"/>
      <c r="NIJ143" s="102"/>
      <c r="NIK143" s="102"/>
      <c r="NIL143" s="102"/>
      <c r="NIM143" s="102"/>
      <c r="NIN143" s="102"/>
      <c r="NIO143" s="102"/>
      <c r="NIP143" s="102"/>
      <c r="NIQ143" s="102"/>
      <c r="NIR143" s="102"/>
      <c r="NIS143" s="102"/>
      <c r="NIT143" s="102"/>
      <c r="NIU143" s="102"/>
      <c r="NIV143" s="102"/>
      <c r="NIW143" s="102"/>
      <c r="NIX143" s="102"/>
      <c r="NIY143" s="102"/>
      <c r="NIZ143" s="102"/>
      <c r="NJA143" s="102"/>
      <c r="NJB143" s="102"/>
      <c r="NJC143" s="102"/>
      <c r="NJD143" s="102"/>
      <c r="NJE143" s="102"/>
      <c r="NJF143" s="102"/>
      <c r="NJG143" s="102"/>
      <c r="NJH143" s="102"/>
      <c r="NJI143" s="102"/>
      <c r="NJJ143" s="102"/>
      <c r="NJK143" s="102"/>
      <c r="NJL143" s="102"/>
      <c r="NJM143" s="102"/>
      <c r="NJN143" s="102"/>
      <c r="NJO143" s="102"/>
      <c r="NJP143" s="102"/>
      <c r="NJQ143" s="102"/>
      <c r="NJR143" s="102"/>
      <c r="NJS143" s="102"/>
      <c r="NJT143" s="102"/>
      <c r="NJU143" s="102"/>
      <c r="NJV143" s="102"/>
      <c r="NJW143" s="102"/>
      <c r="NJX143" s="102"/>
      <c r="NJY143" s="102"/>
      <c r="NJZ143" s="102"/>
      <c r="NKA143" s="102"/>
      <c r="NKB143" s="102"/>
      <c r="NKC143" s="102"/>
      <c r="NKD143" s="102"/>
      <c r="NKE143" s="102"/>
      <c r="NKF143" s="102"/>
      <c r="NKG143" s="102"/>
      <c r="NKH143" s="102"/>
      <c r="NKI143" s="102"/>
      <c r="NKJ143" s="102"/>
      <c r="NKK143" s="102"/>
      <c r="NKL143" s="102"/>
      <c r="NKM143" s="102"/>
      <c r="NKN143" s="102"/>
      <c r="NKO143" s="102"/>
      <c r="NKP143" s="102"/>
      <c r="NKQ143" s="102"/>
      <c r="NKR143" s="102"/>
      <c r="NKS143" s="102"/>
      <c r="NKT143" s="102"/>
      <c r="NKU143" s="102"/>
      <c r="NKV143" s="102"/>
      <c r="NKW143" s="102"/>
      <c r="NKX143" s="102"/>
      <c r="NKY143" s="102"/>
      <c r="NKZ143" s="102"/>
      <c r="NLA143" s="102"/>
      <c r="NLB143" s="102"/>
      <c r="NLC143" s="102"/>
      <c r="NLD143" s="102"/>
      <c r="NLE143" s="102"/>
      <c r="NLF143" s="102"/>
      <c r="NLG143" s="102"/>
      <c r="NLH143" s="102"/>
      <c r="NLI143" s="102"/>
      <c r="NLJ143" s="102"/>
      <c r="NLK143" s="102"/>
      <c r="NLL143" s="102"/>
      <c r="NLM143" s="102"/>
      <c r="NLN143" s="102"/>
      <c r="NLO143" s="102"/>
      <c r="NLP143" s="102"/>
      <c r="NLQ143" s="102"/>
      <c r="NLR143" s="102"/>
      <c r="NLS143" s="102"/>
      <c r="NLT143" s="102"/>
      <c r="NLU143" s="102"/>
      <c r="NLV143" s="102"/>
      <c r="NLW143" s="102"/>
      <c r="NLX143" s="102"/>
      <c r="NLY143" s="102"/>
      <c r="NLZ143" s="102"/>
      <c r="NMA143" s="102"/>
      <c r="NMB143" s="102"/>
      <c r="NMC143" s="102"/>
      <c r="NMD143" s="102"/>
      <c r="NME143" s="102"/>
      <c r="NMF143" s="102"/>
      <c r="NMG143" s="102"/>
      <c r="NMH143" s="102"/>
      <c r="NMI143" s="102"/>
      <c r="NMJ143" s="102"/>
      <c r="NMK143" s="102"/>
      <c r="NML143" s="102"/>
      <c r="NMM143" s="102"/>
      <c r="NMN143" s="102"/>
      <c r="NMO143" s="102"/>
      <c r="NMP143" s="102"/>
      <c r="NMQ143" s="102"/>
      <c r="NMR143" s="102"/>
      <c r="NMS143" s="102"/>
      <c r="NMT143" s="102"/>
      <c r="NMU143" s="102"/>
      <c r="NMV143" s="102"/>
      <c r="NMW143" s="102"/>
      <c r="NMX143" s="102"/>
      <c r="NMY143" s="102"/>
      <c r="NMZ143" s="102"/>
      <c r="NNA143" s="102"/>
      <c r="NNB143" s="102"/>
      <c r="NNC143" s="102"/>
      <c r="NND143" s="102"/>
      <c r="NNE143" s="102"/>
      <c r="NNF143" s="102"/>
      <c r="NNG143" s="102"/>
      <c r="NNH143" s="102"/>
      <c r="NNI143" s="102"/>
      <c r="NNJ143" s="102"/>
      <c r="NNK143" s="102"/>
      <c r="NNL143" s="102"/>
      <c r="NNM143" s="102"/>
      <c r="NNN143" s="102"/>
      <c r="NNO143" s="102"/>
      <c r="NNP143" s="102"/>
      <c r="NNQ143" s="102"/>
      <c r="NNR143" s="102"/>
      <c r="NNS143" s="102"/>
      <c r="NNT143" s="102"/>
      <c r="NNU143" s="102"/>
      <c r="NNV143" s="102"/>
      <c r="NNW143" s="102"/>
      <c r="NNX143" s="102"/>
      <c r="NNY143" s="102"/>
      <c r="NNZ143" s="102"/>
      <c r="NOA143" s="102"/>
      <c r="NOB143" s="102"/>
      <c r="NOC143" s="102"/>
      <c r="NOD143" s="102"/>
      <c r="NOE143" s="102"/>
      <c r="NOF143" s="102"/>
      <c r="NOG143" s="102"/>
      <c r="NOH143" s="102"/>
      <c r="NOI143" s="102"/>
      <c r="NOJ143" s="102"/>
      <c r="NOK143" s="102"/>
      <c r="NOL143" s="102"/>
      <c r="NOM143" s="102"/>
      <c r="NON143" s="102"/>
      <c r="NOO143" s="102"/>
      <c r="NOP143" s="102"/>
      <c r="NOQ143" s="102"/>
      <c r="NOR143" s="102"/>
      <c r="NOS143" s="102"/>
      <c r="NOT143" s="102"/>
      <c r="NOU143" s="102"/>
      <c r="NOV143" s="102"/>
      <c r="NOW143" s="102"/>
      <c r="NOX143" s="102"/>
      <c r="NOY143" s="102"/>
      <c r="NOZ143" s="102"/>
      <c r="NPA143" s="102"/>
      <c r="NPB143" s="102"/>
      <c r="NPC143" s="102"/>
      <c r="NPD143" s="102"/>
      <c r="NPE143" s="102"/>
      <c r="NPF143" s="102"/>
      <c r="NPG143" s="102"/>
      <c r="NPH143" s="102"/>
      <c r="NPI143" s="102"/>
      <c r="NPJ143" s="102"/>
      <c r="NPK143" s="102"/>
      <c r="NPL143" s="102"/>
      <c r="NPM143" s="102"/>
      <c r="NPN143" s="102"/>
      <c r="NPO143" s="102"/>
      <c r="NPP143" s="102"/>
      <c r="NPQ143" s="102"/>
      <c r="NPR143" s="102"/>
      <c r="NPS143" s="102"/>
      <c r="NPT143" s="102"/>
      <c r="NPU143" s="102"/>
      <c r="NPV143" s="102"/>
      <c r="NPW143" s="102"/>
      <c r="NPX143" s="102"/>
      <c r="NPY143" s="102"/>
      <c r="NPZ143" s="102"/>
      <c r="NQA143" s="102"/>
      <c r="NQB143" s="102"/>
      <c r="NQC143" s="102"/>
      <c r="NQD143" s="102"/>
      <c r="NQE143" s="102"/>
      <c r="NQF143" s="102"/>
      <c r="NQG143" s="102"/>
      <c r="NQH143" s="102"/>
      <c r="NQI143" s="102"/>
      <c r="NQJ143" s="102"/>
      <c r="NQK143" s="102"/>
      <c r="NQL143" s="102"/>
      <c r="NQM143" s="102"/>
      <c r="NQN143" s="102"/>
      <c r="NQO143" s="102"/>
      <c r="NQP143" s="102"/>
      <c r="NQQ143" s="102"/>
      <c r="NQR143" s="102"/>
      <c r="NQS143" s="102"/>
      <c r="NQT143" s="102"/>
      <c r="NQU143" s="102"/>
      <c r="NQV143" s="102"/>
      <c r="NQW143" s="102"/>
      <c r="NQX143" s="102"/>
      <c r="NQY143" s="102"/>
      <c r="NQZ143" s="102"/>
      <c r="NRA143" s="102"/>
      <c r="NRB143" s="102"/>
      <c r="NRC143" s="102"/>
      <c r="NRD143" s="102"/>
      <c r="NRE143" s="102"/>
      <c r="NRF143" s="102"/>
      <c r="NRG143" s="102"/>
      <c r="NRH143" s="102"/>
      <c r="NRI143" s="102"/>
      <c r="NRJ143" s="102"/>
      <c r="NRK143" s="102"/>
      <c r="NRL143" s="102"/>
      <c r="NRM143" s="102"/>
      <c r="NRN143" s="102"/>
      <c r="NRO143" s="102"/>
      <c r="NRP143" s="102"/>
      <c r="NRQ143" s="102"/>
      <c r="NRR143" s="102"/>
      <c r="NRS143" s="102"/>
      <c r="NRT143" s="102"/>
      <c r="NRU143" s="102"/>
      <c r="NRV143" s="102"/>
      <c r="NRW143" s="102"/>
      <c r="NRX143" s="102"/>
      <c r="NRY143" s="102"/>
      <c r="NRZ143" s="102"/>
      <c r="NSA143" s="102"/>
      <c r="NSB143" s="102"/>
      <c r="NSC143" s="102"/>
      <c r="NSD143" s="102"/>
      <c r="NSE143" s="102"/>
      <c r="NSF143" s="102"/>
      <c r="NSG143" s="102"/>
      <c r="NSH143" s="102"/>
      <c r="NSI143" s="102"/>
      <c r="NSJ143" s="102"/>
      <c r="NSK143" s="102"/>
      <c r="NSL143" s="102"/>
      <c r="NSM143" s="102"/>
      <c r="NSN143" s="102"/>
      <c r="NSO143" s="102"/>
      <c r="NSP143" s="102"/>
      <c r="NSQ143" s="102"/>
      <c r="NSR143" s="102"/>
      <c r="NSS143" s="102"/>
      <c r="NST143" s="102"/>
      <c r="NSU143" s="102"/>
      <c r="NSV143" s="102"/>
      <c r="NSW143" s="102"/>
      <c r="NSX143" s="102"/>
      <c r="NSY143" s="102"/>
      <c r="NSZ143" s="102"/>
      <c r="NTA143" s="102"/>
      <c r="NTB143" s="102"/>
      <c r="NTC143" s="102"/>
      <c r="NTD143" s="102"/>
      <c r="NTE143" s="102"/>
      <c r="NTF143" s="102"/>
      <c r="NTG143" s="102"/>
      <c r="NTH143" s="102"/>
      <c r="NTI143" s="102"/>
      <c r="NTJ143" s="102"/>
      <c r="NTK143" s="102"/>
      <c r="NTL143" s="102"/>
      <c r="NTM143" s="102"/>
      <c r="NTN143" s="102"/>
      <c r="NTO143" s="102"/>
      <c r="NTP143" s="102"/>
      <c r="NTQ143" s="102"/>
      <c r="NTR143" s="102"/>
      <c r="NTS143" s="102"/>
      <c r="NTT143" s="102"/>
      <c r="NTU143" s="102"/>
      <c r="NTV143" s="102"/>
      <c r="NTW143" s="102"/>
      <c r="NTX143" s="102"/>
      <c r="NTY143" s="102"/>
      <c r="NTZ143" s="102"/>
      <c r="NUA143" s="102"/>
      <c r="NUB143" s="102"/>
      <c r="NUC143" s="102"/>
      <c r="NUD143" s="102"/>
      <c r="NUE143" s="102"/>
      <c r="NUF143" s="102"/>
      <c r="NUG143" s="102"/>
      <c r="NUH143" s="102"/>
      <c r="NUI143" s="102"/>
      <c r="NUJ143" s="102"/>
      <c r="NUK143" s="102"/>
      <c r="NUL143" s="102"/>
      <c r="NUM143" s="102"/>
      <c r="NUN143" s="102"/>
      <c r="NUO143" s="102"/>
      <c r="NUP143" s="102"/>
      <c r="NUQ143" s="102"/>
      <c r="NUR143" s="102"/>
      <c r="NUS143" s="102"/>
      <c r="NUT143" s="102"/>
      <c r="NUU143" s="102"/>
      <c r="NUV143" s="102"/>
      <c r="NUW143" s="102"/>
      <c r="NUX143" s="102"/>
      <c r="NUY143" s="102"/>
      <c r="NUZ143" s="102"/>
      <c r="NVA143" s="102"/>
      <c r="NVB143" s="102"/>
      <c r="NVC143" s="102"/>
      <c r="NVD143" s="102"/>
      <c r="NVE143" s="102"/>
      <c r="NVF143" s="102"/>
      <c r="NVG143" s="102"/>
      <c r="NVH143" s="102"/>
      <c r="NVI143" s="102"/>
      <c r="NVJ143" s="102"/>
      <c r="NVK143" s="102"/>
      <c r="NVL143" s="102"/>
      <c r="NVM143" s="102"/>
      <c r="NVN143" s="102"/>
      <c r="NVO143" s="102"/>
      <c r="NVP143" s="102"/>
      <c r="NVQ143" s="102"/>
      <c r="NVR143" s="102"/>
      <c r="NVS143" s="102"/>
      <c r="NVT143" s="102"/>
      <c r="NVU143" s="102"/>
      <c r="NVV143" s="102"/>
      <c r="NVW143" s="102"/>
      <c r="NVX143" s="102"/>
      <c r="NVY143" s="102"/>
      <c r="NVZ143" s="102"/>
      <c r="NWA143" s="102"/>
      <c r="NWB143" s="102"/>
      <c r="NWC143" s="102"/>
      <c r="NWD143" s="102"/>
      <c r="NWE143" s="102"/>
      <c r="NWF143" s="102"/>
      <c r="NWG143" s="102"/>
      <c r="NWH143" s="102"/>
      <c r="NWI143" s="102"/>
      <c r="NWJ143" s="102"/>
      <c r="NWK143" s="102"/>
      <c r="NWL143" s="102"/>
      <c r="NWM143" s="102"/>
      <c r="NWN143" s="102"/>
      <c r="NWO143" s="102"/>
      <c r="NWP143" s="102"/>
      <c r="NWQ143" s="102"/>
      <c r="NWR143" s="102"/>
      <c r="NWS143" s="102"/>
      <c r="NWT143" s="102"/>
      <c r="NWU143" s="102"/>
      <c r="NWV143" s="102"/>
      <c r="NWW143" s="102"/>
      <c r="NWX143" s="102"/>
      <c r="NWY143" s="102"/>
      <c r="NWZ143" s="102"/>
      <c r="NXA143" s="102"/>
      <c r="NXB143" s="102"/>
      <c r="NXC143" s="102"/>
      <c r="NXD143" s="102"/>
      <c r="NXE143" s="102"/>
      <c r="NXF143" s="102"/>
      <c r="NXG143" s="102"/>
      <c r="NXH143" s="102"/>
      <c r="NXI143" s="102"/>
      <c r="NXJ143" s="102"/>
      <c r="NXK143" s="102"/>
      <c r="NXL143" s="102"/>
      <c r="NXM143" s="102"/>
      <c r="NXN143" s="102"/>
      <c r="NXO143" s="102"/>
      <c r="NXP143" s="102"/>
      <c r="NXQ143" s="102"/>
      <c r="NXR143" s="102"/>
      <c r="NXS143" s="102"/>
      <c r="NXT143" s="102"/>
      <c r="NXU143" s="102"/>
      <c r="NXV143" s="102"/>
      <c r="NXW143" s="102"/>
      <c r="NXX143" s="102"/>
      <c r="NXY143" s="102"/>
      <c r="NXZ143" s="102"/>
      <c r="NYA143" s="102"/>
      <c r="NYB143" s="102"/>
      <c r="NYC143" s="102"/>
      <c r="NYD143" s="102"/>
      <c r="NYE143" s="102"/>
      <c r="NYF143" s="102"/>
      <c r="NYG143" s="102"/>
      <c r="NYH143" s="102"/>
      <c r="NYI143" s="102"/>
      <c r="NYJ143" s="102"/>
      <c r="NYK143" s="102"/>
      <c r="NYL143" s="102"/>
      <c r="NYM143" s="102"/>
      <c r="NYN143" s="102"/>
      <c r="NYO143" s="102"/>
      <c r="NYP143" s="102"/>
      <c r="NYQ143" s="102"/>
      <c r="NYR143" s="102"/>
      <c r="NYS143" s="102"/>
      <c r="NYT143" s="102"/>
      <c r="NYU143" s="102"/>
      <c r="NYV143" s="102"/>
      <c r="NYW143" s="102"/>
      <c r="NYX143" s="102"/>
      <c r="NYY143" s="102"/>
      <c r="NYZ143" s="102"/>
      <c r="NZA143" s="102"/>
      <c r="NZB143" s="102"/>
      <c r="NZC143" s="102"/>
      <c r="NZD143" s="102"/>
      <c r="NZE143" s="102"/>
      <c r="NZF143" s="102"/>
      <c r="NZG143" s="102"/>
      <c r="NZH143" s="102"/>
      <c r="NZI143" s="102"/>
      <c r="NZJ143" s="102"/>
      <c r="NZK143" s="102"/>
      <c r="NZL143" s="102"/>
      <c r="NZM143" s="102"/>
      <c r="NZN143" s="102"/>
      <c r="NZO143" s="102"/>
      <c r="NZP143" s="102"/>
      <c r="NZQ143" s="102"/>
      <c r="NZR143" s="102"/>
      <c r="NZS143" s="102"/>
      <c r="NZT143" s="102"/>
      <c r="NZU143" s="102"/>
      <c r="NZV143" s="102"/>
      <c r="NZW143" s="102"/>
      <c r="NZX143" s="102"/>
      <c r="NZY143" s="102"/>
      <c r="NZZ143" s="102"/>
      <c r="OAA143" s="102"/>
      <c r="OAB143" s="102"/>
      <c r="OAC143" s="102"/>
      <c r="OAD143" s="102"/>
      <c r="OAE143" s="102"/>
      <c r="OAF143" s="102"/>
      <c r="OAG143" s="102"/>
      <c r="OAH143" s="102"/>
      <c r="OAI143" s="102"/>
      <c r="OAJ143" s="102"/>
      <c r="OAK143" s="102"/>
      <c r="OAL143" s="102"/>
      <c r="OAM143" s="102"/>
      <c r="OAN143" s="102"/>
      <c r="OAO143" s="102"/>
      <c r="OAP143" s="102"/>
      <c r="OAQ143" s="102"/>
      <c r="OAR143" s="102"/>
      <c r="OAS143" s="102"/>
      <c r="OAT143" s="102"/>
      <c r="OAU143" s="102"/>
      <c r="OAV143" s="102"/>
      <c r="OAW143" s="102"/>
      <c r="OAX143" s="102"/>
      <c r="OAY143" s="102"/>
      <c r="OAZ143" s="102"/>
      <c r="OBA143" s="102"/>
      <c r="OBB143" s="102"/>
      <c r="OBC143" s="102"/>
      <c r="OBD143" s="102"/>
      <c r="OBE143" s="102"/>
      <c r="OBF143" s="102"/>
      <c r="OBG143" s="102"/>
      <c r="OBH143" s="102"/>
      <c r="OBI143" s="102"/>
      <c r="OBJ143" s="102"/>
      <c r="OBK143" s="102"/>
      <c r="OBL143" s="102"/>
      <c r="OBM143" s="102"/>
      <c r="OBN143" s="102"/>
      <c r="OBO143" s="102"/>
      <c r="OBP143" s="102"/>
      <c r="OBQ143" s="102"/>
      <c r="OBR143" s="102"/>
      <c r="OBS143" s="102"/>
      <c r="OBT143" s="102"/>
      <c r="OBU143" s="102"/>
      <c r="OBV143" s="102"/>
      <c r="OBW143" s="102"/>
      <c r="OBX143" s="102"/>
      <c r="OBY143" s="102"/>
      <c r="OBZ143" s="102"/>
      <c r="OCA143" s="102"/>
      <c r="OCB143" s="102"/>
      <c r="OCC143" s="102"/>
      <c r="OCD143" s="102"/>
      <c r="OCE143" s="102"/>
      <c r="OCF143" s="102"/>
      <c r="OCG143" s="102"/>
      <c r="OCH143" s="102"/>
      <c r="OCI143" s="102"/>
      <c r="OCJ143" s="102"/>
      <c r="OCK143" s="102"/>
      <c r="OCL143" s="102"/>
      <c r="OCM143" s="102"/>
      <c r="OCN143" s="102"/>
      <c r="OCO143" s="102"/>
      <c r="OCP143" s="102"/>
      <c r="OCQ143" s="102"/>
      <c r="OCR143" s="102"/>
      <c r="OCS143" s="102"/>
      <c r="OCT143" s="102"/>
      <c r="OCU143" s="102"/>
      <c r="OCV143" s="102"/>
      <c r="OCW143" s="102"/>
      <c r="OCX143" s="102"/>
      <c r="OCY143" s="102"/>
      <c r="OCZ143" s="102"/>
      <c r="ODA143" s="102"/>
      <c r="ODB143" s="102"/>
      <c r="ODC143" s="102"/>
      <c r="ODD143" s="102"/>
      <c r="ODE143" s="102"/>
      <c r="ODF143" s="102"/>
      <c r="ODG143" s="102"/>
      <c r="ODH143" s="102"/>
      <c r="ODI143" s="102"/>
      <c r="ODJ143" s="102"/>
      <c r="ODK143" s="102"/>
      <c r="ODL143" s="102"/>
      <c r="ODM143" s="102"/>
      <c r="ODN143" s="102"/>
      <c r="ODO143" s="102"/>
      <c r="ODP143" s="102"/>
      <c r="ODQ143" s="102"/>
      <c r="ODR143" s="102"/>
      <c r="ODS143" s="102"/>
      <c r="ODT143" s="102"/>
      <c r="ODU143" s="102"/>
      <c r="ODV143" s="102"/>
      <c r="ODW143" s="102"/>
      <c r="ODX143" s="102"/>
      <c r="ODY143" s="102"/>
      <c r="ODZ143" s="102"/>
      <c r="OEA143" s="102"/>
      <c r="OEB143" s="102"/>
      <c r="OEC143" s="102"/>
      <c r="OED143" s="102"/>
      <c r="OEE143" s="102"/>
      <c r="OEF143" s="102"/>
      <c r="OEG143" s="102"/>
      <c r="OEH143" s="102"/>
      <c r="OEI143" s="102"/>
      <c r="OEJ143" s="102"/>
      <c r="OEK143" s="102"/>
      <c r="OEL143" s="102"/>
      <c r="OEM143" s="102"/>
      <c r="OEN143" s="102"/>
      <c r="OEO143" s="102"/>
      <c r="OEP143" s="102"/>
      <c r="OEQ143" s="102"/>
      <c r="OER143" s="102"/>
      <c r="OES143" s="102"/>
      <c r="OET143" s="102"/>
      <c r="OEU143" s="102"/>
      <c r="OEV143" s="102"/>
      <c r="OEW143" s="102"/>
      <c r="OEX143" s="102"/>
      <c r="OEY143" s="102"/>
      <c r="OEZ143" s="102"/>
      <c r="OFA143" s="102"/>
      <c r="OFB143" s="102"/>
      <c r="OFC143" s="102"/>
      <c r="OFD143" s="102"/>
      <c r="OFE143" s="102"/>
      <c r="OFF143" s="102"/>
      <c r="OFG143" s="102"/>
      <c r="OFH143" s="102"/>
      <c r="OFI143" s="102"/>
      <c r="OFJ143" s="102"/>
      <c r="OFK143" s="102"/>
      <c r="OFL143" s="102"/>
      <c r="OFM143" s="102"/>
      <c r="OFN143" s="102"/>
      <c r="OFO143" s="102"/>
      <c r="OFP143" s="102"/>
      <c r="OFQ143" s="102"/>
      <c r="OFR143" s="102"/>
      <c r="OFS143" s="102"/>
      <c r="OFT143" s="102"/>
      <c r="OFU143" s="102"/>
      <c r="OFV143" s="102"/>
      <c r="OFW143" s="102"/>
      <c r="OFX143" s="102"/>
      <c r="OFY143" s="102"/>
      <c r="OFZ143" s="102"/>
      <c r="OGA143" s="102"/>
      <c r="OGB143" s="102"/>
      <c r="OGC143" s="102"/>
      <c r="OGD143" s="102"/>
      <c r="OGE143" s="102"/>
      <c r="OGF143" s="102"/>
      <c r="OGG143" s="102"/>
      <c r="OGH143" s="102"/>
      <c r="OGI143" s="102"/>
      <c r="OGJ143" s="102"/>
      <c r="OGK143" s="102"/>
      <c r="OGL143" s="102"/>
      <c r="OGM143" s="102"/>
      <c r="OGN143" s="102"/>
      <c r="OGO143" s="102"/>
      <c r="OGP143" s="102"/>
      <c r="OGQ143" s="102"/>
      <c r="OGR143" s="102"/>
      <c r="OGS143" s="102"/>
      <c r="OGT143" s="102"/>
      <c r="OGU143" s="102"/>
      <c r="OGV143" s="102"/>
      <c r="OGW143" s="102"/>
      <c r="OGX143" s="102"/>
      <c r="OGY143" s="102"/>
      <c r="OGZ143" s="102"/>
      <c r="OHA143" s="102"/>
      <c r="OHB143" s="102"/>
      <c r="OHC143" s="102"/>
      <c r="OHD143" s="102"/>
      <c r="OHE143" s="102"/>
      <c r="OHF143" s="102"/>
      <c r="OHG143" s="102"/>
      <c r="OHH143" s="102"/>
      <c r="OHI143" s="102"/>
      <c r="OHJ143" s="102"/>
      <c r="OHK143" s="102"/>
      <c r="OHL143" s="102"/>
      <c r="OHM143" s="102"/>
      <c r="OHN143" s="102"/>
      <c r="OHO143" s="102"/>
      <c r="OHP143" s="102"/>
      <c r="OHQ143" s="102"/>
      <c r="OHR143" s="102"/>
      <c r="OHS143" s="102"/>
      <c r="OHT143" s="102"/>
      <c r="OHU143" s="102"/>
      <c r="OHV143" s="102"/>
      <c r="OHW143" s="102"/>
      <c r="OHX143" s="102"/>
      <c r="OHY143" s="102"/>
      <c r="OHZ143" s="102"/>
      <c r="OIA143" s="102"/>
      <c r="OIB143" s="102"/>
      <c r="OIC143" s="102"/>
      <c r="OID143" s="102"/>
      <c r="OIE143" s="102"/>
      <c r="OIF143" s="102"/>
      <c r="OIG143" s="102"/>
      <c r="OIH143" s="102"/>
      <c r="OII143" s="102"/>
      <c r="OIJ143" s="102"/>
      <c r="OIK143" s="102"/>
      <c r="OIL143" s="102"/>
      <c r="OIM143" s="102"/>
      <c r="OIN143" s="102"/>
      <c r="OIO143" s="102"/>
      <c r="OIP143" s="102"/>
      <c r="OIQ143" s="102"/>
      <c r="OIR143" s="102"/>
      <c r="OIS143" s="102"/>
      <c r="OIT143" s="102"/>
      <c r="OIU143" s="102"/>
      <c r="OIV143" s="102"/>
      <c r="OIW143" s="102"/>
      <c r="OIX143" s="102"/>
      <c r="OIY143" s="102"/>
      <c r="OIZ143" s="102"/>
      <c r="OJA143" s="102"/>
      <c r="OJB143" s="102"/>
      <c r="OJC143" s="102"/>
      <c r="OJD143" s="102"/>
      <c r="OJE143" s="102"/>
      <c r="OJF143" s="102"/>
      <c r="OJG143" s="102"/>
      <c r="OJH143" s="102"/>
      <c r="OJI143" s="102"/>
      <c r="OJJ143" s="102"/>
      <c r="OJK143" s="102"/>
      <c r="OJL143" s="102"/>
      <c r="OJM143" s="102"/>
      <c r="OJN143" s="102"/>
      <c r="OJO143" s="102"/>
      <c r="OJP143" s="102"/>
      <c r="OJQ143" s="102"/>
      <c r="OJR143" s="102"/>
      <c r="OJS143" s="102"/>
      <c r="OJT143" s="102"/>
      <c r="OJU143" s="102"/>
      <c r="OJV143" s="102"/>
      <c r="OJW143" s="102"/>
      <c r="OJX143" s="102"/>
      <c r="OJY143" s="102"/>
      <c r="OJZ143" s="102"/>
      <c r="OKA143" s="102"/>
      <c r="OKB143" s="102"/>
      <c r="OKC143" s="102"/>
      <c r="OKD143" s="102"/>
      <c r="OKE143" s="102"/>
      <c r="OKF143" s="102"/>
      <c r="OKG143" s="102"/>
      <c r="OKH143" s="102"/>
      <c r="OKI143" s="102"/>
      <c r="OKJ143" s="102"/>
      <c r="OKK143" s="102"/>
      <c r="OKL143" s="102"/>
      <c r="OKM143" s="102"/>
      <c r="OKN143" s="102"/>
      <c r="OKO143" s="102"/>
      <c r="OKP143" s="102"/>
      <c r="OKQ143" s="102"/>
      <c r="OKR143" s="102"/>
      <c r="OKS143" s="102"/>
      <c r="OKT143" s="102"/>
      <c r="OKU143" s="102"/>
      <c r="OKV143" s="102"/>
      <c r="OKW143" s="102"/>
      <c r="OKX143" s="102"/>
      <c r="OKY143" s="102"/>
      <c r="OKZ143" s="102"/>
      <c r="OLA143" s="102"/>
      <c r="OLB143" s="102"/>
      <c r="OLC143" s="102"/>
      <c r="OLD143" s="102"/>
      <c r="OLE143" s="102"/>
      <c r="OLF143" s="102"/>
      <c r="OLG143" s="102"/>
      <c r="OLH143" s="102"/>
      <c r="OLI143" s="102"/>
      <c r="OLJ143" s="102"/>
      <c r="OLK143" s="102"/>
      <c r="OLL143" s="102"/>
      <c r="OLM143" s="102"/>
      <c r="OLN143" s="102"/>
      <c r="OLO143" s="102"/>
      <c r="OLP143" s="102"/>
      <c r="OLQ143" s="102"/>
      <c r="OLR143" s="102"/>
      <c r="OLS143" s="102"/>
      <c r="OLT143" s="102"/>
      <c r="OLU143" s="102"/>
      <c r="OLV143" s="102"/>
      <c r="OLW143" s="102"/>
      <c r="OLX143" s="102"/>
      <c r="OLY143" s="102"/>
      <c r="OLZ143" s="102"/>
      <c r="OMA143" s="102"/>
      <c r="OMB143" s="102"/>
      <c r="OMC143" s="102"/>
      <c r="OMD143" s="102"/>
      <c r="OME143" s="102"/>
      <c r="OMF143" s="102"/>
      <c r="OMG143" s="102"/>
      <c r="OMH143" s="102"/>
      <c r="OMI143" s="102"/>
      <c r="OMJ143" s="102"/>
      <c r="OMK143" s="102"/>
      <c r="OML143" s="102"/>
      <c r="OMM143" s="102"/>
      <c r="OMN143" s="102"/>
      <c r="OMO143" s="102"/>
      <c r="OMP143" s="102"/>
      <c r="OMQ143" s="102"/>
      <c r="OMR143" s="102"/>
      <c r="OMS143" s="102"/>
      <c r="OMT143" s="102"/>
      <c r="OMU143" s="102"/>
      <c r="OMV143" s="102"/>
      <c r="OMW143" s="102"/>
      <c r="OMX143" s="102"/>
      <c r="OMY143" s="102"/>
      <c r="OMZ143" s="102"/>
      <c r="ONA143" s="102"/>
      <c r="ONB143" s="102"/>
      <c r="ONC143" s="102"/>
      <c r="OND143" s="102"/>
      <c r="ONE143" s="102"/>
      <c r="ONF143" s="102"/>
      <c r="ONG143" s="102"/>
      <c r="ONH143" s="102"/>
      <c r="ONI143" s="102"/>
      <c r="ONJ143" s="102"/>
      <c r="ONK143" s="102"/>
      <c r="ONL143" s="102"/>
      <c r="ONM143" s="102"/>
      <c r="ONN143" s="102"/>
      <c r="ONO143" s="102"/>
      <c r="ONP143" s="102"/>
      <c r="ONQ143" s="102"/>
      <c r="ONR143" s="102"/>
      <c r="ONS143" s="102"/>
      <c r="ONT143" s="102"/>
      <c r="ONU143" s="102"/>
      <c r="ONV143" s="102"/>
      <c r="ONW143" s="102"/>
      <c r="ONX143" s="102"/>
      <c r="ONY143" s="102"/>
      <c r="ONZ143" s="102"/>
      <c r="OOA143" s="102"/>
      <c r="OOB143" s="102"/>
      <c r="OOC143" s="102"/>
      <c r="OOD143" s="102"/>
      <c r="OOE143" s="102"/>
      <c r="OOF143" s="102"/>
      <c r="OOG143" s="102"/>
      <c r="OOH143" s="102"/>
      <c r="OOI143" s="102"/>
      <c r="OOJ143" s="102"/>
      <c r="OOK143" s="102"/>
      <c r="OOL143" s="102"/>
      <c r="OOM143" s="102"/>
      <c r="OON143" s="102"/>
      <c r="OOO143" s="102"/>
      <c r="OOP143" s="102"/>
      <c r="OOQ143" s="102"/>
      <c r="OOR143" s="102"/>
      <c r="OOS143" s="102"/>
      <c r="OOT143" s="102"/>
      <c r="OOU143" s="102"/>
      <c r="OOV143" s="102"/>
      <c r="OOW143" s="102"/>
      <c r="OOX143" s="102"/>
      <c r="OOY143" s="102"/>
      <c r="OOZ143" s="102"/>
      <c r="OPA143" s="102"/>
      <c r="OPB143" s="102"/>
      <c r="OPC143" s="102"/>
      <c r="OPD143" s="102"/>
      <c r="OPE143" s="102"/>
      <c r="OPF143" s="102"/>
      <c r="OPG143" s="102"/>
      <c r="OPH143" s="102"/>
      <c r="OPI143" s="102"/>
      <c r="OPJ143" s="102"/>
      <c r="OPK143" s="102"/>
      <c r="OPL143" s="102"/>
      <c r="OPM143" s="102"/>
      <c r="OPN143" s="102"/>
      <c r="OPO143" s="102"/>
      <c r="OPP143" s="102"/>
      <c r="OPQ143" s="102"/>
      <c r="OPR143" s="102"/>
      <c r="OPS143" s="102"/>
      <c r="OPT143" s="102"/>
      <c r="OPU143" s="102"/>
      <c r="OPV143" s="102"/>
      <c r="OPW143" s="102"/>
      <c r="OPX143" s="102"/>
      <c r="OPY143" s="102"/>
      <c r="OPZ143" s="102"/>
      <c r="OQA143" s="102"/>
      <c r="OQB143" s="102"/>
      <c r="OQC143" s="102"/>
      <c r="OQD143" s="102"/>
      <c r="OQE143" s="102"/>
      <c r="OQF143" s="102"/>
      <c r="OQG143" s="102"/>
      <c r="OQH143" s="102"/>
      <c r="OQI143" s="102"/>
      <c r="OQJ143" s="102"/>
      <c r="OQK143" s="102"/>
      <c r="OQL143" s="102"/>
      <c r="OQM143" s="102"/>
      <c r="OQN143" s="102"/>
      <c r="OQO143" s="102"/>
      <c r="OQP143" s="102"/>
      <c r="OQQ143" s="102"/>
      <c r="OQR143" s="102"/>
      <c r="OQS143" s="102"/>
      <c r="OQT143" s="102"/>
      <c r="OQU143" s="102"/>
      <c r="OQV143" s="102"/>
      <c r="OQW143" s="102"/>
      <c r="OQX143" s="102"/>
      <c r="OQY143" s="102"/>
      <c r="OQZ143" s="102"/>
      <c r="ORA143" s="102"/>
      <c r="ORB143" s="102"/>
      <c r="ORC143" s="102"/>
      <c r="ORD143" s="102"/>
      <c r="ORE143" s="102"/>
      <c r="ORF143" s="102"/>
      <c r="ORG143" s="102"/>
      <c r="ORH143" s="102"/>
      <c r="ORI143" s="102"/>
      <c r="ORJ143" s="102"/>
      <c r="ORK143" s="102"/>
      <c r="ORL143" s="102"/>
      <c r="ORM143" s="102"/>
      <c r="ORN143" s="102"/>
      <c r="ORO143" s="102"/>
      <c r="ORP143" s="102"/>
      <c r="ORQ143" s="102"/>
      <c r="ORR143" s="102"/>
      <c r="ORS143" s="102"/>
      <c r="ORT143" s="102"/>
      <c r="ORU143" s="102"/>
      <c r="ORV143" s="102"/>
      <c r="ORW143" s="102"/>
      <c r="ORX143" s="102"/>
      <c r="ORY143" s="102"/>
      <c r="ORZ143" s="102"/>
      <c r="OSA143" s="102"/>
      <c r="OSB143" s="102"/>
      <c r="OSC143" s="102"/>
      <c r="OSD143" s="102"/>
      <c r="OSE143" s="102"/>
      <c r="OSF143" s="102"/>
      <c r="OSG143" s="102"/>
      <c r="OSH143" s="102"/>
      <c r="OSI143" s="102"/>
      <c r="OSJ143" s="102"/>
      <c r="OSK143" s="102"/>
      <c r="OSL143" s="102"/>
      <c r="OSM143" s="102"/>
      <c r="OSN143" s="102"/>
      <c r="OSO143" s="102"/>
      <c r="OSP143" s="102"/>
      <c r="OSQ143" s="102"/>
      <c r="OSR143" s="102"/>
      <c r="OSS143" s="102"/>
      <c r="OST143" s="102"/>
      <c r="OSU143" s="102"/>
      <c r="OSV143" s="102"/>
      <c r="OSW143" s="102"/>
      <c r="OSX143" s="102"/>
      <c r="OSY143" s="102"/>
      <c r="OSZ143" s="102"/>
      <c r="OTA143" s="102"/>
      <c r="OTB143" s="102"/>
      <c r="OTC143" s="102"/>
      <c r="OTD143" s="102"/>
      <c r="OTE143" s="102"/>
      <c r="OTF143" s="102"/>
      <c r="OTG143" s="102"/>
      <c r="OTH143" s="102"/>
      <c r="OTI143" s="102"/>
      <c r="OTJ143" s="102"/>
      <c r="OTK143" s="102"/>
      <c r="OTL143" s="102"/>
      <c r="OTM143" s="102"/>
      <c r="OTN143" s="102"/>
      <c r="OTO143" s="102"/>
      <c r="OTP143" s="102"/>
      <c r="OTQ143" s="102"/>
      <c r="OTR143" s="102"/>
      <c r="OTS143" s="102"/>
      <c r="OTT143" s="102"/>
      <c r="OTU143" s="102"/>
      <c r="OTV143" s="102"/>
      <c r="OTW143" s="102"/>
      <c r="OTX143" s="102"/>
      <c r="OTY143" s="102"/>
      <c r="OTZ143" s="102"/>
      <c r="OUA143" s="102"/>
      <c r="OUB143" s="102"/>
      <c r="OUC143" s="102"/>
      <c r="OUD143" s="102"/>
      <c r="OUE143" s="102"/>
      <c r="OUF143" s="102"/>
      <c r="OUG143" s="102"/>
      <c r="OUH143" s="102"/>
      <c r="OUI143" s="102"/>
      <c r="OUJ143" s="102"/>
      <c r="OUK143" s="102"/>
      <c r="OUL143" s="102"/>
      <c r="OUM143" s="102"/>
      <c r="OUN143" s="102"/>
      <c r="OUO143" s="102"/>
      <c r="OUP143" s="102"/>
      <c r="OUQ143" s="102"/>
      <c r="OUR143" s="102"/>
      <c r="OUS143" s="102"/>
      <c r="OUT143" s="102"/>
      <c r="OUU143" s="102"/>
      <c r="OUV143" s="102"/>
      <c r="OUW143" s="102"/>
      <c r="OUX143" s="102"/>
      <c r="OUY143" s="102"/>
      <c r="OUZ143" s="102"/>
      <c r="OVA143" s="102"/>
      <c r="OVB143" s="102"/>
      <c r="OVC143" s="102"/>
      <c r="OVD143" s="102"/>
      <c r="OVE143" s="102"/>
      <c r="OVF143" s="102"/>
      <c r="OVG143" s="102"/>
      <c r="OVH143" s="102"/>
      <c r="OVI143" s="102"/>
      <c r="OVJ143" s="102"/>
      <c r="OVK143" s="102"/>
      <c r="OVL143" s="102"/>
      <c r="OVM143" s="102"/>
      <c r="OVN143" s="102"/>
      <c r="OVO143" s="102"/>
      <c r="OVP143" s="102"/>
      <c r="OVQ143" s="102"/>
      <c r="OVR143" s="102"/>
      <c r="OVS143" s="102"/>
      <c r="OVT143" s="102"/>
      <c r="OVU143" s="102"/>
      <c r="OVV143" s="102"/>
      <c r="OVW143" s="102"/>
      <c r="OVX143" s="102"/>
      <c r="OVY143" s="102"/>
      <c r="OVZ143" s="102"/>
      <c r="OWA143" s="102"/>
      <c r="OWB143" s="102"/>
      <c r="OWC143" s="102"/>
      <c r="OWD143" s="102"/>
      <c r="OWE143" s="102"/>
      <c r="OWF143" s="102"/>
      <c r="OWG143" s="102"/>
      <c r="OWH143" s="102"/>
      <c r="OWI143" s="102"/>
      <c r="OWJ143" s="102"/>
      <c r="OWK143" s="102"/>
      <c r="OWL143" s="102"/>
      <c r="OWM143" s="102"/>
      <c r="OWN143" s="102"/>
      <c r="OWO143" s="102"/>
      <c r="OWP143" s="102"/>
      <c r="OWQ143" s="102"/>
      <c r="OWR143" s="102"/>
      <c r="OWS143" s="102"/>
      <c r="OWT143" s="102"/>
      <c r="OWU143" s="102"/>
      <c r="OWV143" s="102"/>
      <c r="OWW143" s="102"/>
      <c r="OWX143" s="102"/>
      <c r="OWY143" s="102"/>
      <c r="OWZ143" s="102"/>
      <c r="OXA143" s="102"/>
      <c r="OXB143" s="102"/>
      <c r="OXC143" s="102"/>
      <c r="OXD143" s="102"/>
      <c r="OXE143" s="102"/>
      <c r="OXF143" s="102"/>
      <c r="OXG143" s="102"/>
      <c r="OXH143" s="102"/>
      <c r="OXI143" s="102"/>
      <c r="OXJ143" s="102"/>
      <c r="OXK143" s="102"/>
      <c r="OXL143" s="102"/>
      <c r="OXM143" s="102"/>
      <c r="OXN143" s="102"/>
      <c r="OXO143" s="102"/>
      <c r="OXP143" s="102"/>
      <c r="OXQ143" s="102"/>
      <c r="OXR143" s="102"/>
      <c r="OXS143" s="102"/>
      <c r="OXT143" s="102"/>
      <c r="OXU143" s="102"/>
      <c r="OXV143" s="102"/>
      <c r="OXW143" s="102"/>
      <c r="OXX143" s="102"/>
      <c r="OXY143" s="102"/>
      <c r="OXZ143" s="102"/>
      <c r="OYA143" s="102"/>
      <c r="OYB143" s="102"/>
      <c r="OYC143" s="102"/>
      <c r="OYD143" s="102"/>
      <c r="OYE143" s="102"/>
      <c r="OYF143" s="102"/>
      <c r="OYG143" s="102"/>
      <c r="OYH143" s="102"/>
      <c r="OYI143" s="102"/>
      <c r="OYJ143" s="102"/>
      <c r="OYK143" s="102"/>
      <c r="OYL143" s="102"/>
      <c r="OYM143" s="102"/>
      <c r="OYN143" s="102"/>
      <c r="OYO143" s="102"/>
      <c r="OYP143" s="102"/>
      <c r="OYQ143" s="102"/>
      <c r="OYR143" s="102"/>
      <c r="OYS143" s="102"/>
      <c r="OYT143" s="102"/>
      <c r="OYU143" s="102"/>
      <c r="OYV143" s="102"/>
      <c r="OYW143" s="102"/>
      <c r="OYX143" s="102"/>
      <c r="OYY143" s="102"/>
      <c r="OYZ143" s="102"/>
      <c r="OZA143" s="102"/>
      <c r="OZB143" s="102"/>
      <c r="OZC143" s="102"/>
      <c r="OZD143" s="102"/>
      <c r="OZE143" s="102"/>
      <c r="OZF143" s="102"/>
      <c r="OZG143" s="102"/>
      <c r="OZH143" s="102"/>
      <c r="OZI143" s="102"/>
      <c r="OZJ143" s="102"/>
      <c r="OZK143" s="102"/>
      <c r="OZL143" s="102"/>
      <c r="OZM143" s="102"/>
      <c r="OZN143" s="102"/>
      <c r="OZO143" s="102"/>
      <c r="OZP143" s="102"/>
      <c r="OZQ143" s="102"/>
      <c r="OZR143" s="102"/>
      <c r="OZS143" s="102"/>
      <c r="OZT143" s="102"/>
      <c r="OZU143" s="102"/>
      <c r="OZV143" s="102"/>
      <c r="OZW143" s="102"/>
      <c r="OZX143" s="102"/>
      <c r="OZY143" s="102"/>
      <c r="OZZ143" s="102"/>
      <c r="PAA143" s="102"/>
      <c r="PAB143" s="102"/>
      <c r="PAC143" s="102"/>
      <c r="PAD143" s="102"/>
      <c r="PAE143" s="102"/>
      <c r="PAF143" s="102"/>
      <c r="PAG143" s="102"/>
      <c r="PAH143" s="102"/>
      <c r="PAI143" s="102"/>
      <c r="PAJ143" s="102"/>
      <c r="PAK143" s="102"/>
      <c r="PAL143" s="102"/>
      <c r="PAM143" s="102"/>
      <c r="PAN143" s="102"/>
      <c r="PAO143" s="102"/>
      <c r="PAP143" s="102"/>
      <c r="PAQ143" s="102"/>
      <c r="PAR143" s="102"/>
      <c r="PAS143" s="102"/>
      <c r="PAT143" s="102"/>
      <c r="PAU143" s="102"/>
      <c r="PAV143" s="102"/>
      <c r="PAW143" s="102"/>
      <c r="PAX143" s="102"/>
      <c r="PAY143" s="102"/>
      <c r="PAZ143" s="102"/>
      <c r="PBA143" s="102"/>
      <c r="PBB143" s="102"/>
      <c r="PBC143" s="102"/>
      <c r="PBD143" s="102"/>
      <c r="PBE143" s="102"/>
      <c r="PBF143" s="102"/>
      <c r="PBG143" s="102"/>
      <c r="PBH143" s="102"/>
      <c r="PBI143" s="102"/>
      <c r="PBJ143" s="102"/>
      <c r="PBK143" s="102"/>
      <c r="PBL143" s="102"/>
      <c r="PBM143" s="102"/>
      <c r="PBN143" s="102"/>
      <c r="PBO143" s="102"/>
      <c r="PBP143" s="102"/>
      <c r="PBQ143" s="102"/>
      <c r="PBR143" s="102"/>
      <c r="PBS143" s="102"/>
      <c r="PBT143" s="102"/>
      <c r="PBU143" s="102"/>
      <c r="PBV143" s="102"/>
      <c r="PBW143" s="102"/>
      <c r="PBX143" s="102"/>
      <c r="PBY143" s="102"/>
      <c r="PBZ143" s="102"/>
      <c r="PCA143" s="102"/>
      <c r="PCB143" s="102"/>
      <c r="PCC143" s="102"/>
      <c r="PCD143" s="102"/>
      <c r="PCE143" s="102"/>
      <c r="PCF143" s="102"/>
      <c r="PCG143" s="102"/>
      <c r="PCH143" s="102"/>
      <c r="PCI143" s="102"/>
      <c r="PCJ143" s="102"/>
      <c r="PCK143" s="102"/>
      <c r="PCL143" s="102"/>
      <c r="PCM143" s="102"/>
      <c r="PCN143" s="102"/>
      <c r="PCO143" s="102"/>
      <c r="PCP143" s="102"/>
      <c r="PCQ143" s="102"/>
      <c r="PCR143" s="102"/>
      <c r="PCS143" s="102"/>
      <c r="PCT143" s="102"/>
      <c r="PCU143" s="102"/>
      <c r="PCV143" s="102"/>
      <c r="PCW143" s="102"/>
      <c r="PCX143" s="102"/>
      <c r="PCY143" s="102"/>
      <c r="PCZ143" s="102"/>
      <c r="PDA143" s="102"/>
      <c r="PDB143" s="102"/>
      <c r="PDC143" s="102"/>
      <c r="PDD143" s="102"/>
      <c r="PDE143" s="102"/>
      <c r="PDF143" s="102"/>
      <c r="PDG143" s="102"/>
      <c r="PDH143" s="102"/>
      <c r="PDI143" s="102"/>
      <c r="PDJ143" s="102"/>
      <c r="PDK143" s="102"/>
      <c r="PDL143" s="102"/>
      <c r="PDM143" s="102"/>
      <c r="PDN143" s="102"/>
      <c r="PDO143" s="102"/>
      <c r="PDP143" s="102"/>
      <c r="PDQ143" s="102"/>
      <c r="PDR143" s="102"/>
      <c r="PDS143" s="102"/>
      <c r="PDT143" s="102"/>
      <c r="PDU143" s="102"/>
      <c r="PDV143" s="102"/>
      <c r="PDW143" s="102"/>
      <c r="PDX143" s="102"/>
      <c r="PDY143" s="102"/>
      <c r="PDZ143" s="102"/>
      <c r="PEA143" s="102"/>
      <c r="PEB143" s="102"/>
      <c r="PEC143" s="102"/>
      <c r="PED143" s="102"/>
      <c r="PEE143" s="102"/>
      <c r="PEF143" s="102"/>
      <c r="PEG143" s="102"/>
      <c r="PEH143" s="102"/>
      <c r="PEI143" s="102"/>
      <c r="PEJ143" s="102"/>
      <c r="PEK143" s="102"/>
      <c r="PEL143" s="102"/>
      <c r="PEM143" s="102"/>
      <c r="PEN143" s="102"/>
      <c r="PEO143" s="102"/>
      <c r="PEP143" s="102"/>
      <c r="PEQ143" s="102"/>
      <c r="PER143" s="102"/>
      <c r="PES143" s="102"/>
      <c r="PET143" s="102"/>
      <c r="PEU143" s="102"/>
      <c r="PEV143" s="102"/>
      <c r="PEW143" s="102"/>
      <c r="PEX143" s="102"/>
      <c r="PEY143" s="102"/>
      <c r="PEZ143" s="102"/>
      <c r="PFA143" s="102"/>
      <c r="PFB143" s="102"/>
      <c r="PFC143" s="102"/>
      <c r="PFD143" s="102"/>
      <c r="PFE143" s="102"/>
      <c r="PFF143" s="102"/>
      <c r="PFG143" s="102"/>
      <c r="PFH143" s="102"/>
      <c r="PFI143" s="102"/>
      <c r="PFJ143" s="102"/>
      <c r="PFK143" s="102"/>
      <c r="PFL143" s="102"/>
      <c r="PFM143" s="102"/>
      <c r="PFN143" s="102"/>
      <c r="PFO143" s="102"/>
      <c r="PFP143" s="102"/>
      <c r="PFQ143" s="102"/>
      <c r="PFR143" s="102"/>
      <c r="PFS143" s="102"/>
      <c r="PFT143" s="102"/>
      <c r="PFU143" s="102"/>
      <c r="PFV143" s="102"/>
      <c r="PFW143" s="102"/>
      <c r="PFX143" s="102"/>
      <c r="PFY143" s="102"/>
      <c r="PFZ143" s="102"/>
      <c r="PGA143" s="102"/>
      <c r="PGB143" s="102"/>
      <c r="PGC143" s="102"/>
      <c r="PGD143" s="102"/>
      <c r="PGE143" s="102"/>
      <c r="PGF143" s="102"/>
      <c r="PGG143" s="102"/>
      <c r="PGH143" s="102"/>
      <c r="PGI143" s="102"/>
      <c r="PGJ143" s="102"/>
      <c r="PGK143" s="102"/>
      <c r="PGL143" s="102"/>
      <c r="PGM143" s="102"/>
      <c r="PGN143" s="102"/>
      <c r="PGO143" s="102"/>
      <c r="PGP143" s="102"/>
      <c r="PGQ143" s="102"/>
      <c r="PGR143" s="102"/>
      <c r="PGS143" s="102"/>
      <c r="PGT143" s="102"/>
      <c r="PGU143" s="102"/>
      <c r="PGV143" s="102"/>
      <c r="PGW143" s="102"/>
      <c r="PGX143" s="102"/>
      <c r="PGY143" s="102"/>
      <c r="PGZ143" s="102"/>
      <c r="PHA143" s="102"/>
      <c r="PHB143" s="102"/>
      <c r="PHC143" s="102"/>
      <c r="PHD143" s="102"/>
      <c r="PHE143" s="102"/>
      <c r="PHF143" s="102"/>
      <c r="PHG143" s="102"/>
      <c r="PHH143" s="102"/>
      <c r="PHI143" s="102"/>
      <c r="PHJ143" s="102"/>
      <c r="PHK143" s="102"/>
      <c r="PHL143" s="102"/>
      <c r="PHM143" s="102"/>
      <c r="PHN143" s="102"/>
      <c r="PHO143" s="102"/>
      <c r="PHP143" s="102"/>
      <c r="PHQ143" s="102"/>
      <c r="PHR143" s="102"/>
      <c r="PHS143" s="102"/>
      <c r="PHT143" s="102"/>
      <c r="PHU143" s="102"/>
      <c r="PHV143" s="102"/>
      <c r="PHW143" s="102"/>
      <c r="PHX143" s="102"/>
      <c r="PHY143" s="102"/>
      <c r="PHZ143" s="102"/>
      <c r="PIA143" s="102"/>
      <c r="PIB143" s="102"/>
      <c r="PIC143" s="102"/>
      <c r="PID143" s="102"/>
      <c r="PIE143" s="102"/>
      <c r="PIF143" s="102"/>
      <c r="PIG143" s="102"/>
      <c r="PIH143" s="102"/>
      <c r="PII143" s="102"/>
      <c r="PIJ143" s="102"/>
      <c r="PIK143" s="102"/>
      <c r="PIL143" s="102"/>
      <c r="PIM143" s="102"/>
      <c r="PIN143" s="102"/>
      <c r="PIO143" s="102"/>
      <c r="PIP143" s="102"/>
      <c r="PIQ143" s="102"/>
      <c r="PIR143" s="102"/>
      <c r="PIS143" s="102"/>
      <c r="PIT143" s="102"/>
      <c r="PIU143" s="102"/>
      <c r="PIV143" s="102"/>
      <c r="PIW143" s="102"/>
      <c r="PIX143" s="102"/>
      <c r="PIY143" s="102"/>
      <c r="PIZ143" s="102"/>
      <c r="PJA143" s="102"/>
      <c r="PJB143" s="102"/>
      <c r="PJC143" s="102"/>
      <c r="PJD143" s="102"/>
      <c r="PJE143" s="102"/>
      <c r="PJF143" s="102"/>
      <c r="PJG143" s="102"/>
      <c r="PJH143" s="102"/>
      <c r="PJI143" s="102"/>
      <c r="PJJ143" s="102"/>
      <c r="PJK143" s="102"/>
      <c r="PJL143" s="102"/>
      <c r="PJM143" s="102"/>
      <c r="PJN143" s="102"/>
      <c r="PJO143" s="102"/>
      <c r="PJP143" s="102"/>
      <c r="PJQ143" s="102"/>
      <c r="PJR143" s="102"/>
      <c r="PJS143" s="102"/>
      <c r="PJT143" s="102"/>
      <c r="PJU143" s="102"/>
      <c r="PJV143" s="102"/>
      <c r="PJW143" s="102"/>
      <c r="PJX143" s="102"/>
      <c r="PJY143" s="102"/>
      <c r="PJZ143" s="102"/>
      <c r="PKA143" s="102"/>
      <c r="PKB143" s="102"/>
      <c r="PKC143" s="102"/>
      <c r="PKD143" s="102"/>
      <c r="PKE143" s="102"/>
      <c r="PKF143" s="102"/>
      <c r="PKG143" s="102"/>
      <c r="PKH143" s="102"/>
      <c r="PKI143" s="102"/>
      <c r="PKJ143" s="102"/>
      <c r="PKK143" s="102"/>
      <c r="PKL143" s="102"/>
      <c r="PKM143" s="102"/>
      <c r="PKN143" s="102"/>
      <c r="PKO143" s="102"/>
      <c r="PKP143" s="102"/>
      <c r="PKQ143" s="102"/>
      <c r="PKR143" s="102"/>
      <c r="PKS143" s="102"/>
      <c r="PKT143" s="102"/>
      <c r="PKU143" s="102"/>
      <c r="PKV143" s="102"/>
      <c r="PKW143" s="102"/>
      <c r="PKX143" s="102"/>
      <c r="PKY143" s="102"/>
      <c r="PKZ143" s="102"/>
      <c r="PLA143" s="102"/>
      <c r="PLB143" s="102"/>
      <c r="PLC143" s="102"/>
      <c r="PLD143" s="102"/>
      <c r="PLE143" s="102"/>
      <c r="PLF143" s="102"/>
      <c r="PLG143" s="102"/>
      <c r="PLH143" s="102"/>
      <c r="PLI143" s="102"/>
      <c r="PLJ143" s="102"/>
      <c r="PLK143" s="102"/>
      <c r="PLL143" s="102"/>
      <c r="PLM143" s="102"/>
      <c r="PLN143" s="102"/>
      <c r="PLO143" s="102"/>
      <c r="PLP143" s="102"/>
      <c r="PLQ143" s="102"/>
      <c r="PLR143" s="102"/>
      <c r="PLS143" s="102"/>
      <c r="PLT143" s="102"/>
      <c r="PLU143" s="102"/>
      <c r="PLV143" s="102"/>
      <c r="PLW143" s="102"/>
      <c r="PLX143" s="102"/>
      <c r="PLY143" s="102"/>
      <c r="PLZ143" s="102"/>
      <c r="PMA143" s="102"/>
      <c r="PMB143" s="102"/>
      <c r="PMC143" s="102"/>
      <c r="PMD143" s="102"/>
      <c r="PME143" s="102"/>
      <c r="PMF143" s="102"/>
      <c r="PMG143" s="102"/>
      <c r="PMH143" s="102"/>
      <c r="PMI143" s="102"/>
      <c r="PMJ143" s="102"/>
      <c r="PMK143" s="102"/>
      <c r="PML143" s="102"/>
      <c r="PMM143" s="102"/>
      <c r="PMN143" s="102"/>
      <c r="PMO143" s="102"/>
      <c r="PMP143" s="102"/>
      <c r="PMQ143" s="102"/>
      <c r="PMR143" s="102"/>
      <c r="PMS143" s="102"/>
      <c r="PMT143" s="102"/>
      <c r="PMU143" s="102"/>
      <c r="PMV143" s="102"/>
      <c r="PMW143" s="102"/>
      <c r="PMX143" s="102"/>
      <c r="PMY143" s="102"/>
      <c r="PMZ143" s="102"/>
      <c r="PNA143" s="102"/>
      <c r="PNB143" s="102"/>
      <c r="PNC143" s="102"/>
      <c r="PND143" s="102"/>
      <c r="PNE143" s="102"/>
      <c r="PNF143" s="102"/>
      <c r="PNG143" s="102"/>
      <c r="PNH143" s="102"/>
      <c r="PNI143" s="102"/>
      <c r="PNJ143" s="102"/>
      <c r="PNK143" s="102"/>
      <c r="PNL143" s="102"/>
      <c r="PNM143" s="102"/>
      <c r="PNN143" s="102"/>
      <c r="PNO143" s="102"/>
      <c r="PNP143" s="102"/>
      <c r="PNQ143" s="102"/>
      <c r="PNR143" s="102"/>
      <c r="PNS143" s="102"/>
      <c r="PNT143" s="102"/>
      <c r="PNU143" s="102"/>
      <c r="PNV143" s="102"/>
      <c r="PNW143" s="102"/>
      <c r="PNX143" s="102"/>
      <c r="PNY143" s="102"/>
      <c r="PNZ143" s="102"/>
      <c r="POA143" s="102"/>
      <c r="POB143" s="102"/>
      <c r="POC143" s="102"/>
      <c r="POD143" s="102"/>
      <c r="POE143" s="102"/>
      <c r="POF143" s="102"/>
      <c r="POG143" s="102"/>
      <c r="POH143" s="102"/>
      <c r="POI143" s="102"/>
      <c r="POJ143" s="102"/>
      <c r="POK143" s="102"/>
      <c r="POL143" s="102"/>
      <c r="POM143" s="102"/>
      <c r="PON143" s="102"/>
      <c r="POO143" s="102"/>
      <c r="POP143" s="102"/>
      <c r="POQ143" s="102"/>
      <c r="POR143" s="102"/>
      <c r="POS143" s="102"/>
      <c r="POT143" s="102"/>
      <c r="POU143" s="102"/>
      <c r="POV143" s="102"/>
      <c r="POW143" s="102"/>
      <c r="POX143" s="102"/>
      <c r="POY143" s="102"/>
      <c r="POZ143" s="102"/>
      <c r="PPA143" s="102"/>
      <c r="PPB143" s="102"/>
      <c r="PPC143" s="102"/>
      <c r="PPD143" s="102"/>
      <c r="PPE143" s="102"/>
      <c r="PPF143" s="102"/>
      <c r="PPG143" s="102"/>
      <c r="PPH143" s="102"/>
      <c r="PPI143" s="102"/>
      <c r="PPJ143" s="102"/>
      <c r="PPK143" s="102"/>
      <c r="PPL143" s="102"/>
      <c r="PPM143" s="102"/>
      <c r="PPN143" s="102"/>
      <c r="PPO143" s="102"/>
      <c r="PPP143" s="102"/>
      <c r="PPQ143" s="102"/>
      <c r="PPR143" s="102"/>
      <c r="PPS143" s="102"/>
      <c r="PPT143" s="102"/>
      <c r="PPU143" s="102"/>
      <c r="PPV143" s="102"/>
      <c r="PPW143" s="102"/>
      <c r="PPX143" s="102"/>
      <c r="PPY143" s="102"/>
      <c r="PPZ143" s="102"/>
      <c r="PQA143" s="102"/>
      <c r="PQB143" s="102"/>
      <c r="PQC143" s="102"/>
      <c r="PQD143" s="102"/>
      <c r="PQE143" s="102"/>
      <c r="PQF143" s="102"/>
      <c r="PQG143" s="102"/>
      <c r="PQH143" s="102"/>
      <c r="PQI143" s="102"/>
      <c r="PQJ143" s="102"/>
      <c r="PQK143" s="102"/>
      <c r="PQL143" s="102"/>
      <c r="PQM143" s="102"/>
      <c r="PQN143" s="102"/>
      <c r="PQO143" s="102"/>
      <c r="PQP143" s="102"/>
      <c r="PQQ143" s="102"/>
      <c r="PQR143" s="102"/>
      <c r="PQS143" s="102"/>
      <c r="PQT143" s="102"/>
      <c r="PQU143" s="102"/>
      <c r="PQV143" s="102"/>
      <c r="PQW143" s="102"/>
      <c r="PQX143" s="102"/>
      <c r="PQY143" s="102"/>
      <c r="PQZ143" s="102"/>
      <c r="PRA143" s="102"/>
      <c r="PRB143" s="102"/>
      <c r="PRC143" s="102"/>
      <c r="PRD143" s="102"/>
      <c r="PRE143" s="102"/>
      <c r="PRF143" s="102"/>
      <c r="PRG143" s="102"/>
      <c r="PRH143" s="102"/>
      <c r="PRI143" s="102"/>
      <c r="PRJ143" s="102"/>
      <c r="PRK143" s="102"/>
      <c r="PRL143" s="102"/>
      <c r="PRM143" s="102"/>
      <c r="PRN143" s="102"/>
      <c r="PRO143" s="102"/>
      <c r="PRP143" s="102"/>
      <c r="PRQ143" s="102"/>
      <c r="PRR143" s="102"/>
      <c r="PRS143" s="102"/>
      <c r="PRT143" s="102"/>
      <c r="PRU143" s="102"/>
      <c r="PRV143" s="102"/>
      <c r="PRW143" s="102"/>
      <c r="PRX143" s="102"/>
      <c r="PRY143" s="102"/>
      <c r="PRZ143" s="102"/>
      <c r="PSA143" s="102"/>
      <c r="PSB143" s="102"/>
      <c r="PSC143" s="102"/>
      <c r="PSD143" s="102"/>
      <c r="PSE143" s="102"/>
      <c r="PSF143" s="102"/>
      <c r="PSG143" s="102"/>
      <c r="PSH143" s="102"/>
      <c r="PSI143" s="102"/>
      <c r="PSJ143" s="102"/>
      <c r="PSK143" s="102"/>
      <c r="PSL143" s="102"/>
      <c r="PSM143" s="102"/>
      <c r="PSN143" s="102"/>
      <c r="PSO143" s="102"/>
      <c r="PSP143" s="102"/>
      <c r="PSQ143" s="102"/>
      <c r="PSR143" s="102"/>
      <c r="PSS143" s="102"/>
      <c r="PST143" s="102"/>
      <c r="PSU143" s="102"/>
      <c r="PSV143" s="102"/>
      <c r="PSW143" s="102"/>
      <c r="PSX143" s="102"/>
      <c r="PSY143" s="102"/>
      <c r="PSZ143" s="102"/>
      <c r="PTA143" s="102"/>
      <c r="PTB143" s="102"/>
      <c r="PTC143" s="102"/>
      <c r="PTD143" s="102"/>
      <c r="PTE143" s="102"/>
      <c r="PTF143" s="102"/>
      <c r="PTG143" s="102"/>
      <c r="PTH143" s="102"/>
      <c r="PTI143" s="102"/>
      <c r="PTJ143" s="102"/>
      <c r="PTK143" s="102"/>
      <c r="PTL143" s="102"/>
      <c r="PTM143" s="102"/>
      <c r="PTN143" s="102"/>
      <c r="PTO143" s="102"/>
      <c r="PTP143" s="102"/>
      <c r="PTQ143" s="102"/>
      <c r="PTR143" s="102"/>
      <c r="PTS143" s="102"/>
      <c r="PTT143" s="102"/>
      <c r="PTU143" s="102"/>
      <c r="PTV143" s="102"/>
      <c r="PTW143" s="102"/>
      <c r="PTX143" s="102"/>
      <c r="PTY143" s="102"/>
      <c r="PTZ143" s="102"/>
      <c r="PUA143" s="102"/>
      <c r="PUB143" s="102"/>
      <c r="PUC143" s="102"/>
      <c r="PUD143" s="102"/>
      <c r="PUE143" s="102"/>
      <c r="PUF143" s="102"/>
      <c r="PUG143" s="102"/>
      <c r="PUH143" s="102"/>
      <c r="PUI143" s="102"/>
      <c r="PUJ143" s="102"/>
      <c r="PUK143" s="102"/>
      <c r="PUL143" s="102"/>
      <c r="PUM143" s="102"/>
      <c r="PUN143" s="102"/>
      <c r="PUO143" s="102"/>
      <c r="PUP143" s="102"/>
      <c r="PUQ143" s="102"/>
      <c r="PUR143" s="102"/>
      <c r="PUS143" s="102"/>
      <c r="PUT143" s="102"/>
      <c r="PUU143" s="102"/>
      <c r="PUV143" s="102"/>
      <c r="PUW143" s="102"/>
      <c r="PUX143" s="102"/>
      <c r="PUY143" s="102"/>
      <c r="PUZ143" s="102"/>
      <c r="PVA143" s="102"/>
      <c r="PVB143" s="102"/>
      <c r="PVC143" s="102"/>
      <c r="PVD143" s="102"/>
      <c r="PVE143" s="102"/>
      <c r="PVF143" s="102"/>
      <c r="PVG143" s="102"/>
      <c r="PVH143" s="102"/>
      <c r="PVI143" s="102"/>
      <c r="PVJ143" s="102"/>
      <c r="PVK143" s="102"/>
      <c r="PVL143" s="102"/>
      <c r="PVM143" s="102"/>
      <c r="PVN143" s="102"/>
      <c r="PVO143" s="102"/>
      <c r="PVP143" s="102"/>
      <c r="PVQ143" s="102"/>
      <c r="PVR143" s="102"/>
      <c r="PVS143" s="102"/>
      <c r="PVT143" s="102"/>
      <c r="PVU143" s="102"/>
      <c r="PVV143" s="102"/>
      <c r="PVW143" s="102"/>
      <c r="PVX143" s="102"/>
      <c r="PVY143" s="102"/>
      <c r="PVZ143" s="102"/>
      <c r="PWA143" s="102"/>
      <c r="PWB143" s="102"/>
      <c r="PWC143" s="102"/>
      <c r="PWD143" s="102"/>
      <c r="PWE143" s="102"/>
      <c r="PWF143" s="102"/>
      <c r="PWG143" s="102"/>
      <c r="PWH143" s="102"/>
      <c r="PWI143" s="102"/>
      <c r="PWJ143" s="102"/>
      <c r="PWK143" s="102"/>
      <c r="PWL143" s="102"/>
      <c r="PWM143" s="102"/>
      <c r="PWN143" s="102"/>
      <c r="PWO143" s="102"/>
      <c r="PWP143" s="102"/>
      <c r="PWQ143" s="102"/>
      <c r="PWR143" s="102"/>
      <c r="PWS143" s="102"/>
      <c r="PWT143" s="102"/>
      <c r="PWU143" s="102"/>
      <c r="PWV143" s="102"/>
      <c r="PWW143" s="102"/>
      <c r="PWX143" s="102"/>
      <c r="PWY143" s="102"/>
      <c r="PWZ143" s="102"/>
      <c r="PXA143" s="102"/>
      <c r="PXB143" s="102"/>
      <c r="PXC143" s="102"/>
      <c r="PXD143" s="102"/>
      <c r="PXE143" s="102"/>
      <c r="PXF143" s="102"/>
      <c r="PXG143" s="102"/>
      <c r="PXH143" s="102"/>
      <c r="PXI143" s="102"/>
      <c r="PXJ143" s="102"/>
      <c r="PXK143" s="102"/>
      <c r="PXL143" s="102"/>
      <c r="PXM143" s="102"/>
      <c r="PXN143" s="102"/>
      <c r="PXO143" s="102"/>
      <c r="PXP143" s="102"/>
      <c r="PXQ143" s="102"/>
      <c r="PXR143" s="102"/>
      <c r="PXS143" s="102"/>
      <c r="PXT143" s="102"/>
      <c r="PXU143" s="102"/>
      <c r="PXV143" s="102"/>
      <c r="PXW143" s="102"/>
      <c r="PXX143" s="102"/>
      <c r="PXY143" s="102"/>
      <c r="PXZ143" s="102"/>
      <c r="PYA143" s="102"/>
      <c r="PYB143" s="102"/>
      <c r="PYC143" s="102"/>
      <c r="PYD143" s="102"/>
      <c r="PYE143" s="102"/>
      <c r="PYF143" s="102"/>
      <c r="PYG143" s="102"/>
      <c r="PYH143" s="102"/>
      <c r="PYI143" s="102"/>
      <c r="PYJ143" s="102"/>
      <c r="PYK143" s="102"/>
      <c r="PYL143" s="102"/>
      <c r="PYM143" s="102"/>
      <c r="PYN143" s="102"/>
      <c r="PYO143" s="102"/>
      <c r="PYP143" s="102"/>
      <c r="PYQ143" s="102"/>
      <c r="PYR143" s="102"/>
      <c r="PYS143" s="102"/>
      <c r="PYT143" s="102"/>
      <c r="PYU143" s="102"/>
      <c r="PYV143" s="102"/>
      <c r="PYW143" s="102"/>
      <c r="PYX143" s="102"/>
      <c r="PYY143" s="102"/>
      <c r="PYZ143" s="102"/>
      <c r="PZA143" s="102"/>
      <c r="PZB143" s="102"/>
      <c r="PZC143" s="102"/>
      <c r="PZD143" s="102"/>
      <c r="PZE143" s="102"/>
      <c r="PZF143" s="102"/>
      <c r="PZG143" s="102"/>
      <c r="PZH143" s="102"/>
      <c r="PZI143" s="102"/>
      <c r="PZJ143" s="102"/>
      <c r="PZK143" s="102"/>
      <c r="PZL143" s="102"/>
      <c r="PZM143" s="102"/>
      <c r="PZN143" s="102"/>
      <c r="PZO143" s="102"/>
      <c r="PZP143" s="102"/>
      <c r="PZQ143" s="102"/>
      <c r="PZR143" s="102"/>
      <c r="PZS143" s="102"/>
      <c r="PZT143" s="102"/>
      <c r="PZU143" s="102"/>
      <c r="PZV143" s="102"/>
      <c r="PZW143" s="102"/>
      <c r="PZX143" s="102"/>
      <c r="PZY143" s="102"/>
      <c r="PZZ143" s="102"/>
      <c r="QAA143" s="102"/>
      <c r="QAB143" s="102"/>
      <c r="QAC143" s="102"/>
      <c r="QAD143" s="102"/>
      <c r="QAE143" s="102"/>
      <c r="QAF143" s="102"/>
      <c r="QAG143" s="102"/>
      <c r="QAH143" s="102"/>
      <c r="QAI143" s="102"/>
      <c r="QAJ143" s="102"/>
      <c r="QAK143" s="102"/>
      <c r="QAL143" s="102"/>
      <c r="QAM143" s="102"/>
      <c r="QAN143" s="102"/>
      <c r="QAO143" s="102"/>
      <c r="QAP143" s="102"/>
      <c r="QAQ143" s="102"/>
      <c r="QAR143" s="102"/>
      <c r="QAS143" s="102"/>
      <c r="QAT143" s="102"/>
      <c r="QAU143" s="102"/>
      <c r="QAV143" s="102"/>
      <c r="QAW143" s="102"/>
      <c r="QAX143" s="102"/>
      <c r="QAY143" s="102"/>
      <c r="QAZ143" s="102"/>
      <c r="QBA143" s="102"/>
      <c r="QBB143" s="102"/>
      <c r="QBC143" s="102"/>
      <c r="QBD143" s="102"/>
      <c r="QBE143" s="102"/>
      <c r="QBF143" s="102"/>
      <c r="QBG143" s="102"/>
      <c r="QBH143" s="102"/>
      <c r="QBI143" s="102"/>
      <c r="QBJ143" s="102"/>
      <c r="QBK143" s="102"/>
      <c r="QBL143" s="102"/>
      <c r="QBM143" s="102"/>
      <c r="QBN143" s="102"/>
      <c r="QBO143" s="102"/>
      <c r="QBP143" s="102"/>
      <c r="QBQ143" s="102"/>
      <c r="QBR143" s="102"/>
      <c r="QBS143" s="102"/>
      <c r="QBT143" s="102"/>
      <c r="QBU143" s="102"/>
      <c r="QBV143" s="102"/>
      <c r="QBW143" s="102"/>
      <c r="QBX143" s="102"/>
      <c r="QBY143" s="102"/>
      <c r="QBZ143" s="102"/>
      <c r="QCA143" s="102"/>
      <c r="QCB143" s="102"/>
      <c r="QCC143" s="102"/>
      <c r="QCD143" s="102"/>
      <c r="QCE143" s="102"/>
      <c r="QCF143" s="102"/>
      <c r="QCG143" s="102"/>
      <c r="QCH143" s="102"/>
      <c r="QCI143" s="102"/>
      <c r="QCJ143" s="102"/>
      <c r="QCK143" s="102"/>
      <c r="QCL143" s="102"/>
      <c r="QCM143" s="102"/>
      <c r="QCN143" s="102"/>
      <c r="QCO143" s="102"/>
      <c r="QCP143" s="102"/>
      <c r="QCQ143" s="102"/>
      <c r="QCR143" s="102"/>
      <c r="QCS143" s="102"/>
      <c r="QCT143" s="102"/>
      <c r="QCU143" s="102"/>
      <c r="QCV143" s="102"/>
      <c r="QCW143" s="102"/>
      <c r="QCX143" s="102"/>
      <c r="QCY143" s="102"/>
      <c r="QCZ143" s="102"/>
      <c r="QDA143" s="102"/>
      <c r="QDB143" s="102"/>
      <c r="QDC143" s="102"/>
      <c r="QDD143" s="102"/>
      <c r="QDE143" s="102"/>
      <c r="QDF143" s="102"/>
      <c r="QDG143" s="102"/>
      <c r="QDH143" s="102"/>
      <c r="QDI143" s="102"/>
      <c r="QDJ143" s="102"/>
      <c r="QDK143" s="102"/>
      <c r="QDL143" s="102"/>
      <c r="QDM143" s="102"/>
      <c r="QDN143" s="102"/>
      <c r="QDO143" s="102"/>
      <c r="QDP143" s="102"/>
      <c r="QDQ143" s="102"/>
      <c r="QDR143" s="102"/>
      <c r="QDS143" s="102"/>
      <c r="QDT143" s="102"/>
      <c r="QDU143" s="102"/>
      <c r="QDV143" s="102"/>
      <c r="QDW143" s="102"/>
      <c r="QDX143" s="102"/>
      <c r="QDY143" s="102"/>
      <c r="QDZ143" s="102"/>
      <c r="QEA143" s="102"/>
      <c r="QEB143" s="102"/>
      <c r="QEC143" s="102"/>
      <c r="QED143" s="102"/>
      <c r="QEE143" s="102"/>
      <c r="QEF143" s="102"/>
      <c r="QEG143" s="102"/>
      <c r="QEH143" s="102"/>
      <c r="QEI143" s="102"/>
      <c r="QEJ143" s="102"/>
      <c r="QEK143" s="102"/>
      <c r="QEL143" s="102"/>
      <c r="QEM143" s="102"/>
      <c r="QEN143" s="102"/>
      <c r="QEO143" s="102"/>
      <c r="QEP143" s="102"/>
      <c r="QEQ143" s="102"/>
      <c r="QER143" s="102"/>
      <c r="QES143" s="102"/>
      <c r="QET143" s="102"/>
      <c r="QEU143" s="102"/>
      <c r="QEV143" s="102"/>
      <c r="QEW143" s="102"/>
      <c r="QEX143" s="102"/>
      <c r="QEY143" s="102"/>
      <c r="QEZ143" s="102"/>
      <c r="QFA143" s="102"/>
      <c r="QFB143" s="102"/>
      <c r="QFC143" s="102"/>
      <c r="QFD143" s="102"/>
      <c r="QFE143" s="102"/>
      <c r="QFF143" s="102"/>
      <c r="QFG143" s="102"/>
      <c r="QFH143" s="102"/>
      <c r="QFI143" s="102"/>
      <c r="QFJ143" s="102"/>
      <c r="QFK143" s="102"/>
      <c r="QFL143" s="102"/>
      <c r="QFM143" s="102"/>
      <c r="QFN143" s="102"/>
      <c r="QFO143" s="102"/>
      <c r="QFP143" s="102"/>
      <c r="QFQ143" s="102"/>
      <c r="QFR143" s="102"/>
      <c r="QFS143" s="102"/>
      <c r="QFT143" s="102"/>
      <c r="QFU143" s="102"/>
      <c r="QFV143" s="102"/>
      <c r="QFW143" s="102"/>
      <c r="QFX143" s="102"/>
      <c r="QFY143" s="102"/>
      <c r="QFZ143" s="102"/>
      <c r="QGA143" s="102"/>
      <c r="QGB143" s="102"/>
      <c r="QGC143" s="102"/>
      <c r="QGD143" s="102"/>
      <c r="QGE143" s="102"/>
      <c r="QGF143" s="102"/>
      <c r="QGG143" s="102"/>
      <c r="QGH143" s="102"/>
      <c r="QGI143" s="102"/>
      <c r="QGJ143" s="102"/>
      <c r="QGK143" s="102"/>
      <c r="QGL143" s="102"/>
      <c r="QGM143" s="102"/>
      <c r="QGN143" s="102"/>
      <c r="QGO143" s="102"/>
      <c r="QGP143" s="102"/>
      <c r="QGQ143" s="102"/>
      <c r="QGR143" s="102"/>
      <c r="QGS143" s="102"/>
      <c r="QGT143" s="102"/>
      <c r="QGU143" s="102"/>
      <c r="QGV143" s="102"/>
      <c r="QGW143" s="102"/>
      <c r="QGX143" s="102"/>
      <c r="QGY143" s="102"/>
      <c r="QGZ143" s="102"/>
      <c r="QHA143" s="102"/>
      <c r="QHB143" s="102"/>
      <c r="QHC143" s="102"/>
      <c r="QHD143" s="102"/>
      <c r="QHE143" s="102"/>
      <c r="QHF143" s="102"/>
      <c r="QHG143" s="102"/>
      <c r="QHH143" s="102"/>
      <c r="QHI143" s="102"/>
      <c r="QHJ143" s="102"/>
      <c r="QHK143" s="102"/>
      <c r="QHL143" s="102"/>
      <c r="QHM143" s="102"/>
      <c r="QHN143" s="102"/>
      <c r="QHO143" s="102"/>
      <c r="QHP143" s="102"/>
      <c r="QHQ143" s="102"/>
      <c r="QHR143" s="102"/>
      <c r="QHS143" s="102"/>
      <c r="QHT143" s="102"/>
      <c r="QHU143" s="102"/>
      <c r="QHV143" s="102"/>
      <c r="QHW143" s="102"/>
      <c r="QHX143" s="102"/>
      <c r="QHY143" s="102"/>
      <c r="QHZ143" s="102"/>
      <c r="QIA143" s="102"/>
      <c r="QIB143" s="102"/>
      <c r="QIC143" s="102"/>
      <c r="QID143" s="102"/>
      <c r="QIE143" s="102"/>
      <c r="QIF143" s="102"/>
      <c r="QIG143" s="102"/>
      <c r="QIH143" s="102"/>
      <c r="QII143" s="102"/>
      <c r="QIJ143" s="102"/>
      <c r="QIK143" s="102"/>
      <c r="QIL143" s="102"/>
      <c r="QIM143" s="102"/>
      <c r="QIN143" s="102"/>
      <c r="QIO143" s="102"/>
      <c r="QIP143" s="102"/>
      <c r="QIQ143" s="102"/>
      <c r="QIR143" s="102"/>
      <c r="QIS143" s="102"/>
      <c r="QIT143" s="102"/>
      <c r="QIU143" s="102"/>
      <c r="QIV143" s="102"/>
      <c r="QIW143" s="102"/>
      <c r="QIX143" s="102"/>
      <c r="QIY143" s="102"/>
      <c r="QIZ143" s="102"/>
      <c r="QJA143" s="102"/>
      <c r="QJB143" s="102"/>
      <c r="QJC143" s="102"/>
      <c r="QJD143" s="102"/>
      <c r="QJE143" s="102"/>
      <c r="QJF143" s="102"/>
      <c r="QJG143" s="102"/>
      <c r="QJH143" s="102"/>
      <c r="QJI143" s="102"/>
      <c r="QJJ143" s="102"/>
      <c r="QJK143" s="102"/>
      <c r="QJL143" s="102"/>
      <c r="QJM143" s="102"/>
      <c r="QJN143" s="102"/>
      <c r="QJO143" s="102"/>
      <c r="QJP143" s="102"/>
      <c r="QJQ143" s="102"/>
      <c r="QJR143" s="102"/>
      <c r="QJS143" s="102"/>
      <c r="QJT143" s="102"/>
      <c r="QJU143" s="102"/>
      <c r="QJV143" s="102"/>
      <c r="QJW143" s="102"/>
      <c r="QJX143" s="102"/>
      <c r="QJY143" s="102"/>
      <c r="QJZ143" s="102"/>
      <c r="QKA143" s="102"/>
      <c r="QKB143" s="102"/>
      <c r="QKC143" s="102"/>
      <c r="QKD143" s="102"/>
      <c r="QKE143" s="102"/>
      <c r="QKF143" s="102"/>
      <c r="QKG143" s="102"/>
      <c r="QKH143" s="102"/>
      <c r="QKI143" s="102"/>
      <c r="QKJ143" s="102"/>
      <c r="QKK143" s="102"/>
      <c r="QKL143" s="102"/>
      <c r="QKM143" s="102"/>
      <c r="QKN143" s="102"/>
      <c r="QKO143" s="102"/>
      <c r="QKP143" s="102"/>
      <c r="QKQ143" s="102"/>
      <c r="QKR143" s="102"/>
      <c r="QKS143" s="102"/>
      <c r="QKT143" s="102"/>
      <c r="QKU143" s="102"/>
      <c r="QKV143" s="102"/>
      <c r="QKW143" s="102"/>
      <c r="QKX143" s="102"/>
      <c r="QKY143" s="102"/>
      <c r="QKZ143" s="102"/>
      <c r="QLA143" s="102"/>
      <c r="QLB143" s="102"/>
      <c r="QLC143" s="102"/>
      <c r="QLD143" s="102"/>
      <c r="QLE143" s="102"/>
      <c r="QLF143" s="102"/>
      <c r="QLG143" s="102"/>
      <c r="QLH143" s="102"/>
      <c r="QLI143" s="102"/>
      <c r="QLJ143" s="102"/>
      <c r="QLK143" s="102"/>
      <c r="QLL143" s="102"/>
      <c r="QLM143" s="102"/>
      <c r="QLN143" s="102"/>
      <c r="QLO143" s="102"/>
      <c r="QLP143" s="102"/>
      <c r="QLQ143" s="102"/>
      <c r="QLR143" s="102"/>
      <c r="QLS143" s="102"/>
      <c r="QLT143" s="102"/>
      <c r="QLU143" s="102"/>
      <c r="QLV143" s="102"/>
      <c r="QLW143" s="102"/>
      <c r="QLX143" s="102"/>
      <c r="QLY143" s="102"/>
      <c r="QLZ143" s="102"/>
      <c r="QMA143" s="102"/>
      <c r="QMB143" s="102"/>
      <c r="QMC143" s="102"/>
      <c r="QMD143" s="102"/>
      <c r="QME143" s="102"/>
      <c r="QMF143" s="102"/>
      <c r="QMG143" s="102"/>
      <c r="QMH143" s="102"/>
      <c r="QMI143" s="102"/>
      <c r="QMJ143" s="102"/>
      <c r="QMK143" s="102"/>
      <c r="QML143" s="102"/>
      <c r="QMM143" s="102"/>
      <c r="QMN143" s="102"/>
      <c r="QMO143" s="102"/>
      <c r="QMP143" s="102"/>
      <c r="QMQ143" s="102"/>
      <c r="QMR143" s="102"/>
      <c r="QMS143" s="102"/>
      <c r="QMT143" s="102"/>
      <c r="QMU143" s="102"/>
      <c r="QMV143" s="102"/>
      <c r="QMW143" s="102"/>
      <c r="QMX143" s="102"/>
      <c r="QMY143" s="102"/>
      <c r="QMZ143" s="102"/>
      <c r="QNA143" s="102"/>
      <c r="QNB143" s="102"/>
      <c r="QNC143" s="102"/>
      <c r="QND143" s="102"/>
      <c r="QNE143" s="102"/>
      <c r="QNF143" s="102"/>
      <c r="QNG143" s="102"/>
      <c r="QNH143" s="102"/>
      <c r="QNI143" s="102"/>
      <c r="QNJ143" s="102"/>
      <c r="QNK143" s="102"/>
      <c r="QNL143" s="102"/>
      <c r="QNM143" s="102"/>
      <c r="QNN143" s="102"/>
      <c r="QNO143" s="102"/>
      <c r="QNP143" s="102"/>
      <c r="QNQ143" s="102"/>
      <c r="QNR143" s="102"/>
      <c r="QNS143" s="102"/>
      <c r="QNT143" s="102"/>
      <c r="QNU143" s="102"/>
      <c r="QNV143" s="102"/>
      <c r="QNW143" s="102"/>
      <c r="QNX143" s="102"/>
      <c r="QNY143" s="102"/>
      <c r="QNZ143" s="102"/>
      <c r="QOA143" s="102"/>
      <c r="QOB143" s="102"/>
      <c r="QOC143" s="102"/>
      <c r="QOD143" s="102"/>
      <c r="QOE143" s="102"/>
      <c r="QOF143" s="102"/>
      <c r="QOG143" s="102"/>
      <c r="QOH143" s="102"/>
      <c r="QOI143" s="102"/>
      <c r="QOJ143" s="102"/>
      <c r="QOK143" s="102"/>
      <c r="QOL143" s="102"/>
      <c r="QOM143" s="102"/>
      <c r="QON143" s="102"/>
      <c r="QOO143" s="102"/>
      <c r="QOP143" s="102"/>
      <c r="QOQ143" s="102"/>
      <c r="QOR143" s="102"/>
      <c r="QOS143" s="102"/>
      <c r="QOT143" s="102"/>
      <c r="QOU143" s="102"/>
      <c r="QOV143" s="102"/>
      <c r="QOW143" s="102"/>
      <c r="QOX143" s="102"/>
      <c r="QOY143" s="102"/>
      <c r="QOZ143" s="102"/>
      <c r="QPA143" s="102"/>
      <c r="QPB143" s="102"/>
      <c r="QPC143" s="102"/>
      <c r="QPD143" s="102"/>
      <c r="QPE143" s="102"/>
      <c r="QPF143" s="102"/>
      <c r="QPG143" s="102"/>
      <c r="QPH143" s="102"/>
      <c r="QPI143" s="102"/>
      <c r="QPJ143" s="102"/>
      <c r="QPK143" s="102"/>
      <c r="QPL143" s="102"/>
      <c r="QPM143" s="102"/>
      <c r="QPN143" s="102"/>
      <c r="QPO143" s="102"/>
      <c r="QPP143" s="102"/>
      <c r="QPQ143" s="102"/>
      <c r="QPR143" s="102"/>
      <c r="QPS143" s="102"/>
      <c r="QPT143" s="102"/>
      <c r="QPU143" s="102"/>
      <c r="QPV143" s="102"/>
      <c r="QPW143" s="102"/>
      <c r="QPX143" s="102"/>
      <c r="QPY143" s="102"/>
      <c r="QPZ143" s="102"/>
      <c r="QQA143" s="102"/>
      <c r="QQB143" s="102"/>
      <c r="QQC143" s="102"/>
      <c r="QQD143" s="102"/>
      <c r="QQE143" s="102"/>
      <c r="QQF143" s="102"/>
      <c r="QQG143" s="102"/>
      <c r="QQH143" s="102"/>
      <c r="QQI143" s="102"/>
      <c r="QQJ143" s="102"/>
      <c r="QQK143" s="102"/>
      <c r="QQL143" s="102"/>
      <c r="QQM143" s="102"/>
      <c r="QQN143" s="102"/>
      <c r="QQO143" s="102"/>
      <c r="QQP143" s="102"/>
      <c r="QQQ143" s="102"/>
      <c r="QQR143" s="102"/>
      <c r="QQS143" s="102"/>
      <c r="QQT143" s="102"/>
      <c r="QQU143" s="102"/>
      <c r="QQV143" s="102"/>
      <c r="QQW143" s="102"/>
      <c r="QQX143" s="102"/>
      <c r="QQY143" s="102"/>
      <c r="QQZ143" s="102"/>
      <c r="QRA143" s="102"/>
      <c r="QRB143" s="102"/>
      <c r="QRC143" s="102"/>
      <c r="QRD143" s="102"/>
      <c r="QRE143" s="102"/>
      <c r="QRF143" s="102"/>
      <c r="QRG143" s="102"/>
      <c r="QRH143" s="102"/>
      <c r="QRI143" s="102"/>
      <c r="QRJ143" s="102"/>
      <c r="QRK143" s="102"/>
      <c r="QRL143" s="102"/>
      <c r="QRM143" s="102"/>
      <c r="QRN143" s="102"/>
      <c r="QRO143" s="102"/>
      <c r="QRP143" s="102"/>
      <c r="QRQ143" s="102"/>
      <c r="QRR143" s="102"/>
      <c r="QRS143" s="102"/>
      <c r="QRT143" s="102"/>
      <c r="QRU143" s="102"/>
      <c r="QRV143" s="102"/>
      <c r="QRW143" s="102"/>
      <c r="QRX143" s="102"/>
      <c r="QRY143" s="102"/>
      <c r="QRZ143" s="102"/>
      <c r="QSA143" s="102"/>
      <c r="QSB143" s="102"/>
      <c r="QSC143" s="102"/>
      <c r="QSD143" s="102"/>
      <c r="QSE143" s="102"/>
      <c r="QSF143" s="102"/>
      <c r="QSG143" s="102"/>
      <c r="QSH143" s="102"/>
      <c r="QSI143" s="102"/>
      <c r="QSJ143" s="102"/>
      <c r="QSK143" s="102"/>
      <c r="QSL143" s="102"/>
      <c r="QSM143" s="102"/>
      <c r="QSN143" s="102"/>
      <c r="QSO143" s="102"/>
      <c r="QSP143" s="102"/>
      <c r="QSQ143" s="102"/>
      <c r="QSR143" s="102"/>
      <c r="QSS143" s="102"/>
      <c r="QST143" s="102"/>
      <c r="QSU143" s="102"/>
      <c r="QSV143" s="102"/>
      <c r="QSW143" s="102"/>
      <c r="QSX143" s="102"/>
      <c r="QSY143" s="102"/>
      <c r="QSZ143" s="102"/>
      <c r="QTA143" s="102"/>
      <c r="QTB143" s="102"/>
      <c r="QTC143" s="102"/>
      <c r="QTD143" s="102"/>
      <c r="QTE143" s="102"/>
      <c r="QTF143" s="102"/>
      <c r="QTG143" s="102"/>
      <c r="QTH143" s="102"/>
      <c r="QTI143" s="102"/>
      <c r="QTJ143" s="102"/>
      <c r="QTK143" s="102"/>
      <c r="QTL143" s="102"/>
      <c r="QTM143" s="102"/>
      <c r="QTN143" s="102"/>
      <c r="QTO143" s="102"/>
      <c r="QTP143" s="102"/>
      <c r="QTQ143" s="102"/>
      <c r="QTR143" s="102"/>
      <c r="QTS143" s="102"/>
      <c r="QTT143" s="102"/>
      <c r="QTU143" s="102"/>
      <c r="QTV143" s="102"/>
      <c r="QTW143" s="102"/>
      <c r="QTX143" s="102"/>
      <c r="QTY143" s="102"/>
      <c r="QTZ143" s="102"/>
      <c r="QUA143" s="102"/>
      <c r="QUB143" s="102"/>
      <c r="QUC143" s="102"/>
      <c r="QUD143" s="102"/>
      <c r="QUE143" s="102"/>
      <c r="QUF143" s="102"/>
      <c r="QUG143" s="102"/>
      <c r="QUH143" s="102"/>
      <c r="QUI143" s="102"/>
      <c r="QUJ143" s="102"/>
      <c r="QUK143" s="102"/>
      <c r="QUL143" s="102"/>
      <c r="QUM143" s="102"/>
      <c r="QUN143" s="102"/>
      <c r="QUO143" s="102"/>
      <c r="QUP143" s="102"/>
      <c r="QUQ143" s="102"/>
      <c r="QUR143" s="102"/>
      <c r="QUS143" s="102"/>
      <c r="QUT143" s="102"/>
      <c r="QUU143" s="102"/>
      <c r="QUV143" s="102"/>
      <c r="QUW143" s="102"/>
      <c r="QUX143" s="102"/>
      <c r="QUY143" s="102"/>
      <c r="QUZ143" s="102"/>
      <c r="QVA143" s="102"/>
      <c r="QVB143" s="102"/>
      <c r="QVC143" s="102"/>
      <c r="QVD143" s="102"/>
      <c r="QVE143" s="102"/>
      <c r="QVF143" s="102"/>
      <c r="QVG143" s="102"/>
      <c r="QVH143" s="102"/>
      <c r="QVI143" s="102"/>
      <c r="QVJ143" s="102"/>
      <c r="QVK143" s="102"/>
      <c r="QVL143" s="102"/>
      <c r="QVM143" s="102"/>
      <c r="QVN143" s="102"/>
      <c r="QVO143" s="102"/>
      <c r="QVP143" s="102"/>
      <c r="QVQ143" s="102"/>
      <c r="QVR143" s="102"/>
      <c r="QVS143" s="102"/>
      <c r="QVT143" s="102"/>
      <c r="QVU143" s="102"/>
      <c r="QVV143" s="102"/>
      <c r="QVW143" s="102"/>
      <c r="QVX143" s="102"/>
      <c r="QVY143" s="102"/>
      <c r="QVZ143" s="102"/>
      <c r="QWA143" s="102"/>
      <c r="QWB143" s="102"/>
      <c r="QWC143" s="102"/>
      <c r="QWD143" s="102"/>
      <c r="QWE143" s="102"/>
      <c r="QWF143" s="102"/>
      <c r="QWG143" s="102"/>
      <c r="QWH143" s="102"/>
      <c r="QWI143" s="102"/>
      <c r="QWJ143" s="102"/>
      <c r="QWK143" s="102"/>
      <c r="QWL143" s="102"/>
      <c r="QWM143" s="102"/>
      <c r="QWN143" s="102"/>
      <c r="QWO143" s="102"/>
      <c r="QWP143" s="102"/>
      <c r="QWQ143" s="102"/>
      <c r="QWR143" s="102"/>
      <c r="QWS143" s="102"/>
      <c r="QWT143" s="102"/>
      <c r="QWU143" s="102"/>
      <c r="QWV143" s="102"/>
      <c r="QWW143" s="102"/>
      <c r="QWX143" s="102"/>
      <c r="QWY143" s="102"/>
      <c r="QWZ143" s="102"/>
      <c r="QXA143" s="102"/>
      <c r="QXB143" s="102"/>
      <c r="QXC143" s="102"/>
      <c r="QXD143" s="102"/>
      <c r="QXE143" s="102"/>
      <c r="QXF143" s="102"/>
      <c r="QXG143" s="102"/>
      <c r="QXH143" s="102"/>
      <c r="QXI143" s="102"/>
      <c r="QXJ143" s="102"/>
      <c r="QXK143" s="102"/>
      <c r="QXL143" s="102"/>
      <c r="QXM143" s="102"/>
      <c r="QXN143" s="102"/>
      <c r="QXO143" s="102"/>
      <c r="QXP143" s="102"/>
      <c r="QXQ143" s="102"/>
      <c r="QXR143" s="102"/>
      <c r="QXS143" s="102"/>
      <c r="QXT143" s="102"/>
      <c r="QXU143" s="102"/>
      <c r="QXV143" s="102"/>
      <c r="QXW143" s="102"/>
      <c r="QXX143" s="102"/>
      <c r="QXY143" s="102"/>
      <c r="QXZ143" s="102"/>
      <c r="QYA143" s="102"/>
      <c r="QYB143" s="102"/>
      <c r="QYC143" s="102"/>
      <c r="QYD143" s="102"/>
      <c r="QYE143" s="102"/>
      <c r="QYF143" s="102"/>
      <c r="QYG143" s="102"/>
      <c r="QYH143" s="102"/>
      <c r="QYI143" s="102"/>
      <c r="QYJ143" s="102"/>
      <c r="QYK143" s="102"/>
      <c r="QYL143" s="102"/>
      <c r="QYM143" s="102"/>
      <c r="QYN143" s="102"/>
      <c r="QYO143" s="102"/>
      <c r="QYP143" s="102"/>
      <c r="QYQ143" s="102"/>
      <c r="QYR143" s="102"/>
      <c r="QYS143" s="102"/>
      <c r="QYT143" s="102"/>
      <c r="QYU143" s="102"/>
      <c r="QYV143" s="102"/>
      <c r="QYW143" s="102"/>
      <c r="QYX143" s="102"/>
      <c r="QYY143" s="102"/>
      <c r="QYZ143" s="102"/>
      <c r="QZA143" s="102"/>
      <c r="QZB143" s="102"/>
      <c r="QZC143" s="102"/>
      <c r="QZD143" s="102"/>
      <c r="QZE143" s="102"/>
      <c r="QZF143" s="102"/>
      <c r="QZG143" s="102"/>
      <c r="QZH143" s="102"/>
      <c r="QZI143" s="102"/>
      <c r="QZJ143" s="102"/>
      <c r="QZK143" s="102"/>
      <c r="QZL143" s="102"/>
      <c r="QZM143" s="102"/>
      <c r="QZN143" s="102"/>
      <c r="QZO143" s="102"/>
      <c r="QZP143" s="102"/>
      <c r="QZQ143" s="102"/>
      <c r="QZR143" s="102"/>
      <c r="QZS143" s="102"/>
      <c r="QZT143" s="102"/>
      <c r="QZU143" s="102"/>
      <c r="QZV143" s="102"/>
      <c r="QZW143" s="102"/>
      <c r="QZX143" s="102"/>
      <c r="QZY143" s="102"/>
      <c r="QZZ143" s="102"/>
      <c r="RAA143" s="102"/>
      <c r="RAB143" s="102"/>
      <c r="RAC143" s="102"/>
      <c r="RAD143" s="102"/>
      <c r="RAE143" s="102"/>
      <c r="RAF143" s="102"/>
      <c r="RAG143" s="102"/>
      <c r="RAH143" s="102"/>
      <c r="RAI143" s="102"/>
      <c r="RAJ143" s="102"/>
      <c r="RAK143" s="102"/>
      <c r="RAL143" s="102"/>
      <c r="RAM143" s="102"/>
      <c r="RAN143" s="102"/>
      <c r="RAO143" s="102"/>
      <c r="RAP143" s="102"/>
      <c r="RAQ143" s="102"/>
      <c r="RAR143" s="102"/>
      <c r="RAS143" s="102"/>
      <c r="RAT143" s="102"/>
      <c r="RAU143" s="102"/>
      <c r="RAV143" s="102"/>
      <c r="RAW143" s="102"/>
      <c r="RAX143" s="102"/>
      <c r="RAY143" s="102"/>
      <c r="RAZ143" s="102"/>
      <c r="RBA143" s="102"/>
      <c r="RBB143" s="102"/>
      <c r="RBC143" s="102"/>
      <c r="RBD143" s="102"/>
      <c r="RBE143" s="102"/>
      <c r="RBF143" s="102"/>
      <c r="RBG143" s="102"/>
      <c r="RBH143" s="102"/>
      <c r="RBI143" s="102"/>
      <c r="RBJ143" s="102"/>
      <c r="RBK143" s="102"/>
      <c r="RBL143" s="102"/>
      <c r="RBM143" s="102"/>
      <c r="RBN143" s="102"/>
      <c r="RBO143" s="102"/>
      <c r="RBP143" s="102"/>
      <c r="RBQ143" s="102"/>
      <c r="RBR143" s="102"/>
      <c r="RBS143" s="102"/>
      <c r="RBT143" s="102"/>
      <c r="RBU143" s="102"/>
      <c r="RBV143" s="102"/>
      <c r="RBW143" s="102"/>
      <c r="RBX143" s="102"/>
      <c r="RBY143" s="102"/>
      <c r="RBZ143" s="102"/>
      <c r="RCA143" s="102"/>
      <c r="RCB143" s="102"/>
      <c r="RCC143" s="102"/>
      <c r="RCD143" s="102"/>
      <c r="RCE143" s="102"/>
      <c r="RCF143" s="102"/>
      <c r="RCG143" s="102"/>
      <c r="RCH143" s="102"/>
      <c r="RCI143" s="102"/>
      <c r="RCJ143" s="102"/>
      <c r="RCK143" s="102"/>
      <c r="RCL143" s="102"/>
      <c r="RCM143" s="102"/>
      <c r="RCN143" s="102"/>
      <c r="RCO143" s="102"/>
      <c r="RCP143" s="102"/>
      <c r="RCQ143" s="102"/>
      <c r="RCR143" s="102"/>
      <c r="RCS143" s="102"/>
      <c r="RCT143" s="102"/>
      <c r="RCU143" s="102"/>
      <c r="RCV143" s="102"/>
      <c r="RCW143" s="102"/>
      <c r="RCX143" s="102"/>
      <c r="RCY143" s="102"/>
      <c r="RCZ143" s="102"/>
      <c r="RDA143" s="102"/>
      <c r="RDB143" s="102"/>
      <c r="RDC143" s="102"/>
      <c r="RDD143" s="102"/>
      <c r="RDE143" s="102"/>
      <c r="RDF143" s="102"/>
      <c r="RDG143" s="102"/>
      <c r="RDH143" s="102"/>
      <c r="RDI143" s="102"/>
      <c r="RDJ143" s="102"/>
      <c r="RDK143" s="102"/>
      <c r="RDL143" s="102"/>
      <c r="RDM143" s="102"/>
      <c r="RDN143" s="102"/>
      <c r="RDO143" s="102"/>
      <c r="RDP143" s="102"/>
      <c r="RDQ143" s="102"/>
      <c r="RDR143" s="102"/>
      <c r="RDS143" s="102"/>
      <c r="RDT143" s="102"/>
      <c r="RDU143" s="102"/>
      <c r="RDV143" s="102"/>
      <c r="RDW143" s="102"/>
      <c r="RDX143" s="102"/>
      <c r="RDY143" s="102"/>
      <c r="RDZ143" s="102"/>
      <c r="REA143" s="102"/>
      <c r="REB143" s="102"/>
      <c r="REC143" s="102"/>
      <c r="RED143" s="102"/>
      <c r="REE143" s="102"/>
      <c r="REF143" s="102"/>
      <c r="REG143" s="102"/>
      <c r="REH143" s="102"/>
      <c r="REI143" s="102"/>
      <c r="REJ143" s="102"/>
      <c r="REK143" s="102"/>
      <c r="REL143" s="102"/>
      <c r="REM143" s="102"/>
      <c r="REN143" s="102"/>
      <c r="REO143" s="102"/>
      <c r="REP143" s="102"/>
      <c r="REQ143" s="102"/>
      <c r="RER143" s="102"/>
      <c r="RES143" s="102"/>
      <c r="RET143" s="102"/>
      <c r="REU143" s="102"/>
      <c r="REV143" s="102"/>
      <c r="REW143" s="102"/>
      <c r="REX143" s="102"/>
      <c r="REY143" s="102"/>
      <c r="REZ143" s="102"/>
      <c r="RFA143" s="102"/>
      <c r="RFB143" s="102"/>
      <c r="RFC143" s="102"/>
      <c r="RFD143" s="102"/>
      <c r="RFE143" s="102"/>
      <c r="RFF143" s="102"/>
      <c r="RFG143" s="102"/>
      <c r="RFH143" s="102"/>
      <c r="RFI143" s="102"/>
      <c r="RFJ143" s="102"/>
      <c r="RFK143" s="102"/>
      <c r="RFL143" s="102"/>
      <c r="RFM143" s="102"/>
      <c r="RFN143" s="102"/>
      <c r="RFO143" s="102"/>
      <c r="RFP143" s="102"/>
      <c r="RFQ143" s="102"/>
      <c r="RFR143" s="102"/>
      <c r="RFS143" s="102"/>
      <c r="RFT143" s="102"/>
      <c r="RFU143" s="102"/>
      <c r="RFV143" s="102"/>
      <c r="RFW143" s="102"/>
      <c r="RFX143" s="102"/>
      <c r="RFY143" s="102"/>
      <c r="RFZ143" s="102"/>
      <c r="RGA143" s="102"/>
      <c r="RGB143" s="102"/>
      <c r="RGC143" s="102"/>
      <c r="RGD143" s="102"/>
      <c r="RGE143" s="102"/>
      <c r="RGF143" s="102"/>
      <c r="RGG143" s="102"/>
      <c r="RGH143" s="102"/>
      <c r="RGI143" s="102"/>
      <c r="RGJ143" s="102"/>
      <c r="RGK143" s="102"/>
      <c r="RGL143" s="102"/>
      <c r="RGM143" s="102"/>
      <c r="RGN143" s="102"/>
      <c r="RGO143" s="102"/>
      <c r="RGP143" s="102"/>
      <c r="RGQ143" s="102"/>
      <c r="RGR143" s="102"/>
      <c r="RGS143" s="102"/>
      <c r="RGT143" s="102"/>
      <c r="RGU143" s="102"/>
      <c r="RGV143" s="102"/>
      <c r="RGW143" s="102"/>
      <c r="RGX143" s="102"/>
      <c r="RGY143" s="102"/>
      <c r="RGZ143" s="102"/>
      <c r="RHA143" s="102"/>
      <c r="RHB143" s="102"/>
      <c r="RHC143" s="102"/>
      <c r="RHD143" s="102"/>
      <c r="RHE143" s="102"/>
      <c r="RHF143" s="102"/>
      <c r="RHG143" s="102"/>
      <c r="RHH143" s="102"/>
      <c r="RHI143" s="102"/>
      <c r="RHJ143" s="102"/>
      <c r="RHK143" s="102"/>
      <c r="RHL143" s="102"/>
      <c r="RHM143" s="102"/>
      <c r="RHN143" s="102"/>
      <c r="RHO143" s="102"/>
      <c r="RHP143" s="102"/>
      <c r="RHQ143" s="102"/>
      <c r="RHR143" s="102"/>
      <c r="RHS143" s="102"/>
      <c r="RHT143" s="102"/>
      <c r="RHU143" s="102"/>
      <c r="RHV143" s="102"/>
      <c r="RHW143" s="102"/>
      <c r="RHX143" s="102"/>
      <c r="RHY143" s="102"/>
      <c r="RHZ143" s="102"/>
      <c r="RIA143" s="102"/>
      <c r="RIB143" s="102"/>
      <c r="RIC143" s="102"/>
      <c r="RID143" s="102"/>
      <c r="RIE143" s="102"/>
      <c r="RIF143" s="102"/>
      <c r="RIG143" s="102"/>
      <c r="RIH143" s="102"/>
      <c r="RII143" s="102"/>
      <c r="RIJ143" s="102"/>
      <c r="RIK143" s="102"/>
      <c r="RIL143" s="102"/>
      <c r="RIM143" s="102"/>
      <c r="RIN143" s="102"/>
      <c r="RIO143" s="102"/>
      <c r="RIP143" s="102"/>
      <c r="RIQ143" s="102"/>
      <c r="RIR143" s="102"/>
      <c r="RIS143" s="102"/>
      <c r="RIT143" s="102"/>
      <c r="RIU143" s="102"/>
      <c r="RIV143" s="102"/>
      <c r="RIW143" s="102"/>
      <c r="RIX143" s="102"/>
      <c r="RIY143" s="102"/>
      <c r="RIZ143" s="102"/>
      <c r="RJA143" s="102"/>
      <c r="RJB143" s="102"/>
      <c r="RJC143" s="102"/>
      <c r="RJD143" s="102"/>
      <c r="RJE143" s="102"/>
      <c r="RJF143" s="102"/>
      <c r="RJG143" s="102"/>
      <c r="RJH143" s="102"/>
      <c r="RJI143" s="102"/>
      <c r="RJJ143" s="102"/>
      <c r="RJK143" s="102"/>
      <c r="RJL143" s="102"/>
      <c r="RJM143" s="102"/>
      <c r="RJN143" s="102"/>
      <c r="RJO143" s="102"/>
      <c r="RJP143" s="102"/>
      <c r="RJQ143" s="102"/>
      <c r="RJR143" s="102"/>
      <c r="RJS143" s="102"/>
      <c r="RJT143" s="102"/>
      <c r="RJU143" s="102"/>
      <c r="RJV143" s="102"/>
      <c r="RJW143" s="102"/>
      <c r="RJX143" s="102"/>
      <c r="RJY143" s="102"/>
      <c r="RJZ143" s="102"/>
      <c r="RKA143" s="102"/>
      <c r="RKB143" s="102"/>
      <c r="RKC143" s="102"/>
      <c r="RKD143" s="102"/>
      <c r="RKE143" s="102"/>
      <c r="RKF143" s="102"/>
      <c r="RKG143" s="102"/>
      <c r="RKH143" s="102"/>
      <c r="RKI143" s="102"/>
      <c r="RKJ143" s="102"/>
      <c r="RKK143" s="102"/>
      <c r="RKL143" s="102"/>
      <c r="RKM143" s="102"/>
      <c r="RKN143" s="102"/>
      <c r="RKO143" s="102"/>
      <c r="RKP143" s="102"/>
      <c r="RKQ143" s="102"/>
      <c r="RKR143" s="102"/>
      <c r="RKS143" s="102"/>
      <c r="RKT143" s="102"/>
      <c r="RKU143" s="102"/>
      <c r="RKV143" s="102"/>
      <c r="RKW143" s="102"/>
      <c r="RKX143" s="102"/>
      <c r="RKY143" s="102"/>
      <c r="RKZ143" s="102"/>
      <c r="RLA143" s="102"/>
      <c r="RLB143" s="102"/>
      <c r="RLC143" s="102"/>
      <c r="RLD143" s="102"/>
      <c r="RLE143" s="102"/>
      <c r="RLF143" s="102"/>
      <c r="RLG143" s="102"/>
      <c r="RLH143" s="102"/>
      <c r="RLI143" s="102"/>
      <c r="RLJ143" s="102"/>
      <c r="RLK143" s="102"/>
      <c r="RLL143" s="102"/>
      <c r="RLM143" s="102"/>
      <c r="RLN143" s="102"/>
      <c r="RLO143" s="102"/>
      <c r="RLP143" s="102"/>
      <c r="RLQ143" s="102"/>
      <c r="RLR143" s="102"/>
      <c r="RLS143" s="102"/>
      <c r="RLT143" s="102"/>
      <c r="RLU143" s="102"/>
      <c r="RLV143" s="102"/>
      <c r="RLW143" s="102"/>
      <c r="RLX143" s="102"/>
      <c r="RLY143" s="102"/>
      <c r="RLZ143" s="102"/>
      <c r="RMA143" s="102"/>
      <c r="RMB143" s="102"/>
      <c r="RMC143" s="102"/>
      <c r="RMD143" s="102"/>
      <c r="RME143" s="102"/>
      <c r="RMF143" s="102"/>
      <c r="RMG143" s="102"/>
      <c r="RMH143" s="102"/>
      <c r="RMI143" s="102"/>
      <c r="RMJ143" s="102"/>
      <c r="RMK143" s="102"/>
      <c r="RML143" s="102"/>
      <c r="RMM143" s="102"/>
      <c r="RMN143" s="102"/>
      <c r="RMO143" s="102"/>
      <c r="RMP143" s="102"/>
      <c r="RMQ143" s="102"/>
      <c r="RMR143" s="102"/>
      <c r="RMS143" s="102"/>
      <c r="RMT143" s="102"/>
      <c r="RMU143" s="102"/>
      <c r="RMV143" s="102"/>
      <c r="RMW143" s="102"/>
      <c r="RMX143" s="102"/>
      <c r="RMY143" s="102"/>
      <c r="RMZ143" s="102"/>
      <c r="RNA143" s="102"/>
      <c r="RNB143" s="102"/>
      <c r="RNC143" s="102"/>
      <c r="RND143" s="102"/>
      <c r="RNE143" s="102"/>
      <c r="RNF143" s="102"/>
      <c r="RNG143" s="102"/>
      <c r="RNH143" s="102"/>
      <c r="RNI143" s="102"/>
      <c r="RNJ143" s="102"/>
      <c r="RNK143" s="102"/>
      <c r="RNL143" s="102"/>
      <c r="RNM143" s="102"/>
      <c r="RNN143" s="102"/>
      <c r="RNO143" s="102"/>
      <c r="RNP143" s="102"/>
      <c r="RNQ143" s="102"/>
      <c r="RNR143" s="102"/>
      <c r="RNS143" s="102"/>
      <c r="RNT143" s="102"/>
      <c r="RNU143" s="102"/>
      <c r="RNV143" s="102"/>
      <c r="RNW143" s="102"/>
      <c r="RNX143" s="102"/>
      <c r="RNY143" s="102"/>
      <c r="RNZ143" s="102"/>
      <c r="ROA143" s="102"/>
      <c r="ROB143" s="102"/>
      <c r="ROC143" s="102"/>
      <c r="ROD143" s="102"/>
      <c r="ROE143" s="102"/>
      <c r="ROF143" s="102"/>
      <c r="ROG143" s="102"/>
      <c r="ROH143" s="102"/>
      <c r="ROI143" s="102"/>
      <c r="ROJ143" s="102"/>
      <c r="ROK143" s="102"/>
      <c r="ROL143" s="102"/>
      <c r="ROM143" s="102"/>
      <c r="RON143" s="102"/>
      <c r="ROO143" s="102"/>
      <c r="ROP143" s="102"/>
      <c r="ROQ143" s="102"/>
      <c r="ROR143" s="102"/>
      <c r="ROS143" s="102"/>
      <c r="ROT143" s="102"/>
      <c r="ROU143" s="102"/>
      <c r="ROV143" s="102"/>
      <c r="ROW143" s="102"/>
      <c r="ROX143" s="102"/>
      <c r="ROY143" s="102"/>
      <c r="ROZ143" s="102"/>
      <c r="RPA143" s="102"/>
      <c r="RPB143" s="102"/>
      <c r="RPC143" s="102"/>
      <c r="RPD143" s="102"/>
      <c r="RPE143" s="102"/>
      <c r="RPF143" s="102"/>
      <c r="RPG143" s="102"/>
      <c r="RPH143" s="102"/>
      <c r="RPI143" s="102"/>
      <c r="RPJ143" s="102"/>
      <c r="RPK143" s="102"/>
      <c r="RPL143" s="102"/>
      <c r="RPM143" s="102"/>
      <c r="RPN143" s="102"/>
      <c r="RPO143" s="102"/>
      <c r="RPP143" s="102"/>
      <c r="RPQ143" s="102"/>
      <c r="RPR143" s="102"/>
      <c r="RPS143" s="102"/>
      <c r="RPT143" s="102"/>
      <c r="RPU143" s="102"/>
      <c r="RPV143" s="102"/>
      <c r="RPW143" s="102"/>
      <c r="RPX143" s="102"/>
      <c r="RPY143" s="102"/>
      <c r="RPZ143" s="102"/>
      <c r="RQA143" s="102"/>
      <c r="RQB143" s="102"/>
      <c r="RQC143" s="102"/>
      <c r="RQD143" s="102"/>
      <c r="RQE143" s="102"/>
      <c r="RQF143" s="102"/>
      <c r="RQG143" s="102"/>
      <c r="RQH143" s="102"/>
      <c r="RQI143" s="102"/>
      <c r="RQJ143" s="102"/>
      <c r="RQK143" s="102"/>
      <c r="RQL143" s="102"/>
      <c r="RQM143" s="102"/>
      <c r="RQN143" s="102"/>
      <c r="RQO143" s="102"/>
      <c r="RQP143" s="102"/>
      <c r="RQQ143" s="102"/>
      <c r="RQR143" s="102"/>
      <c r="RQS143" s="102"/>
      <c r="RQT143" s="102"/>
      <c r="RQU143" s="102"/>
      <c r="RQV143" s="102"/>
      <c r="RQW143" s="102"/>
      <c r="RQX143" s="102"/>
      <c r="RQY143" s="102"/>
      <c r="RQZ143" s="102"/>
      <c r="RRA143" s="102"/>
      <c r="RRB143" s="102"/>
      <c r="RRC143" s="102"/>
      <c r="RRD143" s="102"/>
      <c r="RRE143" s="102"/>
      <c r="RRF143" s="102"/>
      <c r="RRG143" s="102"/>
      <c r="RRH143" s="102"/>
      <c r="RRI143" s="102"/>
      <c r="RRJ143" s="102"/>
      <c r="RRK143" s="102"/>
      <c r="RRL143" s="102"/>
      <c r="RRM143" s="102"/>
      <c r="RRN143" s="102"/>
      <c r="RRO143" s="102"/>
      <c r="RRP143" s="102"/>
      <c r="RRQ143" s="102"/>
      <c r="RRR143" s="102"/>
      <c r="RRS143" s="102"/>
      <c r="RRT143" s="102"/>
      <c r="RRU143" s="102"/>
      <c r="RRV143" s="102"/>
      <c r="RRW143" s="102"/>
      <c r="RRX143" s="102"/>
      <c r="RRY143" s="102"/>
      <c r="RRZ143" s="102"/>
      <c r="RSA143" s="102"/>
      <c r="RSB143" s="102"/>
      <c r="RSC143" s="102"/>
      <c r="RSD143" s="102"/>
      <c r="RSE143" s="102"/>
      <c r="RSF143" s="102"/>
      <c r="RSG143" s="102"/>
      <c r="RSH143" s="102"/>
      <c r="RSI143" s="102"/>
      <c r="RSJ143" s="102"/>
      <c r="RSK143" s="102"/>
      <c r="RSL143" s="102"/>
      <c r="RSM143" s="102"/>
      <c r="RSN143" s="102"/>
      <c r="RSO143" s="102"/>
      <c r="RSP143" s="102"/>
      <c r="RSQ143" s="102"/>
      <c r="RSR143" s="102"/>
      <c r="RSS143" s="102"/>
      <c r="RST143" s="102"/>
      <c r="RSU143" s="102"/>
      <c r="RSV143" s="102"/>
      <c r="RSW143" s="102"/>
      <c r="RSX143" s="102"/>
      <c r="RSY143" s="102"/>
      <c r="RSZ143" s="102"/>
      <c r="RTA143" s="102"/>
      <c r="RTB143" s="102"/>
      <c r="RTC143" s="102"/>
      <c r="RTD143" s="102"/>
      <c r="RTE143" s="102"/>
      <c r="RTF143" s="102"/>
      <c r="RTG143" s="102"/>
      <c r="RTH143" s="102"/>
      <c r="RTI143" s="102"/>
      <c r="RTJ143" s="102"/>
      <c r="RTK143" s="102"/>
      <c r="RTL143" s="102"/>
      <c r="RTM143" s="102"/>
      <c r="RTN143" s="102"/>
      <c r="RTO143" s="102"/>
      <c r="RTP143" s="102"/>
      <c r="RTQ143" s="102"/>
      <c r="RTR143" s="102"/>
      <c r="RTS143" s="102"/>
      <c r="RTT143" s="102"/>
      <c r="RTU143" s="102"/>
      <c r="RTV143" s="102"/>
      <c r="RTW143" s="102"/>
      <c r="RTX143" s="102"/>
      <c r="RTY143" s="102"/>
      <c r="RTZ143" s="102"/>
      <c r="RUA143" s="102"/>
      <c r="RUB143" s="102"/>
      <c r="RUC143" s="102"/>
      <c r="RUD143" s="102"/>
      <c r="RUE143" s="102"/>
      <c r="RUF143" s="102"/>
      <c r="RUG143" s="102"/>
      <c r="RUH143" s="102"/>
      <c r="RUI143" s="102"/>
      <c r="RUJ143" s="102"/>
      <c r="RUK143" s="102"/>
      <c r="RUL143" s="102"/>
      <c r="RUM143" s="102"/>
      <c r="RUN143" s="102"/>
      <c r="RUO143" s="102"/>
      <c r="RUP143" s="102"/>
      <c r="RUQ143" s="102"/>
      <c r="RUR143" s="102"/>
      <c r="RUS143" s="102"/>
      <c r="RUT143" s="102"/>
      <c r="RUU143" s="102"/>
      <c r="RUV143" s="102"/>
      <c r="RUW143" s="102"/>
      <c r="RUX143" s="102"/>
      <c r="RUY143" s="102"/>
      <c r="RUZ143" s="102"/>
      <c r="RVA143" s="102"/>
      <c r="RVB143" s="102"/>
      <c r="RVC143" s="102"/>
      <c r="RVD143" s="102"/>
      <c r="RVE143" s="102"/>
      <c r="RVF143" s="102"/>
      <c r="RVG143" s="102"/>
      <c r="RVH143" s="102"/>
      <c r="RVI143" s="102"/>
      <c r="RVJ143" s="102"/>
      <c r="RVK143" s="102"/>
      <c r="RVL143" s="102"/>
      <c r="RVM143" s="102"/>
      <c r="RVN143" s="102"/>
      <c r="RVO143" s="102"/>
      <c r="RVP143" s="102"/>
      <c r="RVQ143" s="102"/>
      <c r="RVR143" s="102"/>
      <c r="RVS143" s="102"/>
      <c r="RVT143" s="102"/>
      <c r="RVU143" s="102"/>
      <c r="RVV143" s="102"/>
      <c r="RVW143" s="102"/>
      <c r="RVX143" s="102"/>
      <c r="RVY143" s="102"/>
      <c r="RVZ143" s="102"/>
      <c r="RWA143" s="102"/>
      <c r="RWB143" s="102"/>
      <c r="RWC143" s="102"/>
      <c r="RWD143" s="102"/>
      <c r="RWE143" s="102"/>
      <c r="RWF143" s="102"/>
      <c r="RWG143" s="102"/>
      <c r="RWH143" s="102"/>
      <c r="RWI143" s="102"/>
      <c r="RWJ143" s="102"/>
      <c r="RWK143" s="102"/>
      <c r="RWL143" s="102"/>
      <c r="RWM143" s="102"/>
      <c r="RWN143" s="102"/>
      <c r="RWO143" s="102"/>
      <c r="RWP143" s="102"/>
      <c r="RWQ143" s="102"/>
      <c r="RWR143" s="102"/>
      <c r="RWS143" s="102"/>
      <c r="RWT143" s="102"/>
      <c r="RWU143" s="102"/>
      <c r="RWV143" s="102"/>
      <c r="RWW143" s="102"/>
      <c r="RWX143" s="102"/>
      <c r="RWY143" s="102"/>
      <c r="RWZ143" s="102"/>
      <c r="RXA143" s="102"/>
      <c r="RXB143" s="102"/>
      <c r="RXC143" s="102"/>
      <c r="RXD143" s="102"/>
      <c r="RXE143" s="102"/>
      <c r="RXF143" s="102"/>
      <c r="RXG143" s="102"/>
      <c r="RXH143" s="102"/>
      <c r="RXI143" s="102"/>
      <c r="RXJ143" s="102"/>
      <c r="RXK143" s="102"/>
      <c r="RXL143" s="102"/>
      <c r="RXM143" s="102"/>
      <c r="RXN143" s="102"/>
      <c r="RXO143" s="102"/>
      <c r="RXP143" s="102"/>
      <c r="RXQ143" s="102"/>
      <c r="RXR143" s="102"/>
      <c r="RXS143" s="102"/>
      <c r="RXT143" s="102"/>
      <c r="RXU143" s="102"/>
      <c r="RXV143" s="102"/>
      <c r="RXW143" s="102"/>
      <c r="RXX143" s="102"/>
      <c r="RXY143" s="102"/>
      <c r="RXZ143" s="102"/>
      <c r="RYA143" s="102"/>
      <c r="RYB143" s="102"/>
      <c r="RYC143" s="102"/>
      <c r="RYD143" s="102"/>
      <c r="RYE143" s="102"/>
      <c r="RYF143" s="102"/>
      <c r="RYG143" s="102"/>
      <c r="RYH143" s="102"/>
      <c r="RYI143" s="102"/>
      <c r="RYJ143" s="102"/>
      <c r="RYK143" s="102"/>
      <c r="RYL143" s="102"/>
      <c r="RYM143" s="102"/>
      <c r="RYN143" s="102"/>
      <c r="RYO143" s="102"/>
      <c r="RYP143" s="102"/>
      <c r="RYQ143" s="102"/>
      <c r="RYR143" s="102"/>
      <c r="RYS143" s="102"/>
      <c r="RYT143" s="102"/>
      <c r="RYU143" s="102"/>
      <c r="RYV143" s="102"/>
      <c r="RYW143" s="102"/>
      <c r="RYX143" s="102"/>
      <c r="RYY143" s="102"/>
      <c r="RYZ143" s="102"/>
      <c r="RZA143" s="102"/>
      <c r="RZB143" s="102"/>
      <c r="RZC143" s="102"/>
      <c r="RZD143" s="102"/>
      <c r="RZE143" s="102"/>
      <c r="RZF143" s="102"/>
      <c r="RZG143" s="102"/>
      <c r="RZH143" s="102"/>
      <c r="RZI143" s="102"/>
      <c r="RZJ143" s="102"/>
      <c r="RZK143" s="102"/>
      <c r="RZL143" s="102"/>
      <c r="RZM143" s="102"/>
      <c r="RZN143" s="102"/>
      <c r="RZO143" s="102"/>
      <c r="RZP143" s="102"/>
      <c r="RZQ143" s="102"/>
      <c r="RZR143" s="102"/>
      <c r="RZS143" s="102"/>
      <c r="RZT143" s="102"/>
      <c r="RZU143" s="102"/>
      <c r="RZV143" s="102"/>
      <c r="RZW143" s="102"/>
      <c r="RZX143" s="102"/>
      <c r="RZY143" s="102"/>
      <c r="RZZ143" s="102"/>
      <c r="SAA143" s="102"/>
      <c r="SAB143" s="102"/>
      <c r="SAC143" s="102"/>
      <c r="SAD143" s="102"/>
      <c r="SAE143" s="102"/>
      <c r="SAF143" s="102"/>
      <c r="SAG143" s="102"/>
      <c r="SAH143" s="102"/>
      <c r="SAI143" s="102"/>
      <c r="SAJ143" s="102"/>
      <c r="SAK143" s="102"/>
      <c r="SAL143" s="102"/>
      <c r="SAM143" s="102"/>
      <c r="SAN143" s="102"/>
      <c r="SAO143" s="102"/>
      <c r="SAP143" s="102"/>
      <c r="SAQ143" s="102"/>
      <c r="SAR143" s="102"/>
      <c r="SAS143" s="102"/>
      <c r="SAT143" s="102"/>
      <c r="SAU143" s="102"/>
      <c r="SAV143" s="102"/>
      <c r="SAW143" s="102"/>
      <c r="SAX143" s="102"/>
      <c r="SAY143" s="102"/>
      <c r="SAZ143" s="102"/>
      <c r="SBA143" s="102"/>
      <c r="SBB143" s="102"/>
      <c r="SBC143" s="102"/>
      <c r="SBD143" s="102"/>
      <c r="SBE143" s="102"/>
      <c r="SBF143" s="102"/>
      <c r="SBG143" s="102"/>
      <c r="SBH143" s="102"/>
      <c r="SBI143" s="102"/>
      <c r="SBJ143" s="102"/>
      <c r="SBK143" s="102"/>
      <c r="SBL143" s="102"/>
      <c r="SBM143" s="102"/>
      <c r="SBN143" s="102"/>
      <c r="SBO143" s="102"/>
      <c r="SBP143" s="102"/>
      <c r="SBQ143" s="102"/>
      <c r="SBR143" s="102"/>
      <c r="SBS143" s="102"/>
      <c r="SBT143" s="102"/>
      <c r="SBU143" s="102"/>
      <c r="SBV143" s="102"/>
      <c r="SBW143" s="102"/>
      <c r="SBX143" s="102"/>
      <c r="SBY143" s="102"/>
      <c r="SBZ143" s="102"/>
      <c r="SCA143" s="102"/>
      <c r="SCB143" s="102"/>
      <c r="SCC143" s="102"/>
      <c r="SCD143" s="102"/>
      <c r="SCE143" s="102"/>
      <c r="SCF143" s="102"/>
      <c r="SCG143" s="102"/>
      <c r="SCH143" s="102"/>
      <c r="SCI143" s="102"/>
      <c r="SCJ143" s="102"/>
      <c r="SCK143" s="102"/>
      <c r="SCL143" s="102"/>
      <c r="SCM143" s="102"/>
      <c r="SCN143" s="102"/>
      <c r="SCO143" s="102"/>
      <c r="SCP143" s="102"/>
      <c r="SCQ143" s="102"/>
      <c r="SCR143" s="102"/>
      <c r="SCS143" s="102"/>
      <c r="SCT143" s="102"/>
      <c r="SCU143" s="102"/>
      <c r="SCV143" s="102"/>
      <c r="SCW143" s="102"/>
      <c r="SCX143" s="102"/>
      <c r="SCY143" s="102"/>
      <c r="SCZ143" s="102"/>
      <c r="SDA143" s="102"/>
      <c r="SDB143" s="102"/>
      <c r="SDC143" s="102"/>
      <c r="SDD143" s="102"/>
      <c r="SDE143" s="102"/>
      <c r="SDF143" s="102"/>
      <c r="SDG143" s="102"/>
      <c r="SDH143" s="102"/>
      <c r="SDI143" s="102"/>
      <c r="SDJ143" s="102"/>
      <c r="SDK143" s="102"/>
      <c r="SDL143" s="102"/>
      <c r="SDM143" s="102"/>
      <c r="SDN143" s="102"/>
      <c r="SDO143" s="102"/>
      <c r="SDP143" s="102"/>
      <c r="SDQ143" s="102"/>
      <c r="SDR143" s="102"/>
      <c r="SDS143" s="102"/>
      <c r="SDT143" s="102"/>
      <c r="SDU143" s="102"/>
      <c r="SDV143" s="102"/>
      <c r="SDW143" s="102"/>
      <c r="SDX143" s="102"/>
      <c r="SDY143" s="102"/>
      <c r="SDZ143" s="102"/>
      <c r="SEA143" s="102"/>
      <c r="SEB143" s="102"/>
      <c r="SEC143" s="102"/>
      <c r="SED143" s="102"/>
      <c r="SEE143" s="102"/>
      <c r="SEF143" s="102"/>
      <c r="SEG143" s="102"/>
      <c r="SEH143" s="102"/>
      <c r="SEI143" s="102"/>
      <c r="SEJ143" s="102"/>
      <c r="SEK143" s="102"/>
      <c r="SEL143" s="102"/>
      <c r="SEM143" s="102"/>
      <c r="SEN143" s="102"/>
      <c r="SEO143" s="102"/>
      <c r="SEP143" s="102"/>
      <c r="SEQ143" s="102"/>
      <c r="SER143" s="102"/>
      <c r="SES143" s="102"/>
      <c r="SET143" s="102"/>
      <c r="SEU143" s="102"/>
      <c r="SEV143" s="102"/>
      <c r="SEW143" s="102"/>
      <c r="SEX143" s="102"/>
      <c r="SEY143" s="102"/>
      <c r="SEZ143" s="102"/>
      <c r="SFA143" s="102"/>
      <c r="SFB143" s="102"/>
      <c r="SFC143" s="102"/>
      <c r="SFD143" s="102"/>
      <c r="SFE143" s="102"/>
      <c r="SFF143" s="102"/>
      <c r="SFG143" s="102"/>
      <c r="SFH143" s="102"/>
      <c r="SFI143" s="102"/>
      <c r="SFJ143" s="102"/>
      <c r="SFK143" s="102"/>
      <c r="SFL143" s="102"/>
      <c r="SFM143" s="102"/>
      <c r="SFN143" s="102"/>
      <c r="SFO143" s="102"/>
      <c r="SFP143" s="102"/>
      <c r="SFQ143" s="102"/>
      <c r="SFR143" s="102"/>
      <c r="SFS143" s="102"/>
      <c r="SFT143" s="102"/>
      <c r="SFU143" s="102"/>
      <c r="SFV143" s="102"/>
      <c r="SFW143" s="102"/>
      <c r="SFX143" s="102"/>
      <c r="SFY143" s="102"/>
      <c r="SFZ143" s="102"/>
      <c r="SGA143" s="102"/>
      <c r="SGB143" s="102"/>
      <c r="SGC143" s="102"/>
      <c r="SGD143" s="102"/>
      <c r="SGE143" s="102"/>
      <c r="SGF143" s="102"/>
      <c r="SGG143" s="102"/>
      <c r="SGH143" s="102"/>
      <c r="SGI143" s="102"/>
      <c r="SGJ143" s="102"/>
      <c r="SGK143" s="102"/>
      <c r="SGL143" s="102"/>
      <c r="SGM143" s="102"/>
      <c r="SGN143" s="102"/>
      <c r="SGO143" s="102"/>
      <c r="SGP143" s="102"/>
      <c r="SGQ143" s="102"/>
      <c r="SGR143" s="102"/>
      <c r="SGS143" s="102"/>
      <c r="SGT143" s="102"/>
      <c r="SGU143" s="102"/>
      <c r="SGV143" s="102"/>
      <c r="SGW143" s="102"/>
      <c r="SGX143" s="102"/>
      <c r="SGY143" s="102"/>
      <c r="SGZ143" s="102"/>
      <c r="SHA143" s="102"/>
      <c r="SHB143" s="102"/>
      <c r="SHC143" s="102"/>
      <c r="SHD143" s="102"/>
      <c r="SHE143" s="102"/>
      <c r="SHF143" s="102"/>
      <c r="SHG143" s="102"/>
      <c r="SHH143" s="102"/>
      <c r="SHI143" s="102"/>
      <c r="SHJ143" s="102"/>
      <c r="SHK143" s="102"/>
      <c r="SHL143" s="102"/>
      <c r="SHM143" s="102"/>
      <c r="SHN143" s="102"/>
      <c r="SHO143" s="102"/>
      <c r="SHP143" s="102"/>
      <c r="SHQ143" s="102"/>
      <c r="SHR143" s="102"/>
      <c r="SHS143" s="102"/>
      <c r="SHT143" s="102"/>
      <c r="SHU143" s="102"/>
      <c r="SHV143" s="102"/>
      <c r="SHW143" s="102"/>
      <c r="SHX143" s="102"/>
      <c r="SHY143" s="102"/>
      <c r="SHZ143" s="102"/>
      <c r="SIA143" s="102"/>
      <c r="SIB143" s="102"/>
      <c r="SIC143" s="102"/>
      <c r="SID143" s="102"/>
      <c r="SIE143" s="102"/>
      <c r="SIF143" s="102"/>
      <c r="SIG143" s="102"/>
      <c r="SIH143" s="102"/>
      <c r="SII143" s="102"/>
      <c r="SIJ143" s="102"/>
      <c r="SIK143" s="102"/>
      <c r="SIL143" s="102"/>
      <c r="SIM143" s="102"/>
      <c r="SIN143" s="102"/>
      <c r="SIO143" s="102"/>
      <c r="SIP143" s="102"/>
      <c r="SIQ143" s="102"/>
      <c r="SIR143" s="102"/>
      <c r="SIS143" s="102"/>
      <c r="SIT143" s="102"/>
      <c r="SIU143" s="102"/>
      <c r="SIV143" s="102"/>
      <c r="SIW143" s="102"/>
      <c r="SIX143" s="102"/>
      <c r="SIY143" s="102"/>
      <c r="SIZ143" s="102"/>
      <c r="SJA143" s="102"/>
      <c r="SJB143" s="102"/>
      <c r="SJC143" s="102"/>
      <c r="SJD143" s="102"/>
      <c r="SJE143" s="102"/>
      <c r="SJF143" s="102"/>
      <c r="SJG143" s="102"/>
      <c r="SJH143" s="102"/>
      <c r="SJI143" s="102"/>
      <c r="SJJ143" s="102"/>
      <c r="SJK143" s="102"/>
      <c r="SJL143" s="102"/>
      <c r="SJM143" s="102"/>
      <c r="SJN143" s="102"/>
      <c r="SJO143" s="102"/>
      <c r="SJP143" s="102"/>
      <c r="SJQ143" s="102"/>
      <c r="SJR143" s="102"/>
      <c r="SJS143" s="102"/>
      <c r="SJT143" s="102"/>
      <c r="SJU143" s="102"/>
      <c r="SJV143" s="102"/>
      <c r="SJW143" s="102"/>
      <c r="SJX143" s="102"/>
      <c r="SJY143" s="102"/>
      <c r="SJZ143" s="102"/>
      <c r="SKA143" s="102"/>
      <c r="SKB143" s="102"/>
      <c r="SKC143" s="102"/>
      <c r="SKD143" s="102"/>
      <c r="SKE143" s="102"/>
      <c r="SKF143" s="102"/>
      <c r="SKG143" s="102"/>
      <c r="SKH143" s="102"/>
      <c r="SKI143" s="102"/>
      <c r="SKJ143" s="102"/>
      <c r="SKK143" s="102"/>
      <c r="SKL143" s="102"/>
      <c r="SKM143" s="102"/>
      <c r="SKN143" s="102"/>
      <c r="SKO143" s="102"/>
      <c r="SKP143" s="102"/>
      <c r="SKQ143" s="102"/>
      <c r="SKR143" s="102"/>
      <c r="SKS143" s="102"/>
      <c r="SKT143" s="102"/>
      <c r="SKU143" s="102"/>
      <c r="SKV143" s="102"/>
      <c r="SKW143" s="102"/>
      <c r="SKX143" s="102"/>
      <c r="SKY143" s="102"/>
      <c r="SKZ143" s="102"/>
      <c r="SLA143" s="102"/>
      <c r="SLB143" s="102"/>
      <c r="SLC143" s="102"/>
      <c r="SLD143" s="102"/>
      <c r="SLE143" s="102"/>
      <c r="SLF143" s="102"/>
      <c r="SLG143" s="102"/>
      <c r="SLH143" s="102"/>
      <c r="SLI143" s="102"/>
      <c r="SLJ143" s="102"/>
      <c r="SLK143" s="102"/>
      <c r="SLL143" s="102"/>
      <c r="SLM143" s="102"/>
      <c r="SLN143" s="102"/>
      <c r="SLO143" s="102"/>
      <c r="SLP143" s="102"/>
      <c r="SLQ143" s="102"/>
      <c r="SLR143" s="102"/>
      <c r="SLS143" s="102"/>
      <c r="SLT143" s="102"/>
      <c r="SLU143" s="102"/>
      <c r="SLV143" s="102"/>
      <c r="SLW143" s="102"/>
      <c r="SLX143" s="102"/>
      <c r="SLY143" s="102"/>
      <c r="SLZ143" s="102"/>
      <c r="SMA143" s="102"/>
      <c r="SMB143" s="102"/>
      <c r="SMC143" s="102"/>
      <c r="SMD143" s="102"/>
      <c r="SME143" s="102"/>
      <c r="SMF143" s="102"/>
      <c r="SMG143" s="102"/>
      <c r="SMH143" s="102"/>
      <c r="SMI143" s="102"/>
      <c r="SMJ143" s="102"/>
      <c r="SMK143" s="102"/>
      <c r="SML143" s="102"/>
      <c r="SMM143" s="102"/>
      <c r="SMN143" s="102"/>
      <c r="SMO143" s="102"/>
      <c r="SMP143" s="102"/>
      <c r="SMQ143" s="102"/>
      <c r="SMR143" s="102"/>
      <c r="SMS143" s="102"/>
      <c r="SMT143" s="102"/>
      <c r="SMU143" s="102"/>
      <c r="SMV143" s="102"/>
      <c r="SMW143" s="102"/>
      <c r="SMX143" s="102"/>
      <c r="SMY143" s="102"/>
      <c r="SMZ143" s="102"/>
      <c r="SNA143" s="102"/>
      <c r="SNB143" s="102"/>
      <c r="SNC143" s="102"/>
      <c r="SND143" s="102"/>
      <c r="SNE143" s="102"/>
      <c r="SNF143" s="102"/>
      <c r="SNG143" s="102"/>
      <c r="SNH143" s="102"/>
      <c r="SNI143" s="102"/>
      <c r="SNJ143" s="102"/>
      <c r="SNK143" s="102"/>
      <c r="SNL143" s="102"/>
      <c r="SNM143" s="102"/>
      <c r="SNN143" s="102"/>
      <c r="SNO143" s="102"/>
      <c r="SNP143" s="102"/>
      <c r="SNQ143" s="102"/>
      <c r="SNR143" s="102"/>
      <c r="SNS143" s="102"/>
      <c r="SNT143" s="102"/>
      <c r="SNU143" s="102"/>
      <c r="SNV143" s="102"/>
      <c r="SNW143" s="102"/>
      <c r="SNX143" s="102"/>
      <c r="SNY143" s="102"/>
      <c r="SNZ143" s="102"/>
      <c r="SOA143" s="102"/>
      <c r="SOB143" s="102"/>
      <c r="SOC143" s="102"/>
      <c r="SOD143" s="102"/>
      <c r="SOE143" s="102"/>
      <c r="SOF143" s="102"/>
      <c r="SOG143" s="102"/>
      <c r="SOH143" s="102"/>
      <c r="SOI143" s="102"/>
      <c r="SOJ143" s="102"/>
      <c r="SOK143" s="102"/>
      <c r="SOL143" s="102"/>
      <c r="SOM143" s="102"/>
      <c r="SON143" s="102"/>
      <c r="SOO143" s="102"/>
      <c r="SOP143" s="102"/>
      <c r="SOQ143" s="102"/>
      <c r="SOR143" s="102"/>
      <c r="SOS143" s="102"/>
      <c r="SOT143" s="102"/>
      <c r="SOU143" s="102"/>
      <c r="SOV143" s="102"/>
      <c r="SOW143" s="102"/>
      <c r="SOX143" s="102"/>
      <c r="SOY143" s="102"/>
      <c r="SOZ143" s="102"/>
      <c r="SPA143" s="102"/>
      <c r="SPB143" s="102"/>
      <c r="SPC143" s="102"/>
      <c r="SPD143" s="102"/>
      <c r="SPE143" s="102"/>
      <c r="SPF143" s="102"/>
      <c r="SPG143" s="102"/>
      <c r="SPH143" s="102"/>
      <c r="SPI143" s="102"/>
      <c r="SPJ143" s="102"/>
      <c r="SPK143" s="102"/>
      <c r="SPL143" s="102"/>
      <c r="SPM143" s="102"/>
      <c r="SPN143" s="102"/>
      <c r="SPO143" s="102"/>
      <c r="SPP143" s="102"/>
      <c r="SPQ143" s="102"/>
      <c r="SPR143" s="102"/>
      <c r="SPS143" s="102"/>
      <c r="SPT143" s="102"/>
      <c r="SPU143" s="102"/>
      <c r="SPV143" s="102"/>
      <c r="SPW143" s="102"/>
      <c r="SPX143" s="102"/>
      <c r="SPY143" s="102"/>
      <c r="SPZ143" s="102"/>
      <c r="SQA143" s="102"/>
      <c r="SQB143" s="102"/>
      <c r="SQC143" s="102"/>
      <c r="SQD143" s="102"/>
      <c r="SQE143" s="102"/>
      <c r="SQF143" s="102"/>
      <c r="SQG143" s="102"/>
      <c r="SQH143" s="102"/>
      <c r="SQI143" s="102"/>
      <c r="SQJ143" s="102"/>
      <c r="SQK143" s="102"/>
      <c r="SQL143" s="102"/>
      <c r="SQM143" s="102"/>
      <c r="SQN143" s="102"/>
      <c r="SQO143" s="102"/>
      <c r="SQP143" s="102"/>
      <c r="SQQ143" s="102"/>
      <c r="SQR143" s="102"/>
      <c r="SQS143" s="102"/>
      <c r="SQT143" s="102"/>
      <c r="SQU143" s="102"/>
      <c r="SQV143" s="102"/>
      <c r="SQW143" s="102"/>
      <c r="SQX143" s="102"/>
      <c r="SQY143" s="102"/>
      <c r="SQZ143" s="102"/>
      <c r="SRA143" s="102"/>
      <c r="SRB143" s="102"/>
      <c r="SRC143" s="102"/>
      <c r="SRD143" s="102"/>
      <c r="SRE143" s="102"/>
      <c r="SRF143" s="102"/>
      <c r="SRG143" s="102"/>
      <c r="SRH143" s="102"/>
      <c r="SRI143" s="102"/>
      <c r="SRJ143" s="102"/>
      <c r="SRK143" s="102"/>
      <c r="SRL143" s="102"/>
      <c r="SRM143" s="102"/>
      <c r="SRN143" s="102"/>
      <c r="SRO143" s="102"/>
      <c r="SRP143" s="102"/>
      <c r="SRQ143" s="102"/>
      <c r="SRR143" s="102"/>
      <c r="SRS143" s="102"/>
      <c r="SRT143" s="102"/>
      <c r="SRU143" s="102"/>
      <c r="SRV143" s="102"/>
      <c r="SRW143" s="102"/>
      <c r="SRX143" s="102"/>
      <c r="SRY143" s="102"/>
      <c r="SRZ143" s="102"/>
      <c r="SSA143" s="102"/>
      <c r="SSB143" s="102"/>
      <c r="SSC143" s="102"/>
      <c r="SSD143" s="102"/>
      <c r="SSE143" s="102"/>
      <c r="SSF143" s="102"/>
      <c r="SSG143" s="102"/>
      <c r="SSH143" s="102"/>
      <c r="SSI143" s="102"/>
      <c r="SSJ143" s="102"/>
      <c r="SSK143" s="102"/>
      <c r="SSL143" s="102"/>
      <c r="SSM143" s="102"/>
      <c r="SSN143" s="102"/>
      <c r="SSO143" s="102"/>
      <c r="SSP143" s="102"/>
      <c r="SSQ143" s="102"/>
      <c r="SSR143" s="102"/>
      <c r="SSS143" s="102"/>
      <c r="SST143" s="102"/>
      <c r="SSU143" s="102"/>
      <c r="SSV143" s="102"/>
      <c r="SSW143" s="102"/>
      <c r="SSX143" s="102"/>
      <c r="SSY143" s="102"/>
      <c r="SSZ143" s="102"/>
      <c r="STA143" s="102"/>
      <c r="STB143" s="102"/>
      <c r="STC143" s="102"/>
      <c r="STD143" s="102"/>
      <c r="STE143" s="102"/>
      <c r="STF143" s="102"/>
      <c r="STG143" s="102"/>
      <c r="STH143" s="102"/>
      <c r="STI143" s="102"/>
      <c r="STJ143" s="102"/>
      <c r="STK143" s="102"/>
      <c r="STL143" s="102"/>
      <c r="STM143" s="102"/>
      <c r="STN143" s="102"/>
      <c r="STO143" s="102"/>
      <c r="STP143" s="102"/>
      <c r="STQ143" s="102"/>
      <c r="STR143" s="102"/>
      <c r="STS143" s="102"/>
      <c r="STT143" s="102"/>
      <c r="STU143" s="102"/>
      <c r="STV143" s="102"/>
      <c r="STW143" s="102"/>
      <c r="STX143" s="102"/>
      <c r="STY143" s="102"/>
      <c r="STZ143" s="102"/>
      <c r="SUA143" s="102"/>
      <c r="SUB143" s="102"/>
      <c r="SUC143" s="102"/>
      <c r="SUD143" s="102"/>
      <c r="SUE143" s="102"/>
      <c r="SUF143" s="102"/>
      <c r="SUG143" s="102"/>
      <c r="SUH143" s="102"/>
      <c r="SUI143" s="102"/>
      <c r="SUJ143" s="102"/>
      <c r="SUK143" s="102"/>
      <c r="SUL143" s="102"/>
      <c r="SUM143" s="102"/>
      <c r="SUN143" s="102"/>
      <c r="SUO143" s="102"/>
      <c r="SUP143" s="102"/>
      <c r="SUQ143" s="102"/>
      <c r="SUR143" s="102"/>
      <c r="SUS143" s="102"/>
      <c r="SUT143" s="102"/>
      <c r="SUU143" s="102"/>
      <c r="SUV143" s="102"/>
      <c r="SUW143" s="102"/>
      <c r="SUX143" s="102"/>
      <c r="SUY143" s="102"/>
      <c r="SUZ143" s="102"/>
      <c r="SVA143" s="102"/>
      <c r="SVB143" s="102"/>
      <c r="SVC143" s="102"/>
      <c r="SVD143" s="102"/>
      <c r="SVE143" s="102"/>
      <c r="SVF143" s="102"/>
      <c r="SVG143" s="102"/>
      <c r="SVH143" s="102"/>
      <c r="SVI143" s="102"/>
      <c r="SVJ143" s="102"/>
      <c r="SVK143" s="102"/>
      <c r="SVL143" s="102"/>
      <c r="SVM143" s="102"/>
      <c r="SVN143" s="102"/>
      <c r="SVO143" s="102"/>
      <c r="SVP143" s="102"/>
      <c r="SVQ143" s="102"/>
      <c r="SVR143" s="102"/>
      <c r="SVS143" s="102"/>
      <c r="SVT143" s="102"/>
      <c r="SVU143" s="102"/>
      <c r="SVV143" s="102"/>
      <c r="SVW143" s="102"/>
      <c r="SVX143" s="102"/>
      <c r="SVY143" s="102"/>
      <c r="SVZ143" s="102"/>
      <c r="SWA143" s="102"/>
      <c r="SWB143" s="102"/>
      <c r="SWC143" s="102"/>
      <c r="SWD143" s="102"/>
      <c r="SWE143" s="102"/>
      <c r="SWF143" s="102"/>
      <c r="SWG143" s="102"/>
      <c r="SWH143" s="102"/>
      <c r="SWI143" s="102"/>
      <c r="SWJ143" s="102"/>
      <c r="SWK143" s="102"/>
      <c r="SWL143" s="102"/>
      <c r="SWM143" s="102"/>
      <c r="SWN143" s="102"/>
      <c r="SWO143" s="102"/>
      <c r="SWP143" s="102"/>
      <c r="SWQ143" s="102"/>
      <c r="SWR143" s="102"/>
      <c r="SWS143" s="102"/>
      <c r="SWT143" s="102"/>
      <c r="SWU143" s="102"/>
      <c r="SWV143" s="102"/>
      <c r="SWW143" s="102"/>
      <c r="SWX143" s="102"/>
      <c r="SWY143" s="102"/>
      <c r="SWZ143" s="102"/>
      <c r="SXA143" s="102"/>
      <c r="SXB143" s="102"/>
      <c r="SXC143" s="102"/>
      <c r="SXD143" s="102"/>
      <c r="SXE143" s="102"/>
      <c r="SXF143" s="102"/>
      <c r="SXG143" s="102"/>
      <c r="SXH143" s="102"/>
      <c r="SXI143" s="102"/>
      <c r="SXJ143" s="102"/>
      <c r="SXK143" s="102"/>
      <c r="SXL143" s="102"/>
      <c r="SXM143" s="102"/>
      <c r="SXN143" s="102"/>
      <c r="SXO143" s="102"/>
      <c r="SXP143" s="102"/>
      <c r="SXQ143" s="102"/>
      <c r="SXR143" s="102"/>
      <c r="SXS143" s="102"/>
      <c r="SXT143" s="102"/>
      <c r="SXU143" s="102"/>
      <c r="SXV143" s="102"/>
      <c r="SXW143" s="102"/>
      <c r="SXX143" s="102"/>
      <c r="SXY143" s="102"/>
      <c r="SXZ143" s="102"/>
      <c r="SYA143" s="102"/>
      <c r="SYB143" s="102"/>
      <c r="SYC143" s="102"/>
      <c r="SYD143" s="102"/>
      <c r="SYE143" s="102"/>
      <c r="SYF143" s="102"/>
      <c r="SYG143" s="102"/>
      <c r="SYH143" s="102"/>
      <c r="SYI143" s="102"/>
      <c r="SYJ143" s="102"/>
      <c r="SYK143" s="102"/>
      <c r="SYL143" s="102"/>
      <c r="SYM143" s="102"/>
      <c r="SYN143" s="102"/>
      <c r="SYO143" s="102"/>
      <c r="SYP143" s="102"/>
      <c r="SYQ143" s="102"/>
      <c r="SYR143" s="102"/>
      <c r="SYS143" s="102"/>
      <c r="SYT143" s="102"/>
      <c r="SYU143" s="102"/>
      <c r="SYV143" s="102"/>
      <c r="SYW143" s="102"/>
      <c r="SYX143" s="102"/>
      <c r="SYY143" s="102"/>
      <c r="SYZ143" s="102"/>
      <c r="SZA143" s="102"/>
      <c r="SZB143" s="102"/>
      <c r="SZC143" s="102"/>
      <c r="SZD143" s="102"/>
      <c r="SZE143" s="102"/>
      <c r="SZF143" s="102"/>
      <c r="SZG143" s="102"/>
      <c r="SZH143" s="102"/>
      <c r="SZI143" s="102"/>
      <c r="SZJ143" s="102"/>
      <c r="SZK143" s="102"/>
      <c r="SZL143" s="102"/>
      <c r="SZM143" s="102"/>
      <c r="SZN143" s="102"/>
      <c r="SZO143" s="102"/>
      <c r="SZP143" s="102"/>
      <c r="SZQ143" s="102"/>
      <c r="SZR143" s="102"/>
      <c r="SZS143" s="102"/>
      <c r="SZT143" s="102"/>
      <c r="SZU143" s="102"/>
      <c r="SZV143" s="102"/>
      <c r="SZW143" s="102"/>
      <c r="SZX143" s="102"/>
      <c r="SZY143" s="102"/>
      <c r="SZZ143" s="102"/>
      <c r="TAA143" s="102"/>
      <c r="TAB143" s="102"/>
      <c r="TAC143" s="102"/>
      <c r="TAD143" s="102"/>
      <c r="TAE143" s="102"/>
      <c r="TAF143" s="102"/>
      <c r="TAG143" s="102"/>
      <c r="TAH143" s="102"/>
      <c r="TAI143" s="102"/>
      <c r="TAJ143" s="102"/>
      <c r="TAK143" s="102"/>
      <c r="TAL143" s="102"/>
      <c r="TAM143" s="102"/>
      <c r="TAN143" s="102"/>
      <c r="TAO143" s="102"/>
      <c r="TAP143" s="102"/>
      <c r="TAQ143" s="102"/>
      <c r="TAR143" s="102"/>
      <c r="TAS143" s="102"/>
      <c r="TAT143" s="102"/>
      <c r="TAU143" s="102"/>
      <c r="TAV143" s="102"/>
      <c r="TAW143" s="102"/>
      <c r="TAX143" s="102"/>
      <c r="TAY143" s="102"/>
      <c r="TAZ143" s="102"/>
      <c r="TBA143" s="102"/>
      <c r="TBB143" s="102"/>
      <c r="TBC143" s="102"/>
      <c r="TBD143" s="102"/>
      <c r="TBE143" s="102"/>
      <c r="TBF143" s="102"/>
      <c r="TBG143" s="102"/>
      <c r="TBH143" s="102"/>
      <c r="TBI143" s="102"/>
      <c r="TBJ143" s="102"/>
      <c r="TBK143" s="102"/>
      <c r="TBL143" s="102"/>
      <c r="TBM143" s="102"/>
      <c r="TBN143" s="102"/>
      <c r="TBO143" s="102"/>
      <c r="TBP143" s="102"/>
      <c r="TBQ143" s="102"/>
      <c r="TBR143" s="102"/>
      <c r="TBS143" s="102"/>
      <c r="TBT143" s="102"/>
      <c r="TBU143" s="102"/>
      <c r="TBV143" s="102"/>
      <c r="TBW143" s="102"/>
      <c r="TBX143" s="102"/>
      <c r="TBY143" s="102"/>
      <c r="TBZ143" s="102"/>
      <c r="TCA143" s="102"/>
      <c r="TCB143" s="102"/>
      <c r="TCC143" s="102"/>
      <c r="TCD143" s="102"/>
      <c r="TCE143" s="102"/>
      <c r="TCF143" s="102"/>
      <c r="TCG143" s="102"/>
      <c r="TCH143" s="102"/>
      <c r="TCI143" s="102"/>
      <c r="TCJ143" s="102"/>
      <c r="TCK143" s="102"/>
      <c r="TCL143" s="102"/>
      <c r="TCM143" s="102"/>
      <c r="TCN143" s="102"/>
      <c r="TCO143" s="102"/>
      <c r="TCP143" s="102"/>
      <c r="TCQ143" s="102"/>
      <c r="TCR143" s="102"/>
      <c r="TCS143" s="102"/>
      <c r="TCT143" s="102"/>
      <c r="TCU143" s="102"/>
      <c r="TCV143" s="102"/>
      <c r="TCW143" s="102"/>
      <c r="TCX143" s="102"/>
      <c r="TCY143" s="102"/>
      <c r="TCZ143" s="102"/>
      <c r="TDA143" s="102"/>
      <c r="TDB143" s="102"/>
      <c r="TDC143" s="102"/>
      <c r="TDD143" s="102"/>
      <c r="TDE143" s="102"/>
      <c r="TDF143" s="102"/>
      <c r="TDG143" s="102"/>
      <c r="TDH143" s="102"/>
      <c r="TDI143" s="102"/>
      <c r="TDJ143" s="102"/>
      <c r="TDK143" s="102"/>
      <c r="TDL143" s="102"/>
      <c r="TDM143" s="102"/>
      <c r="TDN143" s="102"/>
      <c r="TDO143" s="102"/>
      <c r="TDP143" s="102"/>
      <c r="TDQ143" s="102"/>
      <c r="TDR143" s="102"/>
      <c r="TDS143" s="102"/>
      <c r="TDT143" s="102"/>
      <c r="TDU143" s="102"/>
      <c r="TDV143" s="102"/>
      <c r="TDW143" s="102"/>
      <c r="TDX143" s="102"/>
      <c r="TDY143" s="102"/>
      <c r="TDZ143" s="102"/>
      <c r="TEA143" s="102"/>
      <c r="TEB143" s="102"/>
      <c r="TEC143" s="102"/>
      <c r="TED143" s="102"/>
      <c r="TEE143" s="102"/>
      <c r="TEF143" s="102"/>
      <c r="TEG143" s="102"/>
      <c r="TEH143" s="102"/>
      <c r="TEI143" s="102"/>
      <c r="TEJ143" s="102"/>
      <c r="TEK143" s="102"/>
      <c r="TEL143" s="102"/>
      <c r="TEM143" s="102"/>
      <c r="TEN143" s="102"/>
      <c r="TEO143" s="102"/>
      <c r="TEP143" s="102"/>
      <c r="TEQ143" s="102"/>
      <c r="TER143" s="102"/>
      <c r="TES143" s="102"/>
      <c r="TET143" s="102"/>
      <c r="TEU143" s="102"/>
      <c r="TEV143" s="102"/>
      <c r="TEW143" s="102"/>
      <c r="TEX143" s="102"/>
      <c r="TEY143" s="102"/>
      <c r="TEZ143" s="102"/>
      <c r="TFA143" s="102"/>
      <c r="TFB143" s="102"/>
      <c r="TFC143" s="102"/>
      <c r="TFD143" s="102"/>
      <c r="TFE143" s="102"/>
      <c r="TFF143" s="102"/>
      <c r="TFG143" s="102"/>
      <c r="TFH143" s="102"/>
      <c r="TFI143" s="102"/>
      <c r="TFJ143" s="102"/>
      <c r="TFK143" s="102"/>
      <c r="TFL143" s="102"/>
      <c r="TFM143" s="102"/>
      <c r="TFN143" s="102"/>
      <c r="TFO143" s="102"/>
      <c r="TFP143" s="102"/>
      <c r="TFQ143" s="102"/>
      <c r="TFR143" s="102"/>
      <c r="TFS143" s="102"/>
      <c r="TFT143" s="102"/>
      <c r="TFU143" s="102"/>
      <c r="TFV143" s="102"/>
      <c r="TFW143" s="102"/>
      <c r="TFX143" s="102"/>
      <c r="TFY143" s="102"/>
      <c r="TFZ143" s="102"/>
      <c r="TGA143" s="102"/>
      <c r="TGB143" s="102"/>
      <c r="TGC143" s="102"/>
      <c r="TGD143" s="102"/>
      <c r="TGE143" s="102"/>
      <c r="TGF143" s="102"/>
      <c r="TGG143" s="102"/>
      <c r="TGH143" s="102"/>
      <c r="TGI143" s="102"/>
      <c r="TGJ143" s="102"/>
      <c r="TGK143" s="102"/>
      <c r="TGL143" s="102"/>
      <c r="TGM143" s="102"/>
      <c r="TGN143" s="102"/>
      <c r="TGO143" s="102"/>
      <c r="TGP143" s="102"/>
      <c r="TGQ143" s="102"/>
      <c r="TGR143" s="102"/>
      <c r="TGS143" s="102"/>
      <c r="TGT143" s="102"/>
      <c r="TGU143" s="102"/>
      <c r="TGV143" s="102"/>
      <c r="TGW143" s="102"/>
      <c r="TGX143" s="102"/>
      <c r="TGY143" s="102"/>
      <c r="TGZ143" s="102"/>
      <c r="THA143" s="102"/>
      <c r="THB143" s="102"/>
      <c r="THC143" s="102"/>
      <c r="THD143" s="102"/>
      <c r="THE143" s="102"/>
      <c r="THF143" s="102"/>
      <c r="THG143" s="102"/>
      <c r="THH143" s="102"/>
      <c r="THI143" s="102"/>
      <c r="THJ143" s="102"/>
      <c r="THK143" s="102"/>
      <c r="THL143" s="102"/>
      <c r="THM143" s="102"/>
      <c r="THN143" s="102"/>
      <c r="THO143" s="102"/>
      <c r="THP143" s="102"/>
      <c r="THQ143" s="102"/>
      <c r="THR143" s="102"/>
      <c r="THS143" s="102"/>
      <c r="THT143" s="102"/>
      <c r="THU143" s="102"/>
      <c r="THV143" s="102"/>
      <c r="THW143" s="102"/>
      <c r="THX143" s="102"/>
      <c r="THY143" s="102"/>
      <c r="THZ143" s="102"/>
      <c r="TIA143" s="102"/>
      <c r="TIB143" s="102"/>
      <c r="TIC143" s="102"/>
      <c r="TID143" s="102"/>
      <c r="TIE143" s="102"/>
      <c r="TIF143" s="102"/>
      <c r="TIG143" s="102"/>
      <c r="TIH143" s="102"/>
      <c r="TII143" s="102"/>
      <c r="TIJ143" s="102"/>
      <c r="TIK143" s="102"/>
      <c r="TIL143" s="102"/>
      <c r="TIM143" s="102"/>
      <c r="TIN143" s="102"/>
      <c r="TIO143" s="102"/>
      <c r="TIP143" s="102"/>
      <c r="TIQ143" s="102"/>
      <c r="TIR143" s="102"/>
      <c r="TIS143" s="102"/>
      <c r="TIT143" s="102"/>
      <c r="TIU143" s="102"/>
      <c r="TIV143" s="102"/>
      <c r="TIW143" s="102"/>
      <c r="TIX143" s="102"/>
      <c r="TIY143" s="102"/>
      <c r="TIZ143" s="102"/>
      <c r="TJA143" s="102"/>
      <c r="TJB143" s="102"/>
      <c r="TJC143" s="102"/>
      <c r="TJD143" s="102"/>
      <c r="TJE143" s="102"/>
      <c r="TJF143" s="102"/>
      <c r="TJG143" s="102"/>
      <c r="TJH143" s="102"/>
      <c r="TJI143" s="102"/>
      <c r="TJJ143" s="102"/>
      <c r="TJK143" s="102"/>
      <c r="TJL143" s="102"/>
      <c r="TJM143" s="102"/>
      <c r="TJN143" s="102"/>
      <c r="TJO143" s="102"/>
      <c r="TJP143" s="102"/>
      <c r="TJQ143" s="102"/>
      <c r="TJR143" s="102"/>
      <c r="TJS143" s="102"/>
      <c r="TJT143" s="102"/>
      <c r="TJU143" s="102"/>
      <c r="TJV143" s="102"/>
      <c r="TJW143" s="102"/>
      <c r="TJX143" s="102"/>
      <c r="TJY143" s="102"/>
      <c r="TJZ143" s="102"/>
      <c r="TKA143" s="102"/>
      <c r="TKB143" s="102"/>
      <c r="TKC143" s="102"/>
      <c r="TKD143" s="102"/>
      <c r="TKE143" s="102"/>
      <c r="TKF143" s="102"/>
      <c r="TKG143" s="102"/>
      <c r="TKH143" s="102"/>
      <c r="TKI143" s="102"/>
      <c r="TKJ143" s="102"/>
      <c r="TKK143" s="102"/>
      <c r="TKL143" s="102"/>
      <c r="TKM143" s="102"/>
      <c r="TKN143" s="102"/>
      <c r="TKO143" s="102"/>
      <c r="TKP143" s="102"/>
      <c r="TKQ143" s="102"/>
      <c r="TKR143" s="102"/>
      <c r="TKS143" s="102"/>
      <c r="TKT143" s="102"/>
      <c r="TKU143" s="102"/>
      <c r="TKV143" s="102"/>
      <c r="TKW143" s="102"/>
      <c r="TKX143" s="102"/>
      <c r="TKY143" s="102"/>
      <c r="TKZ143" s="102"/>
      <c r="TLA143" s="102"/>
      <c r="TLB143" s="102"/>
      <c r="TLC143" s="102"/>
      <c r="TLD143" s="102"/>
      <c r="TLE143" s="102"/>
      <c r="TLF143" s="102"/>
      <c r="TLG143" s="102"/>
      <c r="TLH143" s="102"/>
      <c r="TLI143" s="102"/>
      <c r="TLJ143" s="102"/>
      <c r="TLK143" s="102"/>
      <c r="TLL143" s="102"/>
      <c r="TLM143" s="102"/>
      <c r="TLN143" s="102"/>
      <c r="TLO143" s="102"/>
      <c r="TLP143" s="102"/>
      <c r="TLQ143" s="102"/>
      <c r="TLR143" s="102"/>
      <c r="TLS143" s="102"/>
      <c r="TLT143" s="102"/>
      <c r="TLU143" s="102"/>
      <c r="TLV143" s="102"/>
      <c r="TLW143" s="102"/>
      <c r="TLX143" s="102"/>
      <c r="TLY143" s="102"/>
      <c r="TLZ143" s="102"/>
      <c r="TMA143" s="102"/>
      <c r="TMB143" s="102"/>
      <c r="TMC143" s="102"/>
      <c r="TMD143" s="102"/>
      <c r="TME143" s="102"/>
      <c r="TMF143" s="102"/>
      <c r="TMG143" s="102"/>
      <c r="TMH143" s="102"/>
      <c r="TMI143" s="102"/>
      <c r="TMJ143" s="102"/>
      <c r="TMK143" s="102"/>
      <c r="TML143" s="102"/>
      <c r="TMM143" s="102"/>
      <c r="TMN143" s="102"/>
      <c r="TMO143" s="102"/>
      <c r="TMP143" s="102"/>
      <c r="TMQ143" s="102"/>
      <c r="TMR143" s="102"/>
      <c r="TMS143" s="102"/>
      <c r="TMT143" s="102"/>
      <c r="TMU143" s="102"/>
      <c r="TMV143" s="102"/>
      <c r="TMW143" s="102"/>
      <c r="TMX143" s="102"/>
      <c r="TMY143" s="102"/>
      <c r="TMZ143" s="102"/>
      <c r="TNA143" s="102"/>
      <c r="TNB143" s="102"/>
      <c r="TNC143" s="102"/>
      <c r="TND143" s="102"/>
      <c r="TNE143" s="102"/>
      <c r="TNF143" s="102"/>
      <c r="TNG143" s="102"/>
      <c r="TNH143" s="102"/>
      <c r="TNI143" s="102"/>
      <c r="TNJ143" s="102"/>
      <c r="TNK143" s="102"/>
      <c r="TNL143" s="102"/>
      <c r="TNM143" s="102"/>
      <c r="TNN143" s="102"/>
      <c r="TNO143" s="102"/>
      <c r="TNP143" s="102"/>
      <c r="TNQ143" s="102"/>
      <c r="TNR143" s="102"/>
      <c r="TNS143" s="102"/>
      <c r="TNT143" s="102"/>
      <c r="TNU143" s="102"/>
      <c r="TNV143" s="102"/>
      <c r="TNW143" s="102"/>
      <c r="TNX143" s="102"/>
      <c r="TNY143" s="102"/>
      <c r="TNZ143" s="102"/>
      <c r="TOA143" s="102"/>
      <c r="TOB143" s="102"/>
      <c r="TOC143" s="102"/>
      <c r="TOD143" s="102"/>
      <c r="TOE143" s="102"/>
      <c r="TOF143" s="102"/>
      <c r="TOG143" s="102"/>
      <c r="TOH143" s="102"/>
      <c r="TOI143" s="102"/>
      <c r="TOJ143" s="102"/>
      <c r="TOK143" s="102"/>
      <c r="TOL143" s="102"/>
      <c r="TOM143" s="102"/>
      <c r="TON143" s="102"/>
      <c r="TOO143" s="102"/>
      <c r="TOP143" s="102"/>
      <c r="TOQ143" s="102"/>
      <c r="TOR143" s="102"/>
      <c r="TOS143" s="102"/>
      <c r="TOT143" s="102"/>
      <c r="TOU143" s="102"/>
      <c r="TOV143" s="102"/>
      <c r="TOW143" s="102"/>
      <c r="TOX143" s="102"/>
      <c r="TOY143" s="102"/>
      <c r="TOZ143" s="102"/>
      <c r="TPA143" s="102"/>
      <c r="TPB143" s="102"/>
      <c r="TPC143" s="102"/>
      <c r="TPD143" s="102"/>
      <c r="TPE143" s="102"/>
      <c r="TPF143" s="102"/>
      <c r="TPG143" s="102"/>
      <c r="TPH143" s="102"/>
      <c r="TPI143" s="102"/>
      <c r="TPJ143" s="102"/>
      <c r="TPK143" s="102"/>
      <c r="TPL143" s="102"/>
      <c r="TPM143" s="102"/>
      <c r="TPN143" s="102"/>
      <c r="TPO143" s="102"/>
      <c r="TPP143" s="102"/>
      <c r="TPQ143" s="102"/>
      <c r="TPR143" s="102"/>
      <c r="TPS143" s="102"/>
      <c r="TPT143" s="102"/>
      <c r="TPU143" s="102"/>
      <c r="TPV143" s="102"/>
      <c r="TPW143" s="102"/>
      <c r="TPX143" s="102"/>
      <c r="TPY143" s="102"/>
      <c r="TPZ143" s="102"/>
      <c r="TQA143" s="102"/>
      <c r="TQB143" s="102"/>
      <c r="TQC143" s="102"/>
      <c r="TQD143" s="102"/>
      <c r="TQE143" s="102"/>
      <c r="TQF143" s="102"/>
      <c r="TQG143" s="102"/>
      <c r="TQH143" s="102"/>
      <c r="TQI143" s="102"/>
      <c r="TQJ143" s="102"/>
      <c r="TQK143" s="102"/>
      <c r="TQL143" s="102"/>
      <c r="TQM143" s="102"/>
      <c r="TQN143" s="102"/>
      <c r="TQO143" s="102"/>
      <c r="TQP143" s="102"/>
      <c r="TQQ143" s="102"/>
      <c r="TQR143" s="102"/>
      <c r="TQS143" s="102"/>
      <c r="TQT143" s="102"/>
      <c r="TQU143" s="102"/>
      <c r="TQV143" s="102"/>
      <c r="TQW143" s="102"/>
      <c r="TQX143" s="102"/>
      <c r="TQY143" s="102"/>
      <c r="TQZ143" s="102"/>
      <c r="TRA143" s="102"/>
      <c r="TRB143" s="102"/>
      <c r="TRC143" s="102"/>
      <c r="TRD143" s="102"/>
      <c r="TRE143" s="102"/>
      <c r="TRF143" s="102"/>
      <c r="TRG143" s="102"/>
      <c r="TRH143" s="102"/>
      <c r="TRI143" s="102"/>
      <c r="TRJ143" s="102"/>
      <c r="TRK143" s="102"/>
      <c r="TRL143" s="102"/>
      <c r="TRM143" s="102"/>
      <c r="TRN143" s="102"/>
      <c r="TRO143" s="102"/>
      <c r="TRP143" s="102"/>
      <c r="TRQ143" s="102"/>
      <c r="TRR143" s="102"/>
      <c r="TRS143" s="102"/>
      <c r="TRT143" s="102"/>
      <c r="TRU143" s="102"/>
      <c r="TRV143" s="102"/>
      <c r="TRW143" s="102"/>
      <c r="TRX143" s="102"/>
      <c r="TRY143" s="102"/>
      <c r="TRZ143" s="102"/>
      <c r="TSA143" s="102"/>
      <c r="TSB143" s="102"/>
      <c r="TSC143" s="102"/>
      <c r="TSD143" s="102"/>
      <c r="TSE143" s="102"/>
      <c r="TSF143" s="102"/>
      <c r="TSG143" s="102"/>
      <c r="TSH143" s="102"/>
      <c r="TSI143" s="102"/>
      <c r="TSJ143" s="102"/>
      <c r="TSK143" s="102"/>
      <c r="TSL143" s="102"/>
      <c r="TSM143" s="102"/>
      <c r="TSN143" s="102"/>
      <c r="TSO143" s="102"/>
      <c r="TSP143" s="102"/>
      <c r="TSQ143" s="102"/>
      <c r="TSR143" s="102"/>
      <c r="TSS143" s="102"/>
      <c r="TST143" s="102"/>
      <c r="TSU143" s="102"/>
      <c r="TSV143" s="102"/>
      <c r="TSW143" s="102"/>
      <c r="TSX143" s="102"/>
      <c r="TSY143" s="102"/>
      <c r="TSZ143" s="102"/>
      <c r="TTA143" s="102"/>
      <c r="TTB143" s="102"/>
      <c r="TTC143" s="102"/>
      <c r="TTD143" s="102"/>
      <c r="TTE143" s="102"/>
      <c r="TTF143" s="102"/>
      <c r="TTG143" s="102"/>
      <c r="TTH143" s="102"/>
      <c r="TTI143" s="102"/>
      <c r="TTJ143" s="102"/>
      <c r="TTK143" s="102"/>
      <c r="TTL143" s="102"/>
      <c r="TTM143" s="102"/>
      <c r="TTN143" s="102"/>
      <c r="TTO143" s="102"/>
      <c r="TTP143" s="102"/>
      <c r="TTQ143" s="102"/>
      <c r="TTR143" s="102"/>
      <c r="TTS143" s="102"/>
      <c r="TTT143" s="102"/>
      <c r="TTU143" s="102"/>
      <c r="TTV143" s="102"/>
      <c r="TTW143" s="102"/>
      <c r="TTX143" s="102"/>
      <c r="TTY143" s="102"/>
      <c r="TTZ143" s="102"/>
      <c r="TUA143" s="102"/>
      <c r="TUB143" s="102"/>
      <c r="TUC143" s="102"/>
      <c r="TUD143" s="102"/>
      <c r="TUE143" s="102"/>
      <c r="TUF143" s="102"/>
      <c r="TUG143" s="102"/>
      <c r="TUH143" s="102"/>
      <c r="TUI143" s="102"/>
      <c r="TUJ143" s="102"/>
      <c r="TUK143" s="102"/>
      <c r="TUL143" s="102"/>
      <c r="TUM143" s="102"/>
      <c r="TUN143" s="102"/>
      <c r="TUO143" s="102"/>
      <c r="TUP143" s="102"/>
      <c r="TUQ143" s="102"/>
      <c r="TUR143" s="102"/>
      <c r="TUS143" s="102"/>
      <c r="TUT143" s="102"/>
      <c r="TUU143" s="102"/>
      <c r="TUV143" s="102"/>
      <c r="TUW143" s="102"/>
      <c r="TUX143" s="102"/>
      <c r="TUY143" s="102"/>
      <c r="TUZ143" s="102"/>
      <c r="TVA143" s="102"/>
      <c r="TVB143" s="102"/>
      <c r="TVC143" s="102"/>
      <c r="TVD143" s="102"/>
      <c r="TVE143" s="102"/>
      <c r="TVF143" s="102"/>
      <c r="TVG143" s="102"/>
      <c r="TVH143" s="102"/>
      <c r="TVI143" s="102"/>
      <c r="TVJ143" s="102"/>
      <c r="TVK143" s="102"/>
      <c r="TVL143" s="102"/>
      <c r="TVM143" s="102"/>
      <c r="TVN143" s="102"/>
      <c r="TVO143" s="102"/>
      <c r="TVP143" s="102"/>
      <c r="TVQ143" s="102"/>
      <c r="TVR143" s="102"/>
      <c r="TVS143" s="102"/>
      <c r="TVT143" s="102"/>
      <c r="TVU143" s="102"/>
      <c r="TVV143" s="102"/>
      <c r="TVW143" s="102"/>
      <c r="TVX143" s="102"/>
      <c r="TVY143" s="102"/>
      <c r="TVZ143" s="102"/>
      <c r="TWA143" s="102"/>
      <c r="TWB143" s="102"/>
      <c r="TWC143" s="102"/>
      <c r="TWD143" s="102"/>
      <c r="TWE143" s="102"/>
      <c r="TWF143" s="102"/>
      <c r="TWG143" s="102"/>
      <c r="TWH143" s="102"/>
      <c r="TWI143" s="102"/>
      <c r="TWJ143" s="102"/>
      <c r="TWK143" s="102"/>
      <c r="TWL143" s="102"/>
      <c r="TWM143" s="102"/>
      <c r="TWN143" s="102"/>
      <c r="TWO143" s="102"/>
      <c r="TWP143" s="102"/>
      <c r="TWQ143" s="102"/>
      <c r="TWR143" s="102"/>
      <c r="TWS143" s="102"/>
      <c r="TWT143" s="102"/>
      <c r="TWU143" s="102"/>
      <c r="TWV143" s="102"/>
      <c r="TWW143" s="102"/>
      <c r="TWX143" s="102"/>
      <c r="TWY143" s="102"/>
      <c r="TWZ143" s="102"/>
      <c r="TXA143" s="102"/>
      <c r="TXB143" s="102"/>
      <c r="TXC143" s="102"/>
      <c r="TXD143" s="102"/>
      <c r="TXE143" s="102"/>
      <c r="TXF143" s="102"/>
      <c r="TXG143" s="102"/>
      <c r="TXH143" s="102"/>
      <c r="TXI143" s="102"/>
      <c r="TXJ143" s="102"/>
      <c r="TXK143" s="102"/>
      <c r="TXL143" s="102"/>
      <c r="TXM143" s="102"/>
      <c r="TXN143" s="102"/>
      <c r="TXO143" s="102"/>
      <c r="TXP143" s="102"/>
      <c r="TXQ143" s="102"/>
      <c r="TXR143" s="102"/>
      <c r="TXS143" s="102"/>
      <c r="TXT143" s="102"/>
      <c r="TXU143" s="102"/>
      <c r="TXV143" s="102"/>
      <c r="TXW143" s="102"/>
      <c r="TXX143" s="102"/>
      <c r="TXY143" s="102"/>
      <c r="TXZ143" s="102"/>
      <c r="TYA143" s="102"/>
      <c r="TYB143" s="102"/>
      <c r="TYC143" s="102"/>
      <c r="TYD143" s="102"/>
      <c r="TYE143" s="102"/>
      <c r="TYF143" s="102"/>
      <c r="TYG143" s="102"/>
      <c r="TYH143" s="102"/>
      <c r="TYI143" s="102"/>
      <c r="TYJ143" s="102"/>
      <c r="TYK143" s="102"/>
      <c r="TYL143" s="102"/>
      <c r="TYM143" s="102"/>
      <c r="TYN143" s="102"/>
      <c r="TYO143" s="102"/>
      <c r="TYP143" s="102"/>
      <c r="TYQ143" s="102"/>
      <c r="TYR143" s="102"/>
      <c r="TYS143" s="102"/>
      <c r="TYT143" s="102"/>
      <c r="TYU143" s="102"/>
      <c r="TYV143" s="102"/>
      <c r="TYW143" s="102"/>
      <c r="TYX143" s="102"/>
      <c r="TYY143" s="102"/>
      <c r="TYZ143" s="102"/>
      <c r="TZA143" s="102"/>
      <c r="TZB143" s="102"/>
      <c r="TZC143" s="102"/>
      <c r="TZD143" s="102"/>
      <c r="TZE143" s="102"/>
      <c r="TZF143" s="102"/>
      <c r="TZG143" s="102"/>
      <c r="TZH143" s="102"/>
      <c r="TZI143" s="102"/>
      <c r="TZJ143" s="102"/>
      <c r="TZK143" s="102"/>
      <c r="TZL143" s="102"/>
      <c r="TZM143" s="102"/>
      <c r="TZN143" s="102"/>
      <c r="TZO143" s="102"/>
      <c r="TZP143" s="102"/>
      <c r="TZQ143" s="102"/>
      <c r="TZR143" s="102"/>
      <c r="TZS143" s="102"/>
      <c r="TZT143" s="102"/>
      <c r="TZU143" s="102"/>
      <c r="TZV143" s="102"/>
      <c r="TZW143" s="102"/>
      <c r="TZX143" s="102"/>
      <c r="TZY143" s="102"/>
      <c r="TZZ143" s="102"/>
      <c r="UAA143" s="102"/>
      <c r="UAB143" s="102"/>
      <c r="UAC143" s="102"/>
      <c r="UAD143" s="102"/>
      <c r="UAE143" s="102"/>
      <c r="UAF143" s="102"/>
      <c r="UAG143" s="102"/>
      <c r="UAH143" s="102"/>
      <c r="UAI143" s="102"/>
      <c r="UAJ143" s="102"/>
      <c r="UAK143" s="102"/>
      <c r="UAL143" s="102"/>
      <c r="UAM143" s="102"/>
      <c r="UAN143" s="102"/>
      <c r="UAO143" s="102"/>
      <c r="UAP143" s="102"/>
      <c r="UAQ143" s="102"/>
      <c r="UAR143" s="102"/>
      <c r="UAS143" s="102"/>
      <c r="UAT143" s="102"/>
      <c r="UAU143" s="102"/>
      <c r="UAV143" s="102"/>
      <c r="UAW143" s="102"/>
      <c r="UAX143" s="102"/>
      <c r="UAY143" s="102"/>
      <c r="UAZ143" s="102"/>
      <c r="UBA143" s="102"/>
      <c r="UBB143" s="102"/>
      <c r="UBC143" s="102"/>
      <c r="UBD143" s="102"/>
      <c r="UBE143" s="102"/>
      <c r="UBF143" s="102"/>
      <c r="UBG143" s="102"/>
      <c r="UBH143" s="102"/>
      <c r="UBI143" s="102"/>
      <c r="UBJ143" s="102"/>
      <c r="UBK143" s="102"/>
      <c r="UBL143" s="102"/>
      <c r="UBM143" s="102"/>
      <c r="UBN143" s="102"/>
      <c r="UBO143" s="102"/>
      <c r="UBP143" s="102"/>
      <c r="UBQ143" s="102"/>
      <c r="UBR143" s="102"/>
      <c r="UBS143" s="102"/>
      <c r="UBT143" s="102"/>
      <c r="UBU143" s="102"/>
      <c r="UBV143" s="102"/>
      <c r="UBW143" s="102"/>
      <c r="UBX143" s="102"/>
      <c r="UBY143" s="102"/>
      <c r="UBZ143" s="102"/>
      <c r="UCA143" s="102"/>
      <c r="UCB143" s="102"/>
      <c r="UCC143" s="102"/>
      <c r="UCD143" s="102"/>
      <c r="UCE143" s="102"/>
      <c r="UCF143" s="102"/>
      <c r="UCG143" s="102"/>
      <c r="UCH143" s="102"/>
      <c r="UCI143" s="102"/>
      <c r="UCJ143" s="102"/>
      <c r="UCK143" s="102"/>
      <c r="UCL143" s="102"/>
      <c r="UCM143" s="102"/>
      <c r="UCN143" s="102"/>
      <c r="UCO143" s="102"/>
      <c r="UCP143" s="102"/>
      <c r="UCQ143" s="102"/>
      <c r="UCR143" s="102"/>
      <c r="UCS143" s="102"/>
      <c r="UCT143" s="102"/>
      <c r="UCU143" s="102"/>
      <c r="UCV143" s="102"/>
      <c r="UCW143" s="102"/>
      <c r="UCX143" s="102"/>
      <c r="UCY143" s="102"/>
      <c r="UCZ143" s="102"/>
      <c r="UDA143" s="102"/>
      <c r="UDB143" s="102"/>
      <c r="UDC143" s="102"/>
      <c r="UDD143" s="102"/>
      <c r="UDE143" s="102"/>
      <c r="UDF143" s="102"/>
      <c r="UDG143" s="102"/>
      <c r="UDH143" s="102"/>
      <c r="UDI143" s="102"/>
      <c r="UDJ143" s="102"/>
      <c r="UDK143" s="102"/>
      <c r="UDL143" s="102"/>
      <c r="UDM143" s="102"/>
      <c r="UDN143" s="102"/>
      <c r="UDO143" s="102"/>
      <c r="UDP143" s="102"/>
      <c r="UDQ143" s="102"/>
      <c r="UDR143" s="102"/>
      <c r="UDS143" s="102"/>
      <c r="UDT143" s="102"/>
      <c r="UDU143" s="102"/>
      <c r="UDV143" s="102"/>
      <c r="UDW143" s="102"/>
      <c r="UDX143" s="102"/>
      <c r="UDY143" s="102"/>
      <c r="UDZ143" s="102"/>
      <c r="UEA143" s="102"/>
      <c r="UEB143" s="102"/>
      <c r="UEC143" s="102"/>
      <c r="UED143" s="102"/>
      <c r="UEE143" s="102"/>
      <c r="UEF143" s="102"/>
      <c r="UEG143" s="102"/>
      <c r="UEH143" s="102"/>
      <c r="UEI143" s="102"/>
      <c r="UEJ143" s="102"/>
      <c r="UEK143" s="102"/>
      <c r="UEL143" s="102"/>
      <c r="UEM143" s="102"/>
      <c r="UEN143" s="102"/>
      <c r="UEO143" s="102"/>
      <c r="UEP143" s="102"/>
      <c r="UEQ143" s="102"/>
      <c r="UER143" s="102"/>
      <c r="UES143" s="102"/>
      <c r="UET143" s="102"/>
      <c r="UEU143" s="102"/>
      <c r="UEV143" s="102"/>
      <c r="UEW143" s="102"/>
      <c r="UEX143" s="102"/>
      <c r="UEY143" s="102"/>
      <c r="UEZ143" s="102"/>
      <c r="UFA143" s="102"/>
      <c r="UFB143" s="102"/>
      <c r="UFC143" s="102"/>
      <c r="UFD143" s="102"/>
      <c r="UFE143" s="102"/>
      <c r="UFF143" s="102"/>
      <c r="UFG143" s="102"/>
      <c r="UFH143" s="102"/>
      <c r="UFI143" s="102"/>
      <c r="UFJ143" s="102"/>
      <c r="UFK143" s="102"/>
      <c r="UFL143" s="102"/>
      <c r="UFM143" s="102"/>
      <c r="UFN143" s="102"/>
      <c r="UFO143" s="102"/>
      <c r="UFP143" s="102"/>
      <c r="UFQ143" s="102"/>
      <c r="UFR143" s="102"/>
      <c r="UFS143" s="102"/>
      <c r="UFT143" s="102"/>
      <c r="UFU143" s="102"/>
      <c r="UFV143" s="102"/>
      <c r="UFW143" s="102"/>
      <c r="UFX143" s="102"/>
      <c r="UFY143" s="102"/>
      <c r="UFZ143" s="102"/>
      <c r="UGA143" s="102"/>
      <c r="UGB143" s="102"/>
      <c r="UGC143" s="102"/>
      <c r="UGD143" s="102"/>
      <c r="UGE143" s="102"/>
      <c r="UGF143" s="102"/>
      <c r="UGG143" s="102"/>
      <c r="UGH143" s="102"/>
      <c r="UGI143" s="102"/>
      <c r="UGJ143" s="102"/>
      <c r="UGK143" s="102"/>
      <c r="UGL143" s="102"/>
      <c r="UGM143" s="102"/>
      <c r="UGN143" s="102"/>
      <c r="UGO143" s="102"/>
      <c r="UGP143" s="102"/>
      <c r="UGQ143" s="102"/>
      <c r="UGR143" s="102"/>
      <c r="UGS143" s="102"/>
      <c r="UGT143" s="102"/>
      <c r="UGU143" s="102"/>
      <c r="UGV143" s="102"/>
      <c r="UGW143" s="102"/>
      <c r="UGX143" s="102"/>
      <c r="UGY143" s="102"/>
      <c r="UGZ143" s="102"/>
      <c r="UHA143" s="102"/>
      <c r="UHB143" s="102"/>
      <c r="UHC143" s="102"/>
      <c r="UHD143" s="102"/>
      <c r="UHE143" s="102"/>
      <c r="UHF143" s="102"/>
      <c r="UHG143" s="102"/>
      <c r="UHH143" s="102"/>
      <c r="UHI143" s="102"/>
      <c r="UHJ143" s="102"/>
      <c r="UHK143" s="102"/>
      <c r="UHL143" s="102"/>
      <c r="UHM143" s="102"/>
      <c r="UHN143" s="102"/>
      <c r="UHO143" s="102"/>
      <c r="UHP143" s="102"/>
      <c r="UHQ143" s="102"/>
      <c r="UHR143" s="102"/>
      <c r="UHS143" s="102"/>
      <c r="UHT143" s="102"/>
      <c r="UHU143" s="102"/>
      <c r="UHV143" s="102"/>
      <c r="UHW143" s="102"/>
      <c r="UHX143" s="102"/>
      <c r="UHY143" s="102"/>
      <c r="UHZ143" s="102"/>
      <c r="UIA143" s="102"/>
      <c r="UIB143" s="102"/>
      <c r="UIC143" s="102"/>
      <c r="UID143" s="102"/>
      <c r="UIE143" s="102"/>
      <c r="UIF143" s="102"/>
      <c r="UIG143" s="102"/>
      <c r="UIH143" s="102"/>
      <c r="UII143" s="102"/>
      <c r="UIJ143" s="102"/>
      <c r="UIK143" s="102"/>
      <c r="UIL143" s="102"/>
      <c r="UIM143" s="102"/>
      <c r="UIN143" s="102"/>
      <c r="UIO143" s="102"/>
      <c r="UIP143" s="102"/>
      <c r="UIQ143" s="102"/>
      <c r="UIR143" s="102"/>
      <c r="UIS143" s="102"/>
      <c r="UIT143" s="102"/>
      <c r="UIU143" s="102"/>
      <c r="UIV143" s="102"/>
      <c r="UIW143" s="102"/>
      <c r="UIX143" s="102"/>
      <c r="UIY143" s="102"/>
      <c r="UIZ143" s="102"/>
      <c r="UJA143" s="102"/>
      <c r="UJB143" s="102"/>
      <c r="UJC143" s="102"/>
      <c r="UJD143" s="102"/>
      <c r="UJE143" s="102"/>
      <c r="UJF143" s="102"/>
      <c r="UJG143" s="102"/>
      <c r="UJH143" s="102"/>
      <c r="UJI143" s="102"/>
      <c r="UJJ143" s="102"/>
      <c r="UJK143" s="102"/>
      <c r="UJL143" s="102"/>
      <c r="UJM143" s="102"/>
      <c r="UJN143" s="102"/>
      <c r="UJO143" s="102"/>
      <c r="UJP143" s="102"/>
      <c r="UJQ143" s="102"/>
      <c r="UJR143" s="102"/>
      <c r="UJS143" s="102"/>
      <c r="UJT143" s="102"/>
      <c r="UJU143" s="102"/>
      <c r="UJV143" s="102"/>
      <c r="UJW143" s="102"/>
      <c r="UJX143" s="102"/>
      <c r="UJY143" s="102"/>
      <c r="UJZ143" s="102"/>
      <c r="UKA143" s="102"/>
      <c r="UKB143" s="102"/>
      <c r="UKC143" s="102"/>
      <c r="UKD143" s="102"/>
      <c r="UKE143" s="102"/>
      <c r="UKF143" s="102"/>
      <c r="UKG143" s="102"/>
      <c r="UKH143" s="102"/>
      <c r="UKI143" s="102"/>
      <c r="UKJ143" s="102"/>
      <c r="UKK143" s="102"/>
      <c r="UKL143" s="102"/>
      <c r="UKM143" s="102"/>
      <c r="UKN143" s="102"/>
      <c r="UKO143" s="102"/>
      <c r="UKP143" s="102"/>
      <c r="UKQ143" s="102"/>
      <c r="UKR143" s="102"/>
      <c r="UKS143" s="102"/>
      <c r="UKT143" s="102"/>
      <c r="UKU143" s="102"/>
      <c r="UKV143" s="102"/>
      <c r="UKW143" s="102"/>
      <c r="UKX143" s="102"/>
      <c r="UKY143" s="102"/>
      <c r="UKZ143" s="102"/>
      <c r="ULA143" s="102"/>
      <c r="ULB143" s="102"/>
      <c r="ULC143" s="102"/>
      <c r="ULD143" s="102"/>
      <c r="ULE143" s="102"/>
      <c r="ULF143" s="102"/>
      <c r="ULG143" s="102"/>
      <c r="ULH143" s="102"/>
      <c r="ULI143" s="102"/>
      <c r="ULJ143" s="102"/>
      <c r="ULK143" s="102"/>
      <c r="ULL143" s="102"/>
      <c r="ULM143" s="102"/>
      <c r="ULN143" s="102"/>
      <c r="ULO143" s="102"/>
      <c r="ULP143" s="102"/>
      <c r="ULQ143" s="102"/>
      <c r="ULR143" s="102"/>
      <c r="ULS143" s="102"/>
      <c r="ULT143" s="102"/>
      <c r="ULU143" s="102"/>
      <c r="ULV143" s="102"/>
      <c r="ULW143" s="102"/>
      <c r="ULX143" s="102"/>
      <c r="ULY143" s="102"/>
      <c r="ULZ143" s="102"/>
      <c r="UMA143" s="102"/>
      <c r="UMB143" s="102"/>
      <c r="UMC143" s="102"/>
      <c r="UMD143" s="102"/>
      <c r="UME143" s="102"/>
      <c r="UMF143" s="102"/>
      <c r="UMG143" s="102"/>
      <c r="UMH143" s="102"/>
      <c r="UMI143" s="102"/>
      <c r="UMJ143" s="102"/>
      <c r="UMK143" s="102"/>
      <c r="UML143" s="102"/>
      <c r="UMM143" s="102"/>
      <c r="UMN143" s="102"/>
      <c r="UMO143" s="102"/>
      <c r="UMP143" s="102"/>
      <c r="UMQ143" s="102"/>
      <c r="UMR143" s="102"/>
      <c r="UMS143" s="102"/>
      <c r="UMT143" s="102"/>
      <c r="UMU143" s="102"/>
      <c r="UMV143" s="102"/>
      <c r="UMW143" s="102"/>
      <c r="UMX143" s="102"/>
      <c r="UMY143" s="102"/>
      <c r="UMZ143" s="102"/>
      <c r="UNA143" s="102"/>
      <c r="UNB143" s="102"/>
      <c r="UNC143" s="102"/>
      <c r="UND143" s="102"/>
      <c r="UNE143" s="102"/>
      <c r="UNF143" s="102"/>
      <c r="UNG143" s="102"/>
      <c r="UNH143" s="102"/>
      <c r="UNI143" s="102"/>
      <c r="UNJ143" s="102"/>
      <c r="UNK143" s="102"/>
      <c r="UNL143" s="102"/>
      <c r="UNM143" s="102"/>
      <c r="UNN143" s="102"/>
      <c r="UNO143" s="102"/>
      <c r="UNP143" s="102"/>
      <c r="UNQ143" s="102"/>
      <c r="UNR143" s="102"/>
      <c r="UNS143" s="102"/>
      <c r="UNT143" s="102"/>
      <c r="UNU143" s="102"/>
      <c r="UNV143" s="102"/>
      <c r="UNW143" s="102"/>
      <c r="UNX143" s="102"/>
      <c r="UNY143" s="102"/>
      <c r="UNZ143" s="102"/>
      <c r="UOA143" s="102"/>
      <c r="UOB143" s="102"/>
      <c r="UOC143" s="102"/>
      <c r="UOD143" s="102"/>
      <c r="UOE143" s="102"/>
      <c r="UOF143" s="102"/>
      <c r="UOG143" s="102"/>
      <c r="UOH143" s="102"/>
      <c r="UOI143" s="102"/>
      <c r="UOJ143" s="102"/>
      <c r="UOK143" s="102"/>
      <c r="UOL143" s="102"/>
      <c r="UOM143" s="102"/>
      <c r="UON143" s="102"/>
      <c r="UOO143" s="102"/>
      <c r="UOP143" s="102"/>
      <c r="UOQ143" s="102"/>
      <c r="UOR143" s="102"/>
      <c r="UOS143" s="102"/>
      <c r="UOT143" s="102"/>
      <c r="UOU143" s="102"/>
      <c r="UOV143" s="102"/>
      <c r="UOW143" s="102"/>
      <c r="UOX143" s="102"/>
      <c r="UOY143" s="102"/>
      <c r="UOZ143" s="102"/>
      <c r="UPA143" s="102"/>
      <c r="UPB143" s="102"/>
      <c r="UPC143" s="102"/>
      <c r="UPD143" s="102"/>
      <c r="UPE143" s="102"/>
      <c r="UPF143" s="102"/>
      <c r="UPG143" s="102"/>
      <c r="UPH143" s="102"/>
      <c r="UPI143" s="102"/>
      <c r="UPJ143" s="102"/>
      <c r="UPK143" s="102"/>
      <c r="UPL143" s="102"/>
      <c r="UPM143" s="102"/>
      <c r="UPN143" s="102"/>
      <c r="UPO143" s="102"/>
      <c r="UPP143" s="102"/>
      <c r="UPQ143" s="102"/>
      <c r="UPR143" s="102"/>
      <c r="UPS143" s="102"/>
      <c r="UPT143" s="102"/>
      <c r="UPU143" s="102"/>
      <c r="UPV143" s="102"/>
      <c r="UPW143" s="102"/>
      <c r="UPX143" s="102"/>
      <c r="UPY143" s="102"/>
      <c r="UPZ143" s="102"/>
      <c r="UQA143" s="102"/>
      <c r="UQB143" s="102"/>
      <c r="UQC143" s="102"/>
      <c r="UQD143" s="102"/>
      <c r="UQE143" s="102"/>
      <c r="UQF143" s="102"/>
      <c r="UQG143" s="102"/>
      <c r="UQH143" s="102"/>
      <c r="UQI143" s="102"/>
      <c r="UQJ143" s="102"/>
      <c r="UQK143" s="102"/>
      <c r="UQL143" s="102"/>
      <c r="UQM143" s="102"/>
      <c r="UQN143" s="102"/>
      <c r="UQO143" s="102"/>
      <c r="UQP143" s="102"/>
      <c r="UQQ143" s="102"/>
      <c r="UQR143" s="102"/>
      <c r="UQS143" s="102"/>
      <c r="UQT143" s="102"/>
      <c r="UQU143" s="102"/>
      <c r="UQV143" s="102"/>
      <c r="UQW143" s="102"/>
      <c r="UQX143" s="102"/>
      <c r="UQY143" s="102"/>
      <c r="UQZ143" s="102"/>
      <c r="URA143" s="102"/>
      <c r="URB143" s="102"/>
      <c r="URC143" s="102"/>
      <c r="URD143" s="102"/>
      <c r="URE143" s="102"/>
      <c r="URF143" s="102"/>
      <c r="URG143" s="102"/>
      <c r="URH143" s="102"/>
      <c r="URI143" s="102"/>
      <c r="URJ143" s="102"/>
      <c r="URK143" s="102"/>
      <c r="URL143" s="102"/>
      <c r="URM143" s="102"/>
      <c r="URN143" s="102"/>
      <c r="URO143" s="102"/>
      <c r="URP143" s="102"/>
      <c r="URQ143" s="102"/>
      <c r="URR143" s="102"/>
      <c r="URS143" s="102"/>
      <c r="URT143" s="102"/>
      <c r="URU143" s="102"/>
      <c r="URV143" s="102"/>
      <c r="URW143" s="102"/>
      <c r="URX143" s="102"/>
      <c r="URY143" s="102"/>
      <c r="URZ143" s="102"/>
      <c r="USA143" s="102"/>
      <c r="USB143" s="102"/>
      <c r="USC143" s="102"/>
      <c r="USD143" s="102"/>
      <c r="USE143" s="102"/>
      <c r="USF143" s="102"/>
      <c r="USG143" s="102"/>
      <c r="USH143" s="102"/>
      <c r="USI143" s="102"/>
      <c r="USJ143" s="102"/>
      <c r="USK143" s="102"/>
      <c r="USL143" s="102"/>
      <c r="USM143" s="102"/>
      <c r="USN143" s="102"/>
      <c r="USO143" s="102"/>
      <c r="USP143" s="102"/>
      <c r="USQ143" s="102"/>
      <c r="USR143" s="102"/>
      <c r="USS143" s="102"/>
      <c r="UST143" s="102"/>
      <c r="USU143" s="102"/>
      <c r="USV143" s="102"/>
      <c r="USW143" s="102"/>
      <c r="USX143" s="102"/>
      <c r="USY143" s="102"/>
      <c r="USZ143" s="102"/>
      <c r="UTA143" s="102"/>
      <c r="UTB143" s="102"/>
      <c r="UTC143" s="102"/>
      <c r="UTD143" s="102"/>
      <c r="UTE143" s="102"/>
      <c r="UTF143" s="102"/>
      <c r="UTG143" s="102"/>
      <c r="UTH143" s="102"/>
      <c r="UTI143" s="102"/>
      <c r="UTJ143" s="102"/>
      <c r="UTK143" s="102"/>
      <c r="UTL143" s="102"/>
      <c r="UTM143" s="102"/>
      <c r="UTN143" s="102"/>
      <c r="UTO143" s="102"/>
      <c r="UTP143" s="102"/>
      <c r="UTQ143" s="102"/>
      <c r="UTR143" s="102"/>
      <c r="UTS143" s="102"/>
      <c r="UTT143" s="102"/>
      <c r="UTU143" s="102"/>
      <c r="UTV143" s="102"/>
      <c r="UTW143" s="102"/>
      <c r="UTX143" s="102"/>
      <c r="UTY143" s="102"/>
      <c r="UTZ143" s="102"/>
      <c r="UUA143" s="102"/>
      <c r="UUB143" s="102"/>
      <c r="UUC143" s="102"/>
      <c r="UUD143" s="102"/>
      <c r="UUE143" s="102"/>
      <c r="UUF143" s="102"/>
      <c r="UUG143" s="102"/>
      <c r="UUH143" s="102"/>
      <c r="UUI143" s="102"/>
      <c r="UUJ143" s="102"/>
      <c r="UUK143" s="102"/>
      <c r="UUL143" s="102"/>
      <c r="UUM143" s="102"/>
      <c r="UUN143" s="102"/>
      <c r="UUO143" s="102"/>
      <c r="UUP143" s="102"/>
      <c r="UUQ143" s="102"/>
      <c r="UUR143" s="102"/>
      <c r="UUS143" s="102"/>
      <c r="UUT143" s="102"/>
      <c r="UUU143" s="102"/>
      <c r="UUV143" s="102"/>
      <c r="UUW143" s="102"/>
      <c r="UUX143" s="102"/>
      <c r="UUY143" s="102"/>
      <c r="UUZ143" s="102"/>
      <c r="UVA143" s="102"/>
      <c r="UVB143" s="102"/>
      <c r="UVC143" s="102"/>
      <c r="UVD143" s="102"/>
      <c r="UVE143" s="102"/>
      <c r="UVF143" s="102"/>
      <c r="UVG143" s="102"/>
      <c r="UVH143" s="102"/>
      <c r="UVI143" s="102"/>
      <c r="UVJ143" s="102"/>
      <c r="UVK143" s="102"/>
      <c r="UVL143" s="102"/>
      <c r="UVM143" s="102"/>
      <c r="UVN143" s="102"/>
      <c r="UVO143" s="102"/>
      <c r="UVP143" s="102"/>
      <c r="UVQ143" s="102"/>
      <c r="UVR143" s="102"/>
      <c r="UVS143" s="102"/>
      <c r="UVT143" s="102"/>
      <c r="UVU143" s="102"/>
      <c r="UVV143" s="102"/>
      <c r="UVW143" s="102"/>
      <c r="UVX143" s="102"/>
      <c r="UVY143" s="102"/>
      <c r="UVZ143" s="102"/>
      <c r="UWA143" s="102"/>
      <c r="UWB143" s="102"/>
      <c r="UWC143" s="102"/>
      <c r="UWD143" s="102"/>
      <c r="UWE143" s="102"/>
      <c r="UWF143" s="102"/>
      <c r="UWG143" s="102"/>
      <c r="UWH143" s="102"/>
      <c r="UWI143" s="102"/>
      <c r="UWJ143" s="102"/>
      <c r="UWK143" s="102"/>
      <c r="UWL143" s="102"/>
      <c r="UWM143" s="102"/>
      <c r="UWN143" s="102"/>
      <c r="UWO143" s="102"/>
      <c r="UWP143" s="102"/>
      <c r="UWQ143" s="102"/>
      <c r="UWR143" s="102"/>
      <c r="UWS143" s="102"/>
      <c r="UWT143" s="102"/>
      <c r="UWU143" s="102"/>
      <c r="UWV143" s="102"/>
      <c r="UWW143" s="102"/>
      <c r="UWX143" s="102"/>
      <c r="UWY143" s="102"/>
      <c r="UWZ143" s="102"/>
      <c r="UXA143" s="102"/>
      <c r="UXB143" s="102"/>
      <c r="UXC143" s="102"/>
      <c r="UXD143" s="102"/>
      <c r="UXE143" s="102"/>
      <c r="UXF143" s="102"/>
      <c r="UXG143" s="102"/>
      <c r="UXH143" s="102"/>
      <c r="UXI143" s="102"/>
      <c r="UXJ143" s="102"/>
      <c r="UXK143" s="102"/>
      <c r="UXL143" s="102"/>
      <c r="UXM143" s="102"/>
      <c r="UXN143" s="102"/>
      <c r="UXO143" s="102"/>
      <c r="UXP143" s="102"/>
      <c r="UXQ143" s="102"/>
      <c r="UXR143" s="102"/>
      <c r="UXS143" s="102"/>
      <c r="UXT143" s="102"/>
      <c r="UXU143" s="102"/>
      <c r="UXV143" s="102"/>
      <c r="UXW143" s="102"/>
      <c r="UXX143" s="102"/>
      <c r="UXY143" s="102"/>
      <c r="UXZ143" s="102"/>
      <c r="UYA143" s="102"/>
      <c r="UYB143" s="102"/>
      <c r="UYC143" s="102"/>
      <c r="UYD143" s="102"/>
      <c r="UYE143" s="102"/>
      <c r="UYF143" s="102"/>
      <c r="UYG143" s="102"/>
      <c r="UYH143" s="102"/>
      <c r="UYI143" s="102"/>
      <c r="UYJ143" s="102"/>
      <c r="UYK143" s="102"/>
      <c r="UYL143" s="102"/>
      <c r="UYM143" s="102"/>
      <c r="UYN143" s="102"/>
      <c r="UYO143" s="102"/>
      <c r="UYP143" s="102"/>
      <c r="UYQ143" s="102"/>
      <c r="UYR143" s="102"/>
      <c r="UYS143" s="102"/>
      <c r="UYT143" s="102"/>
      <c r="UYU143" s="102"/>
      <c r="UYV143" s="102"/>
      <c r="UYW143" s="102"/>
      <c r="UYX143" s="102"/>
      <c r="UYY143" s="102"/>
      <c r="UYZ143" s="102"/>
      <c r="UZA143" s="102"/>
      <c r="UZB143" s="102"/>
      <c r="UZC143" s="102"/>
      <c r="UZD143" s="102"/>
      <c r="UZE143" s="102"/>
      <c r="UZF143" s="102"/>
      <c r="UZG143" s="102"/>
      <c r="UZH143" s="102"/>
      <c r="UZI143" s="102"/>
      <c r="UZJ143" s="102"/>
      <c r="UZK143" s="102"/>
      <c r="UZL143" s="102"/>
      <c r="UZM143" s="102"/>
      <c r="UZN143" s="102"/>
      <c r="UZO143" s="102"/>
      <c r="UZP143" s="102"/>
      <c r="UZQ143" s="102"/>
      <c r="UZR143" s="102"/>
      <c r="UZS143" s="102"/>
      <c r="UZT143" s="102"/>
      <c r="UZU143" s="102"/>
      <c r="UZV143" s="102"/>
      <c r="UZW143" s="102"/>
      <c r="UZX143" s="102"/>
      <c r="UZY143" s="102"/>
      <c r="UZZ143" s="102"/>
      <c r="VAA143" s="102"/>
      <c r="VAB143" s="102"/>
      <c r="VAC143" s="102"/>
      <c r="VAD143" s="102"/>
      <c r="VAE143" s="102"/>
      <c r="VAF143" s="102"/>
      <c r="VAG143" s="102"/>
      <c r="VAH143" s="102"/>
      <c r="VAI143" s="102"/>
      <c r="VAJ143" s="102"/>
      <c r="VAK143" s="102"/>
      <c r="VAL143" s="102"/>
      <c r="VAM143" s="102"/>
      <c r="VAN143" s="102"/>
      <c r="VAO143" s="102"/>
      <c r="VAP143" s="102"/>
      <c r="VAQ143" s="102"/>
      <c r="VAR143" s="102"/>
      <c r="VAS143" s="102"/>
      <c r="VAT143" s="102"/>
      <c r="VAU143" s="102"/>
      <c r="VAV143" s="102"/>
      <c r="VAW143" s="102"/>
      <c r="VAX143" s="102"/>
      <c r="VAY143" s="102"/>
      <c r="VAZ143" s="102"/>
      <c r="VBA143" s="102"/>
      <c r="VBB143" s="102"/>
      <c r="VBC143" s="102"/>
      <c r="VBD143" s="102"/>
      <c r="VBE143" s="102"/>
      <c r="VBF143" s="102"/>
      <c r="VBG143" s="102"/>
      <c r="VBH143" s="102"/>
      <c r="VBI143" s="102"/>
      <c r="VBJ143" s="102"/>
      <c r="VBK143" s="102"/>
      <c r="VBL143" s="102"/>
      <c r="VBM143" s="102"/>
      <c r="VBN143" s="102"/>
      <c r="VBO143" s="102"/>
      <c r="VBP143" s="102"/>
      <c r="VBQ143" s="102"/>
      <c r="VBR143" s="102"/>
      <c r="VBS143" s="102"/>
      <c r="VBT143" s="102"/>
      <c r="VBU143" s="102"/>
      <c r="VBV143" s="102"/>
      <c r="VBW143" s="102"/>
      <c r="VBX143" s="102"/>
      <c r="VBY143" s="102"/>
      <c r="VBZ143" s="102"/>
      <c r="VCA143" s="102"/>
      <c r="VCB143" s="102"/>
      <c r="VCC143" s="102"/>
      <c r="VCD143" s="102"/>
      <c r="VCE143" s="102"/>
      <c r="VCF143" s="102"/>
      <c r="VCG143" s="102"/>
      <c r="VCH143" s="102"/>
      <c r="VCI143" s="102"/>
      <c r="VCJ143" s="102"/>
      <c r="VCK143" s="102"/>
      <c r="VCL143" s="102"/>
      <c r="VCM143" s="102"/>
      <c r="VCN143" s="102"/>
      <c r="VCO143" s="102"/>
      <c r="VCP143" s="102"/>
      <c r="VCQ143" s="102"/>
      <c r="VCR143" s="102"/>
      <c r="VCS143" s="102"/>
      <c r="VCT143" s="102"/>
      <c r="VCU143" s="102"/>
      <c r="VCV143" s="102"/>
      <c r="VCW143" s="102"/>
      <c r="VCX143" s="102"/>
      <c r="VCY143" s="102"/>
      <c r="VCZ143" s="102"/>
      <c r="VDA143" s="102"/>
      <c r="VDB143" s="102"/>
      <c r="VDC143" s="102"/>
      <c r="VDD143" s="102"/>
      <c r="VDE143" s="102"/>
      <c r="VDF143" s="102"/>
      <c r="VDG143" s="102"/>
      <c r="VDH143" s="102"/>
      <c r="VDI143" s="102"/>
      <c r="VDJ143" s="102"/>
      <c r="VDK143" s="102"/>
      <c r="VDL143" s="102"/>
      <c r="VDM143" s="102"/>
      <c r="VDN143" s="102"/>
      <c r="VDO143" s="102"/>
      <c r="VDP143" s="102"/>
      <c r="VDQ143" s="102"/>
      <c r="VDR143" s="102"/>
      <c r="VDS143" s="102"/>
      <c r="VDT143" s="102"/>
      <c r="VDU143" s="102"/>
      <c r="VDV143" s="102"/>
      <c r="VDW143" s="102"/>
      <c r="VDX143" s="102"/>
      <c r="VDY143" s="102"/>
      <c r="VDZ143" s="102"/>
      <c r="VEA143" s="102"/>
      <c r="VEB143" s="102"/>
      <c r="VEC143" s="102"/>
      <c r="VED143" s="102"/>
      <c r="VEE143" s="102"/>
      <c r="VEF143" s="102"/>
      <c r="VEG143" s="102"/>
      <c r="VEH143" s="102"/>
      <c r="VEI143" s="102"/>
      <c r="VEJ143" s="102"/>
      <c r="VEK143" s="102"/>
      <c r="VEL143" s="102"/>
      <c r="VEM143" s="102"/>
      <c r="VEN143" s="102"/>
      <c r="VEO143" s="102"/>
      <c r="VEP143" s="102"/>
      <c r="VEQ143" s="102"/>
      <c r="VER143" s="102"/>
      <c r="VES143" s="102"/>
      <c r="VET143" s="102"/>
      <c r="VEU143" s="102"/>
      <c r="VEV143" s="102"/>
      <c r="VEW143" s="102"/>
      <c r="VEX143" s="102"/>
      <c r="VEY143" s="102"/>
      <c r="VEZ143" s="102"/>
      <c r="VFA143" s="102"/>
      <c r="VFB143" s="102"/>
      <c r="VFC143" s="102"/>
      <c r="VFD143" s="102"/>
      <c r="VFE143" s="102"/>
      <c r="VFF143" s="102"/>
      <c r="VFG143" s="102"/>
      <c r="VFH143" s="102"/>
      <c r="VFI143" s="102"/>
      <c r="VFJ143" s="102"/>
      <c r="VFK143" s="102"/>
      <c r="VFL143" s="102"/>
      <c r="VFM143" s="102"/>
      <c r="VFN143" s="102"/>
      <c r="VFO143" s="102"/>
      <c r="VFP143" s="102"/>
      <c r="VFQ143" s="102"/>
      <c r="VFR143" s="102"/>
      <c r="VFS143" s="102"/>
      <c r="VFT143" s="102"/>
      <c r="VFU143" s="102"/>
      <c r="VFV143" s="102"/>
      <c r="VFW143" s="102"/>
      <c r="VFX143" s="102"/>
      <c r="VFY143" s="102"/>
      <c r="VFZ143" s="102"/>
      <c r="VGA143" s="102"/>
      <c r="VGB143" s="102"/>
      <c r="VGC143" s="102"/>
      <c r="VGD143" s="102"/>
      <c r="VGE143" s="102"/>
      <c r="VGF143" s="102"/>
      <c r="VGG143" s="102"/>
      <c r="VGH143" s="102"/>
      <c r="VGI143" s="102"/>
      <c r="VGJ143" s="102"/>
      <c r="VGK143" s="102"/>
      <c r="VGL143" s="102"/>
      <c r="VGM143" s="102"/>
      <c r="VGN143" s="102"/>
      <c r="VGO143" s="102"/>
      <c r="VGP143" s="102"/>
      <c r="VGQ143" s="102"/>
      <c r="VGR143" s="102"/>
      <c r="VGS143" s="102"/>
      <c r="VGT143" s="102"/>
      <c r="VGU143" s="102"/>
      <c r="VGV143" s="102"/>
      <c r="VGW143" s="102"/>
      <c r="VGX143" s="102"/>
      <c r="VGY143" s="102"/>
      <c r="VGZ143" s="102"/>
      <c r="VHA143" s="102"/>
      <c r="VHB143" s="102"/>
      <c r="VHC143" s="102"/>
      <c r="VHD143" s="102"/>
      <c r="VHE143" s="102"/>
      <c r="VHF143" s="102"/>
      <c r="VHG143" s="102"/>
      <c r="VHH143" s="102"/>
      <c r="VHI143" s="102"/>
      <c r="VHJ143" s="102"/>
      <c r="VHK143" s="102"/>
      <c r="VHL143" s="102"/>
      <c r="VHM143" s="102"/>
      <c r="VHN143" s="102"/>
      <c r="VHO143" s="102"/>
      <c r="VHP143" s="102"/>
      <c r="VHQ143" s="102"/>
      <c r="VHR143" s="102"/>
      <c r="VHS143" s="102"/>
      <c r="VHT143" s="102"/>
      <c r="VHU143" s="102"/>
      <c r="VHV143" s="102"/>
      <c r="VHW143" s="102"/>
      <c r="VHX143" s="102"/>
      <c r="VHY143" s="102"/>
      <c r="VHZ143" s="102"/>
      <c r="VIA143" s="102"/>
      <c r="VIB143" s="102"/>
      <c r="VIC143" s="102"/>
      <c r="VID143" s="102"/>
      <c r="VIE143" s="102"/>
      <c r="VIF143" s="102"/>
      <c r="VIG143" s="102"/>
      <c r="VIH143" s="102"/>
      <c r="VII143" s="102"/>
      <c r="VIJ143" s="102"/>
      <c r="VIK143" s="102"/>
      <c r="VIL143" s="102"/>
      <c r="VIM143" s="102"/>
      <c r="VIN143" s="102"/>
      <c r="VIO143" s="102"/>
      <c r="VIP143" s="102"/>
      <c r="VIQ143" s="102"/>
      <c r="VIR143" s="102"/>
      <c r="VIS143" s="102"/>
      <c r="VIT143" s="102"/>
      <c r="VIU143" s="102"/>
      <c r="VIV143" s="102"/>
      <c r="VIW143" s="102"/>
      <c r="VIX143" s="102"/>
      <c r="VIY143" s="102"/>
      <c r="VIZ143" s="102"/>
      <c r="VJA143" s="102"/>
      <c r="VJB143" s="102"/>
      <c r="VJC143" s="102"/>
      <c r="VJD143" s="102"/>
      <c r="VJE143" s="102"/>
      <c r="VJF143" s="102"/>
      <c r="VJG143" s="102"/>
      <c r="VJH143" s="102"/>
      <c r="VJI143" s="102"/>
      <c r="VJJ143" s="102"/>
      <c r="VJK143" s="102"/>
      <c r="VJL143" s="102"/>
      <c r="VJM143" s="102"/>
      <c r="VJN143" s="102"/>
      <c r="VJO143" s="102"/>
      <c r="VJP143" s="102"/>
      <c r="VJQ143" s="102"/>
      <c r="VJR143" s="102"/>
      <c r="VJS143" s="102"/>
      <c r="VJT143" s="102"/>
      <c r="VJU143" s="102"/>
      <c r="VJV143" s="102"/>
      <c r="VJW143" s="102"/>
      <c r="VJX143" s="102"/>
      <c r="VJY143" s="102"/>
      <c r="VJZ143" s="102"/>
      <c r="VKA143" s="102"/>
      <c r="VKB143" s="102"/>
      <c r="VKC143" s="102"/>
      <c r="VKD143" s="102"/>
      <c r="VKE143" s="102"/>
      <c r="VKF143" s="102"/>
      <c r="VKG143" s="102"/>
      <c r="VKH143" s="102"/>
      <c r="VKI143" s="102"/>
      <c r="VKJ143" s="102"/>
      <c r="VKK143" s="102"/>
      <c r="VKL143" s="102"/>
      <c r="VKM143" s="102"/>
      <c r="VKN143" s="102"/>
      <c r="VKO143" s="102"/>
      <c r="VKP143" s="102"/>
      <c r="VKQ143" s="102"/>
      <c r="VKR143" s="102"/>
      <c r="VKS143" s="102"/>
      <c r="VKT143" s="102"/>
      <c r="VKU143" s="102"/>
      <c r="VKV143" s="102"/>
      <c r="VKW143" s="102"/>
      <c r="VKX143" s="102"/>
      <c r="VKY143" s="102"/>
      <c r="VKZ143" s="102"/>
      <c r="VLA143" s="102"/>
      <c r="VLB143" s="102"/>
      <c r="VLC143" s="102"/>
      <c r="VLD143" s="102"/>
      <c r="VLE143" s="102"/>
      <c r="VLF143" s="102"/>
      <c r="VLG143" s="102"/>
      <c r="VLH143" s="102"/>
      <c r="VLI143" s="102"/>
      <c r="VLJ143" s="102"/>
      <c r="VLK143" s="102"/>
      <c r="VLL143" s="102"/>
      <c r="VLM143" s="102"/>
      <c r="VLN143" s="102"/>
      <c r="VLO143" s="102"/>
      <c r="VLP143" s="102"/>
      <c r="VLQ143" s="102"/>
      <c r="VLR143" s="102"/>
      <c r="VLS143" s="102"/>
      <c r="VLT143" s="102"/>
      <c r="VLU143" s="102"/>
      <c r="VLV143" s="102"/>
      <c r="VLW143" s="102"/>
      <c r="VLX143" s="102"/>
      <c r="VLY143" s="102"/>
      <c r="VLZ143" s="102"/>
      <c r="VMA143" s="102"/>
      <c r="VMB143" s="102"/>
      <c r="VMC143" s="102"/>
      <c r="VMD143" s="102"/>
      <c r="VME143" s="102"/>
      <c r="VMF143" s="102"/>
      <c r="VMG143" s="102"/>
      <c r="VMH143" s="102"/>
      <c r="VMI143" s="102"/>
      <c r="VMJ143" s="102"/>
      <c r="VMK143" s="102"/>
      <c r="VML143" s="102"/>
      <c r="VMM143" s="102"/>
      <c r="VMN143" s="102"/>
      <c r="VMO143" s="102"/>
      <c r="VMP143" s="102"/>
      <c r="VMQ143" s="102"/>
      <c r="VMR143" s="102"/>
      <c r="VMS143" s="102"/>
      <c r="VMT143" s="102"/>
      <c r="VMU143" s="102"/>
      <c r="VMV143" s="102"/>
      <c r="VMW143" s="102"/>
      <c r="VMX143" s="102"/>
      <c r="VMY143" s="102"/>
      <c r="VMZ143" s="102"/>
      <c r="VNA143" s="102"/>
      <c r="VNB143" s="102"/>
      <c r="VNC143" s="102"/>
      <c r="VND143" s="102"/>
      <c r="VNE143" s="102"/>
      <c r="VNF143" s="102"/>
      <c r="VNG143" s="102"/>
      <c r="VNH143" s="102"/>
      <c r="VNI143" s="102"/>
      <c r="VNJ143" s="102"/>
      <c r="VNK143" s="102"/>
      <c r="VNL143" s="102"/>
      <c r="VNM143" s="102"/>
      <c r="VNN143" s="102"/>
      <c r="VNO143" s="102"/>
      <c r="VNP143" s="102"/>
      <c r="VNQ143" s="102"/>
      <c r="VNR143" s="102"/>
      <c r="VNS143" s="102"/>
      <c r="VNT143" s="102"/>
      <c r="VNU143" s="102"/>
      <c r="VNV143" s="102"/>
      <c r="VNW143" s="102"/>
      <c r="VNX143" s="102"/>
      <c r="VNY143" s="102"/>
      <c r="VNZ143" s="102"/>
      <c r="VOA143" s="102"/>
      <c r="VOB143" s="102"/>
      <c r="VOC143" s="102"/>
      <c r="VOD143" s="102"/>
      <c r="VOE143" s="102"/>
      <c r="VOF143" s="102"/>
      <c r="VOG143" s="102"/>
      <c r="VOH143" s="102"/>
      <c r="VOI143" s="102"/>
      <c r="VOJ143" s="102"/>
      <c r="VOK143" s="102"/>
      <c r="VOL143" s="102"/>
      <c r="VOM143" s="102"/>
      <c r="VON143" s="102"/>
      <c r="VOO143" s="102"/>
      <c r="VOP143" s="102"/>
      <c r="VOQ143" s="102"/>
      <c r="VOR143" s="102"/>
      <c r="VOS143" s="102"/>
      <c r="VOT143" s="102"/>
      <c r="VOU143" s="102"/>
      <c r="VOV143" s="102"/>
      <c r="VOW143" s="102"/>
      <c r="VOX143" s="102"/>
      <c r="VOY143" s="102"/>
      <c r="VOZ143" s="102"/>
      <c r="VPA143" s="102"/>
      <c r="VPB143" s="102"/>
      <c r="VPC143" s="102"/>
      <c r="VPD143" s="102"/>
      <c r="VPE143" s="102"/>
      <c r="VPF143" s="102"/>
      <c r="VPG143" s="102"/>
      <c r="VPH143" s="102"/>
      <c r="VPI143" s="102"/>
      <c r="VPJ143" s="102"/>
      <c r="VPK143" s="102"/>
      <c r="VPL143" s="102"/>
      <c r="VPM143" s="102"/>
      <c r="VPN143" s="102"/>
      <c r="VPO143" s="102"/>
      <c r="VPP143" s="102"/>
      <c r="VPQ143" s="102"/>
      <c r="VPR143" s="102"/>
      <c r="VPS143" s="102"/>
      <c r="VPT143" s="102"/>
      <c r="VPU143" s="102"/>
      <c r="VPV143" s="102"/>
      <c r="VPW143" s="102"/>
      <c r="VPX143" s="102"/>
      <c r="VPY143" s="102"/>
      <c r="VPZ143" s="102"/>
      <c r="VQA143" s="102"/>
      <c r="VQB143" s="102"/>
      <c r="VQC143" s="102"/>
      <c r="VQD143" s="102"/>
      <c r="VQE143" s="102"/>
      <c r="VQF143" s="102"/>
      <c r="VQG143" s="102"/>
      <c r="VQH143" s="102"/>
      <c r="VQI143" s="102"/>
      <c r="VQJ143" s="102"/>
      <c r="VQK143" s="102"/>
      <c r="VQL143" s="102"/>
      <c r="VQM143" s="102"/>
      <c r="VQN143" s="102"/>
      <c r="VQO143" s="102"/>
      <c r="VQP143" s="102"/>
      <c r="VQQ143" s="102"/>
      <c r="VQR143" s="102"/>
      <c r="VQS143" s="102"/>
      <c r="VQT143" s="102"/>
      <c r="VQU143" s="102"/>
      <c r="VQV143" s="102"/>
      <c r="VQW143" s="102"/>
      <c r="VQX143" s="102"/>
      <c r="VQY143" s="102"/>
      <c r="VQZ143" s="102"/>
      <c r="VRA143" s="102"/>
      <c r="VRB143" s="102"/>
      <c r="VRC143" s="102"/>
      <c r="VRD143" s="102"/>
      <c r="VRE143" s="102"/>
      <c r="VRF143" s="102"/>
      <c r="VRG143" s="102"/>
      <c r="VRH143" s="102"/>
      <c r="VRI143" s="102"/>
      <c r="VRJ143" s="102"/>
      <c r="VRK143" s="102"/>
      <c r="VRL143" s="102"/>
      <c r="VRM143" s="102"/>
      <c r="VRN143" s="102"/>
      <c r="VRO143" s="102"/>
      <c r="VRP143" s="102"/>
      <c r="VRQ143" s="102"/>
      <c r="VRR143" s="102"/>
      <c r="VRS143" s="102"/>
      <c r="VRT143" s="102"/>
      <c r="VRU143" s="102"/>
      <c r="VRV143" s="102"/>
      <c r="VRW143" s="102"/>
      <c r="VRX143" s="102"/>
      <c r="VRY143" s="102"/>
      <c r="VRZ143" s="102"/>
      <c r="VSA143" s="102"/>
      <c r="VSB143" s="102"/>
      <c r="VSC143" s="102"/>
      <c r="VSD143" s="102"/>
      <c r="VSE143" s="102"/>
      <c r="VSF143" s="102"/>
      <c r="VSG143" s="102"/>
      <c r="VSH143" s="102"/>
      <c r="VSI143" s="102"/>
      <c r="VSJ143" s="102"/>
      <c r="VSK143" s="102"/>
      <c r="VSL143" s="102"/>
      <c r="VSM143" s="102"/>
      <c r="VSN143" s="102"/>
      <c r="VSO143" s="102"/>
      <c r="VSP143" s="102"/>
      <c r="VSQ143" s="102"/>
      <c r="VSR143" s="102"/>
      <c r="VSS143" s="102"/>
      <c r="VST143" s="102"/>
      <c r="VSU143" s="102"/>
      <c r="VSV143" s="102"/>
      <c r="VSW143" s="102"/>
      <c r="VSX143" s="102"/>
      <c r="VSY143" s="102"/>
      <c r="VSZ143" s="102"/>
      <c r="VTA143" s="102"/>
      <c r="VTB143" s="102"/>
      <c r="VTC143" s="102"/>
      <c r="VTD143" s="102"/>
      <c r="VTE143" s="102"/>
      <c r="VTF143" s="102"/>
      <c r="VTG143" s="102"/>
      <c r="VTH143" s="102"/>
      <c r="VTI143" s="102"/>
      <c r="VTJ143" s="102"/>
      <c r="VTK143" s="102"/>
      <c r="VTL143" s="102"/>
      <c r="VTM143" s="102"/>
      <c r="VTN143" s="102"/>
      <c r="VTO143" s="102"/>
      <c r="VTP143" s="102"/>
      <c r="VTQ143" s="102"/>
      <c r="VTR143" s="102"/>
      <c r="VTS143" s="102"/>
      <c r="VTT143" s="102"/>
      <c r="VTU143" s="102"/>
      <c r="VTV143" s="102"/>
      <c r="VTW143" s="102"/>
      <c r="VTX143" s="102"/>
      <c r="VTY143" s="102"/>
      <c r="VTZ143" s="102"/>
      <c r="VUA143" s="102"/>
      <c r="VUB143" s="102"/>
      <c r="VUC143" s="102"/>
      <c r="VUD143" s="102"/>
      <c r="VUE143" s="102"/>
      <c r="VUF143" s="102"/>
      <c r="VUG143" s="102"/>
      <c r="VUH143" s="102"/>
      <c r="VUI143" s="102"/>
      <c r="VUJ143" s="102"/>
      <c r="VUK143" s="102"/>
      <c r="VUL143" s="102"/>
      <c r="VUM143" s="102"/>
      <c r="VUN143" s="102"/>
      <c r="VUO143" s="102"/>
      <c r="VUP143" s="102"/>
      <c r="VUQ143" s="102"/>
      <c r="VUR143" s="102"/>
      <c r="VUS143" s="102"/>
      <c r="VUT143" s="102"/>
      <c r="VUU143" s="102"/>
      <c r="VUV143" s="102"/>
      <c r="VUW143" s="102"/>
      <c r="VUX143" s="102"/>
      <c r="VUY143" s="102"/>
      <c r="VUZ143" s="102"/>
      <c r="VVA143" s="102"/>
      <c r="VVB143" s="102"/>
      <c r="VVC143" s="102"/>
      <c r="VVD143" s="102"/>
      <c r="VVE143" s="102"/>
      <c r="VVF143" s="102"/>
      <c r="VVG143" s="102"/>
      <c r="VVH143" s="102"/>
      <c r="VVI143" s="102"/>
      <c r="VVJ143" s="102"/>
      <c r="VVK143" s="102"/>
      <c r="VVL143" s="102"/>
      <c r="VVM143" s="102"/>
      <c r="VVN143" s="102"/>
      <c r="VVO143" s="102"/>
      <c r="VVP143" s="102"/>
      <c r="VVQ143" s="102"/>
      <c r="VVR143" s="102"/>
      <c r="VVS143" s="102"/>
      <c r="VVT143" s="102"/>
      <c r="VVU143" s="102"/>
      <c r="VVV143" s="102"/>
      <c r="VVW143" s="102"/>
      <c r="VVX143" s="102"/>
      <c r="VVY143" s="102"/>
      <c r="VVZ143" s="102"/>
      <c r="VWA143" s="102"/>
      <c r="VWB143" s="102"/>
      <c r="VWC143" s="102"/>
      <c r="VWD143" s="102"/>
      <c r="VWE143" s="102"/>
      <c r="VWF143" s="102"/>
      <c r="VWG143" s="102"/>
      <c r="VWH143" s="102"/>
      <c r="VWI143" s="102"/>
      <c r="VWJ143" s="102"/>
      <c r="VWK143" s="102"/>
      <c r="VWL143" s="102"/>
      <c r="VWM143" s="102"/>
      <c r="VWN143" s="102"/>
      <c r="VWO143" s="102"/>
      <c r="VWP143" s="102"/>
      <c r="VWQ143" s="102"/>
      <c r="VWR143" s="102"/>
      <c r="VWS143" s="102"/>
      <c r="VWT143" s="102"/>
      <c r="VWU143" s="102"/>
      <c r="VWV143" s="102"/>
      <c r="VWW143" s="102"/>
      <c r="VWX143" s="102"/>
      <c r="VWY143" s="102"/>
      <c r="VWZ143" s="102"/>
      <c r="VXA143" s="102"/>
      <c r="VXB143" s="102"/>
      <c r="VXC143" s="102"/>
      <c r="VXD143" s="102"/>
      <c r="VXE143" s="102"/>
      <c r="VXF143" s="102"/>
      <c r="VXG143" s="102"/>
      <c r="VXH143" s="102"/>
      <c r="VXI143" s="102"/>
      <c r="VXJ143" s="102"/>
      <c r="VXK143" s="102"/>
      <c r="VXL143" s="102"/>
      <c r="VXM143" s="102"/>
      <c r="VXN143" s="102"/>
      <c r="VXO143" s="102"/>
      <c r="VXP143" s="102"/>
      <c r="VXQ143" s="102"/>
      <c r="VXR143" s="102"/>
      <c r="VXS143" s="102"/>
      <c r="VXT143" s="102"/>
      <c r="VXU143" s="102"/>
      <c r="VXV143" s="102"/>
      <c r="VXW143" s="102"/>
      <c r="VXX143" s="102"/>
      <c r="VXY143" s="102"/>
      <c r="VXZ143" s="102"/>
      <c r="VYA143" s="102"/>
      <c r="VYB143" s="102"/>
      <c r="VYC143" s="102"/>
      <c r="VYD143" s="102"/>
      <c r="VYE143" s="102"/>
      <c r="VYF143" s="102"/>
      <c r="VYG143" s="102"/>
      <c r="VYH143" s="102"/>
      <c r="VYI143" s="102"/>
      <c r="VYJ143" s="102"/>
      <c r="VYK143" s="102"/>
      <c r="VYL143" s="102"/>
      <c r="VYM143" s="102"/>
      <c r="VYN143" s="102"/>
      <c r="VYO143" s="102"/>
      <c r="VYP143" s="102"/>
      <c r="VYQ143" s="102"/>
      <c r="VYR143" s="102"/>
      <c r="VYS143" s="102"/>
      <c r="VYT143" s="102"/>
      <c r="VYU143" s="102"/>
      <c r="VYV143" s="102"/>
      <c r="VYW143" s="102"/>
      <c r="VYX143" s="102"/>
      <c r="VYY143" s="102"/>
      <c r="VYZ143" s="102"/>
      <c r="VZA143" s="102"/>
      <c r="VZB143" s="102"/>
      <c r="VZC143" s="102"/>
      <c r="VZD143" s="102"/>
      <c r="VZE143" s="102"/>
      <c r="VZF143" s="102"/>
      <c r="VZG143" s="102"/>
      <c r="VZH143" s="102"/>
      <c r="VZI143" s="102"/>
      <c r="VZJ143" s="102"/>
      <c r="VZK143" s="102"/>
      <c r="VZL143" s="102"/>
      <c r="VZM143" s="102"/>
      <c r="VZN143" s="102"/>
      <c r="VZO143" s="102"/>
      <c r="VZP143" s="102"/>
      <c r="VZQ143" s="102"/>
      <c r="VZR143" s="102"/>
      <c r="VZS143" s="102"/>
      <c r="VZT143" s="102"/>
      <c r="VZU143" s="102"/>
      <c r="VZV143" s="102"/>
      <c r="VZW143" s="102"/>
      <c r="VZX143" s="102"/>
      <c r="VZY143" s="102"/>
      <c r="VZZ143" s="102"/>
      <c r="WAA143" s="102"/>
      <c r="WAB143" s="102"/>
      <c r="WAC143" s="102"/>
      <c r="WAD143" s="102"/>
      <c r="WAE143" s="102"/>
      <c r="WAF143" s="102"/>
      <c r="WAG143" s="102"/>
      <c r="WAH143" s="102"/>
      <c r="WAI143" s="102"/>
      <c r="WAJ143" s="102"/>
      <c r="WAK143" s="102"/>
      <c r="WAL143" s="102"/>
      <c r="WAM143" s="102"/>
      <c r="WAN143" s="102"/>
      <c r="WAO143" s="102"/>
      <c r="WAP143" s="102"/>
      <c r="WAQ143" s="102"/>
      <c r="WAR143" s="102"/>
      <c r="WAS143" s="102"/>
      <c r="WAT143" s="102"/>
      <c r="WAU143" s="102"/>
      <c r="WAV143" s="102"/>
      <c r="WAW143" s="102"/>
      <c r="WAX143" s="102"/>
      <c r="WAY143" s="102"/>
      <c r="WAZ143" s="102"/>
      <c r="WBA143" s="102"/>
      <c r="WBB143" s="102"/>
      <c r="WBC143" s="102"/>
      <c r="WBD143" s="102"/>
      <c r="WBE143" s="102"/>
      <c r="WBF143" s="102"/>
      <c r="WBG143" s="102"/>
      <c r="WBH143" s="102"/>
      <c r="WBI143" s="102"/>
      <c r="WBJ143" s="102"/>
      <c r="WBK143" s="102"/>
      <c r="WBL143" s="102"/>
      <c r="WBM143" s="102"/>
      <c r="WBN143" s="102"/>
      <c r="WBO143" s="102"/>
      <c r="WBP143" s="102"/>
      <c r="WBQ143" s="102"/>
      <c r="WBR143" s="102"/>
      <c r="WBS143" s="102"/>
      <c r="WBT143" s="102"/>
      <c r="WBU143" s="102"/>
      <c r="WBV143" s="102"/>
      <c r="WBW143" s="102"/>
      <c r="WBX143" s="102"/>
      <c r="WBY143" s="102"/>
      <c r="WBZ143" s="102"/>
      <c r="WCA143" s="102"/>
      <c r="WCB143" s="102"/>
      <c r="WCC143" s="102"/>
      <c r="WCD143" s="102"/>
      <c r="WCE143" s="102"/>
      <c r="WCF143" s="102"/>
      <c r="WCG143" s="102"/>
      <c r="WCH143" s="102"/>
      <c r="WCI143" s="102"/>
      <c r="WCJ143" s="102"/>
      <c r="WCK143" s="102"/>
      <c r="WCL143" s="102"/>
      <c r="WCM143" s="102"/>
      <c r="WCN143" s="102"/>
      <c r="WCO143" s="102"/>
      <c r="WCP143" s="102"/>
      <c r="WCQ143" s="102"/>
      <c r="WCR143" s="102"/>
      <c r="WCS143" s="102"/>
      <c r="WCT143" s="102"/>
      <c r="WCU143" s="102"/>
      <c r="WCV143" s="102"/>
      <c r="WCW143" s="102"/>
      <c r="WCX143" s="102"/>
      <c r="WCY143" s="102"/>
      <c r="WCZ143" s="102"/>
      <c r="WDA143" s="102"/>
      <c r="WDB143" s="102"/>
      <c r="WDC143" s="102"/>
      <c r="WDD143" s="102"/>
      <c r="WDE143" s="102"/>
      <c r="WDF143" s="102"/>
      <c r="WDG143" s="102"/>
      <c r="WDH143" s="102"/>
      <c r="WDI143" s="102"/>
      <c r="WDJ143" s="102"/>
      <c r="WDK143" s="102"/>
      <c r="WDL143" s="102"/>
      <c r="WDM143" s="102"/>
      <c r="WDN143" s="102"/>
      <c r="WDO143" s="102"/>
      <c r="WDP143" s="102"/>
      <c r="WDQ143" s="102"/>
      <c r="WDR143" s="102"/>
      <c r="WDS143" s="102"/>
      <c r="WDT143" s="102"/>
      <c r="WDU143" s="102"/>
      <c r="WDV143" s="102"/>
      <c r="WDW143" s="102"/>
      <c r="WDX143" s="102"/>
      <c r="WDY143" s="102"/>
      <c r="WDZ143" s="102"/>
      <c r="WEA143" s="102"/>
      <c r="WEB143" s="102"/>
      <c r="WEC143" s="102"/>
      <c r="WED143" s="102"/>
      <c r="WEE143" s="102"/>
      <c r="WEF143" s="102"/>
      <c r="WEG143" s="102"/>
      <c r="WEH143" s="102"/>
      <c r="WEI143" s="102"/>
      <c r="WEJ143" s="102"/>
      <c r="WEK143" s="102"/>
      <c r="WEL143" s="102"/>
      <c r="WEM143" s="102"/>
      <c r="WEN143" s="102"/>
      <c r="WEO143" s="102"/>
      <c r="WEP143" s="102"/>
      <c r="WEQ143" s="102"/>
      <c r="WER143" s="102"/>
      <c r="WES143" s="102"/>
      <c r="WET143" s="102"/>
      <c r="WEU143" s="102"/>
      <c r="WEV143" s="102"/>
      <c r="WEW143" s="102"/>
      <c r="WEX143" s="102"/>
      <c r="WEY143" s="102"/>
      <c r="WEZ143" s="102"/>
      <c r="WFA143" s="102"/>
      <c r="WFB143" s="102"/>
      <c r="WFC143" s="102"/>
      <c r="WFD143" s="102"/>
      <c r="WFE143" s="102"/>
      <c r="WFF143" s="102"/>
      <c r="WFG143" s="102"/>
      <c r="WFH143" s="102"/>
      <c r="WFI143" s="102"/>
      <c r="WFJ143" s="102"/>
      <c r="WFK143" s="102"/>
      <c r="WFL143" s="102"/>
      <c r="WFM143" s="102"/>
      <c r="WFN143" s="102"/>
      <c r="WFO143" s="102"/>
      <c r="WFP143" s="102"/>
      <c r="WFQ143" s="102"/>
      <c r="WFR143" s="102"/>
      <c r="WFS143" s="102"/>
      <c r="WFT143" s="102"/>
      <c r="WFU143" s="102"/>
      <c r="WFV143" s="102"/>
      <c r="WFW143" s="102"/>
      <c r="WFX143" s="102"/>
      <c r="WFY143" s="102"/>
      <c r="WFZ143" s="102"/>
      <c r="WGA143" s="102"/>
      <c r="WGB143" s="102"/>
      <c r="WGC143" s="102"/>
      <c r="WGD143" s="102"/>
      <c r="WGE143" s="102"/>
      <c r="WGF143" s="102"/>
      <c r="WGG143" s="102"/>
      <c r="WGH143" s="102"/>
      <c r="WGI143" s="102"/>
      <c r="WGJ143" s="102"/>
      <c r="WGK143" s="102"/>
      <c r="WGL143" s="102"/>
      <c r="WGM143" s="102"/>
      <c r="WGN143" s="102"/>
      <c r="WGO143" s="102"/>
      <c r="WGP143" s="102"/>
      <c r="WGQ143" s="102"/>
      <c r="WGR143" s="102"/>
      <c r="WGS143" s="102"/>
      <c r="WGT143" s="102"/>
      <c r="WGU143" s="102"/>
      <c r="WGV143" s="102"/>
      <c r="WGW143" s="102"/>
      <c r="WGX143" s="102"/>
      <c r="WGY143" s="102"/>
      <c r="WGZ143" s="102"/>
      <c r="WHA143" s="102"/>
      <c r="WHB143" s="102"/>
      <c r="WHC143" s="102"/>
      <c r="WHD143" s="102"/>
      <c r="WHE143" s="102"/>
      <c r="WHF143" s="102"/>
      <c r="WHG143" s="102"/>
      <c r="WHH143" s="102"/>
      <c r="WHI143" s="102"/>
      <c r="WHJ143" s="102"/>
      <c r="WHK143" s="102"/>
      <c r="WHL143" s="102"/>
      <c r="WHM143" s="102"/>
      <c r="WHN143" s="102"/>
      <c r="WHO143" s="102"/>
      <c r="WHP143" s="102"/>
      <c r="WHQ143" s="102"/>
      <c r="WHR143" s="102"/>
      <c r="WHS143" s="102"/>
      <c r="WHT143" s="102"/>
      <c r="WHU143" s="102"/>
      <c r="WHV143" s="102"/>
      <c r="WHW143" s="102"/>
      <c r="WHX143" s="102"/>
      <c r="WHY143" s="102"/>
      <c r="WHZ143" s="102"/>
      <c r="WIA143" s="102"/>
      <c r="WIB143" s="102"/>
      <c r="WIC143" s="102"/>
      <c r="WID143" s="102"/>
      <c r="WIE143" s="102"/>
      <c r="WIF143" s="102"/>
      <c r="WIG143" s="102"/>
      <c r="WIH143" s="102"/>
      <c r="WII143" s="102"/>
      <c r="WIJ143" s="102"/>
      <c r="WIK143" s="102"/>
      <c r="WIL143" s="102"/>
      <c r="WIM143" s="102"/>
      <c r="WIN143" s="102"/>
      <c r="WIO143" s="102"/>
      <c r="WIP143" s="102"/>
      <c r="WIQ143" s="102"/>
      <c r="WIR143" s="102"/>
      <c r="WIS143" s="102"/>
      <c r="WIT143" s="102"/>
      <c r="WIU143" s="102"/>
      <c r="WIV143" s="102"/>
      <c r="WIW143" s="102"/>
      <c r="WIX143" s="102"/>
      <c r="WIY143" s="102"/>
      <c r="WIZ143" s="102"/>
      <c r="WJA143" s="102"/>
      <c r="WJB143" s="102"/>
      <c r="WJC143" s="102"/>
      <c r="WJD143" s="102"/>
      <c r="WJE143" s="102"/>
      <c r="WJF143" s="102"/>
      <c r="WJG143" s="102"/>
      <c r="WJH143" s="102"/>
      <c r="WJI143" s="102"/>
      <c r="WJJ143" s="102"/>
      <c r="WJK143" s="102"/>
      <c r="WJL143" s="102"/>
      <c r="WJM143" s="102"/>
      <c r="WJN143" s="102"/>
      <c r="WJO143" s="102"/>
      <c r="WJP143" s="102"/>
      <c r="WJQ143" s="102"/>
      <c r="WJR143" s="102"/>
      <c r="WJS143" s="102"/>
      <c r="WJT143" s="102"/>
      <c r="WJU143" s="102"/>
      <c r="WJV143" s="102"/>
      <c r="WJW143" s="102"/>
      <c r="WJX143" s="102"/>
      <c r="WJY143" s="102"/>
      <c r="WJZ143" s="102"/>
      <c r="WKA143" s="102"/>
      <c r="WKB143" s="102"/>
      <c r="WKC143" s="102"/>
      <c r="WKD143" s="102"/>
      <c r="WKE143" s="102"/>
      <c r="WKF143" s="102"/>
      <c r="WKG143" s="102"/>
      <c r="WKH143" s="102"/>
      <c r="WKI143" s="102"/>
      <c r="WKJ143" s="102"/>
      <c r="WKK143" s="102"/>
      <c r="WKL143" s="102"/>
      <c r="WKM143" s="102"/>
      <c r="WKN143" s="102"/>
      <c r="WKO143" s="102"/>
      <c r="WKP143" s="102"/>
      <c r="WKQ143" s="102"/>
      <c r="WKR143" s="102"/>
      <c r="WKS143" s="102"/>
      <c r="WKT143" s="102"/>
      <c r="WKU143" s="102"/>
      <c r="WKV143" s="102"/>
      <c r="WKW143" s="102"/>
      <c r="WKX143" s="102"/>
      <c r="WKY143" s="102"/>
      <c r="WKZ143" s="102"/>
      <c r="WLA143" s="102"/>
      <c r="WLB143" s="102"/>
      <c r="WLC143" s="102"/>
      <c r="WLD143" s="102"/>
      <c r="WLE143" s="102"/>
      <c r="WLF143" s="102"/>
      <c r="WLG143" s="102"/>
      <c r="WLH143" s="102"/>
      <c r="WLI143" s="102"/>
      <c r="WLJ143" s="102"/>
      <c r="WLK143" s="102"/>
      <c r="WLL143" s="102"/>
      <c r="WLM143" s="102"/>
      <c r="WLN143" s="102"/>
      <c r="WLO143" s="102"/>
      <c r="WLP143" s="102"/>
      <c r="WLQ143" s="102"/>
      <c r="WLR143" s="102"/>
      <c r="WLS143" s="102"/>
      <c r="WLT143" s="102"/>
      <c r="WLU143" s="102"/>
      <c r="WLV143" s="102"/>
      <c r="WLW143" s="102"/>
      <c r="WLX143" s="102"/>
      <c r="WLY143" s="102"/>
      <c r="WLZ143" s="102"/>
      <c r="WMA143" s="102"/>
      <c r="WMB143" s="102"/>
      <c r="WMC143" s="102"/>
      <c r="WMD143" s="102"/>
      <c r="WME143" s="102"/>
      <c r="WMF143" s="102"/>
      <c r="WMG143" s="102"/>
      <c r="WMH143" s="102"/>
      <c r="WMI143" s="102"/>
      <c r="WMJ143" s="102"/>
      <c r="WMK143" s="102"/>
      <c r="WML143" s="102"/>
      <c r="WMM143" s="102"/>
      <c r="WMN143" s="102"/>
      <c r="WMO143" s="102"/>
      <c r="WMP143" s="102"/>
      <c r="WMQ143" s="102"/>
      <c r="WMR143" s="102"/>
      <c r="WMS143" s="102"/>
      <c r="WMT143" s="102"/>
      <c r="WMU143" s="102"/>
      <c r="WMV143" s="102"/>
      <c r="WMW143" s="102"/>
      <c r="WMX143" s="102"/>
      <c r="WMY143" s="102"/>
      <c r="WMZ143" s="102"/>
      <c r="WNA143" s="102"/>
      <c r="WNB143" s="102"/>
      <c r="WNC143" s="102"/>
      <c r="WND143" s="102"/>
      <c r="WNE143" s="102"/>
      <c r="WNF143" s="102"/>
      <c r="WNG143" s="102"/>
      <c r="WNH143" s="102"/>
      <c r="WNI143" s="102"/>
      <c r="WNJ143" s="102"/>
      <c r="WNK143" s="102"/>
      <c r="WNL143" s="102"/>
      <c r="WNM143" s="102"/>
      <c r="WNN143" s="102"/>
      <c r="WNO143" s="102"/>
      <c r="WNP143" s="102"/>
      <c r="WNQ143" s="102"/>
      <c r="WNR143" s="102"/>
      <c r="WNS143" s="102"/>
      <c r="WNT143" s="102"/>
      <c r="WNU143" s="102"/>
      <c r="WNV143" s="102"/>
      <c r="WNW143" s="102"/>
      <c r="WNX143" s="102"/>
      <c r="WNY143" s="102"/>
      <c r="WNZ143" s="102"/>
      <c r="WOA143" s="102"/>
      <c r="WOB143" s="102"/>
      <c r="WOC143" s="102"/>
      <c r="WOD143" s="102"/>
      <c r="WOE143" s="102"/>
      <c r="WOF143" s="102"/>
      <c r="WOG143" s="102"/>
      <c r="WOH143" s="102"/>
      <c r="WOI143" s="102"/>
      <c r="WOJ143" s="102"/>
      <c r="WOK143" s="102"/>
      <c r="WOL143" s="102"/>
      <c r="WOM143" s="102"/>
      <c r="WON143" s="102"/>
      <c r="WOO143" s="102"/>
      <c r="WOP143" s="102"/>
      <c r="WOQ143" s="102"/>
      <c r="WOR143" s="102"/>
      <c r="WOS143" s="102"/>
      <c r="WOT143" s="102"/>
      <c r="WOU143" s="102"/>
      <c r="WOV143" s="102"/>
      <c r="WOW143" s="102"/>
      <c r="WOX143" s="102"/>
      <c r="WOY143" s="102"/>
      <c r="WOZ143" s="102"/>
      <c r="WPA143" s="102"/>
      <c r="WPB143" s="102"/>
      <c r="WPC143" s="102"/>
      <c r="WPD143" s="102"/>
      <c r="WPE143" s="102"/>
      <c r="WPF143" s="102"/>
      <c r="WPG143" s="102"/>
      <c r="WPH143" s="102"/>
      <c r="WPI143" s="102"/>
      <c r="WPJ143" s="102"/>
      <c r="WPK143" s="102"/>
      <c r="WPL143" s="102"/>
      <c r="WPM143" s="102"/>
      <c r="WPN143" s="102"/>
      <c r="WPO143" s="102"/>
      <c r="WPP143" s="102"/>
      <c r="WPQ143" s="102"/>
      <c r="WPR143" s="102"/>
      <c r="WPS143" s="102"/>
      <c r="WPT143" s="102"/>
      <c r="WPU143" s="102"/>
      <c r="WPV143" s="102"/>
      <c r="WPW143" s="102"/>
      <c r="WPX143" s="102"/>
      <c r="WPY143" s="102"/>
      <c r="WPZ143" s="102"/>
      <c r="WQA143" s="102"/>
      <c r="WQB143" s="102"/>
      <c r="WQC143" s="102"/>
      <c r="WQD143" s="102"/>
      <c r="WQE143" s="102"/>
      <c r="WQF143" s="102"/>
      <c r="WQG143" s="102"/>
      <c r="WQH143" s="102"/>
      <c r="WQI143" s="102"/>
      <c r="WQJ143" s="102"/>
      <c r="WQK143" s="102"/>
      <c r="WQL143" s="102"/>
      <c r="WQM143" s="102"/>
      <c r="WQN143" s="102"/>
      <c r="WQO143" s="102"/>
      <c r="WQP143" s="102"/>
      <c r="WQQ143" s="102"/>
      <c r="WQR143" s="102"/>
      <c r="WQS143" s="102"/>
      <c r="WQT143" s="102"/>
      <c r="WQU143" s="102"/>
      <c r="WQV143" s="102"/>
      <c r="WQW143" s="102"/>
      <c r="WQX143" s="102"/>
      <c r="WQY143" s="102"/>
      <c r="WQZ143" s="102"/>
      <c r="WRA143" s="102"/>
      <c r="WRB143" s="102"/>
      <c r="WRC143" s="102"/>
      <c r="WRD143" s="102"/>
      <c r="WRE143" s="102"/>
      <c r="WRF143" s="102"/>
      <c r="WRG143" s="102"/>
      <c r="WRH143" s="102"/>
      <c r="WRI143" s="102"/>
      <c r="WRJ143" s="102"/>
      <c r="WRK143" s="102"/>
      <c r="WRL143" s="102"/>
      <c r="WRM143" s="102"/>
      <c r="WRN143" s="102"/>
      <c r="WRO143" s="102"/>
      <c r="WRP143" s="102"/>
      <c r="WRQ143" s="102"/>
      <c r="WRR143" s="102"/>
      <c r="WRS143" s="102"/>
      <c r="WRT143" s="102"/>
      <c r="WRU143" s="102"/>
      <c r="WRV143" s="102"/>
      <c r="WRW143" s="102"/>
      <c r="WRX143" s="102"/>
      <c r="WRY143" s="102"/>
      <c r="WRZ143" s="102"/>
      <c r="WSA143" s="102"/>
      <c r="WSB143" s="102"/>
      <c r="WSC143" s="102"/>
      <c r="WSD143" s="102"/>
      <c r="WSE143" s="102"/>
      <c r="WSF143" s="102"/>
      <c r="WSG143" s="102"/>
      <c r="WSH143" s="102"/>
      <c r="WSI143" s="102"/>
      <c r="WSJ143" s="102"/>
      <c r="WSK143" s="102"/>
      <c r="WSL143" s="102"/>
      <c r="WSM143" s="102"/>
      <c r="WSN143" s="102"/>
      <c r="WSO143" s="102"/>
      <c r="WSP143" s="102"/>
      <c r="WSQ143" s="102"/>
      <c r="WSR143" s="102"/>
      <c r="WSS143" s="102"/>
      <c r="WST143" s="102"/>
      <c r="WSU143" s="102"/>
      <c r="WSV143" s="102"/>
      <c r="WSW143" s="102"/>
      <c r="WSX143" s="102"/>
      <c r="WSY143" s="102"/>
      <c r="WSZ143" s="102"/>
      <c r="WTA143" s="102"/>
      <c r="WTB143" s="102"/>
      <c r="WTC143" s="102"/>
      <c r="WTD143" s="102"/>
      <c r="WTE143" s="102"/>
      <c r="WTF143" s="102"/>
      <c r="WTG143" s="102"/>
      <c r="WTH143" s="102"/>
      <c r="WTI143" s="102"/>
      <c r="WTJ143" s="102"/>
      <c r="WTK143" s="102"/>
      <c r="WTL143" s="102"/>
      <c r="WTM143" s="102"/>
      <c r="WTN143" s="102"/>
      <c r="WTO143" s="102"/>
      <c r="WTP143" s="102"/>
      <c r="WTQ143" s="102"/>
      <c r="WTR143" s="102"/>
      <c r="WTS143" s="102"/>
      <c r="WTT143" s="102"/>
      <c r="WTU143" s="102"/>
      <c r="WTV143" s="102"/>
      <c r="WTW143" s="102"/>
      <c r="WTX143" s="102"/>
      <c r="WTY143" s="102"/>
      <c r="WTZ143" s="102"/>
      <c r="WUA143" s="102"/>
      <c r="WUB143" s="102"/>
      <c r="WUC143" s="102"/>
      <c r="WUD143" s="102"/>
      <c r="WUE143" s="102"/>
      <c r="WUF143" s="102"/>
      <c r="WUG143" s="102"/>
      <c r="WUH143" s="102"/>
      <c r="WUI143" s="102"/>
      <c r="WUJ143" s="102"/>
      <c r="WUK143" s="102"/>
      <c r="WUL143" s="102"/>
      <c r="WUM143" s="102"/>
      <c r="WUN143" s="102"/>
      <c r="WUO143" s="102"/>
      <c r="WUP143" s="102"/>
      <c r="WUQ143" s="102"/>
      <c r="WUR143" s="102"/>
      <c r="WUS143" s="102"/>
      <c r="WUT143" s="102"/>
      <c r="WUU143" s="102"/>
      <c r="WUV143" s="102"/>
      <c r="WUW143" s="102"/>
      <c r="WUX143" s="102"/>
      <c r="WUY143" s="102"/>
      <c r="WUZ143" s="102"/>
      <c r="WVA143" s="102"/>
      <c r="WVB143" s="102"/>
      <c r="WVC143" s="102"/>
      <c r="WVD143" s="102"/>
      <c r="WVE143" s="102"/>
      <c r="WVF143" s="102"/>
      <c r="WVG143" s="102"/>
      <c r="WVH143" s="102"/>
      <c r="WVI143" s="102"/>
      <c r="WVJ143" s="102"/>
      <c r="WVK143" s="102"/>
      <c r="WVL143" s="102"/>
      <c r="WVM143" s="102"/>
      <c r="WVN143" s="102"/>
      <c r="WVO143" s="102"/>
      <c r="WVP143" s="102"/>
      <c r="WVQ143" s="102"/>
      <c r="WVR143" s="102"/>
      <c r="WVS143" s="102"/>
      <c r="WVT143" s="102"/>
      <c r="WVU143" s="102"/>
      <c r="WVV143" s="102"/>
      <c r="WVW143" s="102"/>
      <c r="WVX143" s="102"/>
      <c r="WVY143" s="102"/>
      <c r="WVZ143" s="102"/>
      <c r="WWA143" s="102"/>
      <c r="WWB143" s="102"/>
      <c r="WWC143" s="102"/>
      <c r="WWD143" s="102"/>
      <c r="WWE143" s="102"/>
      <c r="WWF143" s="102"/>
      <c r="WWG143" s="102"/>
      <c r="WWH143" s="102"/>
      <c r="WWI143" s="102"/>
      <c r="WWJ143" s="102"/>
      <c r="WWK143" s="102"/>
      <c r="WWL143" s="102"/>
      <c r="WWM143" s="102"/>
      <c r="WWN143" s="102"/>
      <c r="WWO143" s="102"/>
      <c r="WWP143" s="102"/>
      <c r="WWQ143" s="102"/>
      <c r="WWR143" s="102"/>
      <c r="WWS143" s="102"/>
      <c r="WWT143" s="102"/>
      <c r="WWU143" s="102"/>
      <c r="WWV143" s="102"/>
      <c r="WWW143" s="102"/>
      <c r="WWX143" s="102"/>
      <c r="WWY143" s="102"/>
      <c r="WWZ143" s="102"/>
      <c r="WXA143" s="102"/>
      <c r="WXB143" s="102"/>
      <c r="WXC143" s="102"/>
      <c r="WXD143" s="102"/>
      <c r="WXE143" s="102"/>
      <c r="WXF143" s="102"/>
      <c r="WXG143" s="102"/>
      <c r="WXH143" s="102"/>
      <c r="WXI143" s="102"/>
      <c r="WXJ143" s="102"/>
      <c r="WXK143" s="102"/>
      <c r="WXL143" s="102"/>
      <c r="WXM143" s="102"/>
      <c r="WXN143" s="102"/>
      <c r="WXO143" s="102"/>
      <c r="WXP143" s="102"/>
      <c r="WXQ143" s="102"/>
      <c r="WXR143" s="102"/>
      <c r="WXS143" s="102"/>
      <c r="WXT143" s="102"/>
      <c r="WXU143" s="102"/>
      <c r="WXV143" s="102"/>
      <c r="WXW143" s="102"/>
      <c r="WXX143" s="102"/>
      <c r="WXY143" s="102"/>
      <c r="WXZ143" s="102"/>
      <c r="WYA143" s="102"/>
      <c r="WYB143" s="102"/>
      <c r="WYC143" s="102"/>
      <c r="WYD143" s="102"/>
      <c r="WYE143" s="102"/>
      <c r="WYF143" s="102"/>
      <c r="WYG143" s="102"/>
      <c r="WYH143" s="102"/>
      <c r="WYI143" s="102"/>
      <c r="WYJ143" s="102"/>
      <c r="WYK143" s="102"/>
      <c r="WYL143" s="102"/>
      <c r="WYM143" s="102"/>
      <c r="WYN143" s="102"/>
      <c r="WYO143" s="102"/>
      <c r="WYP143" s="102"/>
      <c r="WYQ143" s="102"/>
      <c r="WYR143" s="102"/>
      <c r="WYS143" s="102"/>
      <c r="WYT143" s="102"/>
      <c r="WYU143" s="102"/>
      <c r="WYV143" s="102"/>
      <c r="WYW143" s="102"/>
      <c r="WYX143" s="102"/>
      <c r="WYY143" s="102"/>
      <c r="WYZ143" s="102"/>
      <c r="WZA143" s="102"/>
      <c r="WZB143" s="102"/>
      <c r="WZC143" s="102"/>
      <c r="WZD143" s="102"/>
      <c r="WZE143" s="102"/>
      <c r="WZF143" s="102"/>
      <c r="WZG143" s="102"/>
      <c r="WZH143" s="102"/>
      <c r="WZI143" s="102"/>
      <c r="WZJ143" s="102"/>
      <c r="WZK143" s="102"/>
      <c r="WZL143" s="102"/>
      <c r="WZM143" s="102"/>
      <c r="WZN143" s="102"/>
      <c r="WZO143" s="102"/>
      <c r="WZP143" s="102"/>
      <c r="WZQ143" s="102"/>
      <c r="WZR143" s="102"/>
      <c r="WZS143" s="102"/>
      <c r="WZT143" s="102"/>
      <c r="WZU143" s="102"/>
      <c r="WZV143" s="102"/>
      <c r="WZW143" s="102"/>
      <c r="WZX143" s="102"/>
      <c r="WZY143" s="102"/>
      <c r="WZZ143" s="102"/>
      <c r="XAA143" s="102"/>
      <c r="XAB143" s="102"/>
      <c r="XAC143" s="102"/>
      <c r="XAD143" s="102"/>
      <c r="XAE143" s="102"/>
      <c r="XAF143" s="102"/>
      <c r="XAG143" s="102"/>
      <c r="XAH143" s="102"/>
      <c r="XAI143" s="102"/>
      <c r="XAJ143" s="102"/>
      <c r="XAK143" s="102"/>
      <c r="XAL143" s="102"/>
      <c r="XAM143" s="102"/>
      <c r="XAN143" s="102"/>
      <c r="XAO143" s="102"/>
      <c r="XAP143" s="102"/>
      <c r="XAQ143" s="102"/>
      <c r="XAR143" s="102"/>
      <c r="XAS143" s="102"/>
      <c r="XAT143" s="102"/>
      <c r="XAU143" s="102"/>
      <c r="XAV143" s="102"/>
      <c r="XAW143" s="102"/>
      <c r="XAX143" s="102"/>
      <c r="XAY143" s="102"/>
      <c r="XAZ143" s="102"/>
      <c r="XBA143" s="102"/>
      <c r="XBB143" s="102"/>
      <c r="XBC143" s="102"/>
      <c r="XBD143" s="102"/>
      <c r="XBE143" s="102"/>
      <c r="XBF143" s="102"/>
      <c r="XBG143" s="102"/>
      <c r="XBH143" s="102"/>
      <c r="XBI143" s="102"/>
      <c r="XBJ143" s="102"/>
      <c r="XBK143" s="102"/>
      <c r="XBL143" s="102"/>
      <c r="XBM143" s="102"/>
      <c r="XBN143" s="102"/>
      <c r="XBO143" s="102"/>
      <c r="XBP143" s="102"/>
      <c r="XBQ143" s="102"/>
      <c r="XBR143" s="102"/>
      <c r="XBS143" s="102"/>
      <c r="XBT143" s="102"/>
      <c r="XBU143" s="102"/>
      <c r="XBV143" s="102"/>
      <c r="XBW143" s="102"/>
      <c r="XBX143" s="102"/>
      <c r="XBY143" s="102"/>
      <c r="XBZ143" s="102"/>
      <c r="XCA143" s="102"/>
      <c r="XCB143" s="102"/>
      <c r="XCC143" s="102"/>
      <c r="XCD143" s="102"/>
      <c r="XCE143" s="102"/>
      <c r="XCF143" s="102"/>
      <c r="XCG143" s="102"/>
      <c r="XCH143" s="102"/>
      <c r="XCI143" s="102"/>
      <c r="XCJ143" s="102"/>
      <c r="XCK143" s="102"/>
      <c r="XCL143" s="102"/>
      <c r="XCM143" s="102"/>
      <c r="XCN143" s="102"/>
      <c r="XCO143" s="102"/>
      <c r="XCP143" s="102"/>
      <c r="XCQ143" s="102"/>
      <c r="XCR143" s="102"/>
      <c r="XCS143" s="102"/>
      <c r="XCT143" s="102"/>
      <c r="XCU143" s="102"/>
      <c r="XCV143" s="102"/>
      <c r="XCW143" s="102"/>
      <c r="XCX143" s="102"/>
      <c r="XCY143" s="102"/>
      <c r="XCZ143" s="102"/>
      <c r="XDA143" s="102"/>
      <c r="XDB143" s="102"/>
      <c r="XDC143" s="102"/>
      <c r="XDD143" s="102"/>
      <c r="XDE143" s="102"/>
      <c r="XDF143" s="102"/>
      <c r="XDG143" s="102"/>
      <c r="XDH143" s="102"/>
      <c r="XDI143" s="102"/>
      <c r="XDJ143" s="102"/>
      <c r="XDK143" s="102"/>
      <c r="XDL143" s="102"/>
      <c r="XDM143" s="102"/>
      <c r="XDN143" s="102"/>
      <c r="XDO143" s="102"/>
      <c r="XDP143" s="102"/>
      <c r="XDQ143" s="102"/>
      <c r="XDR143" s="102"/>
      <c r="XDS143" s="102"/>
      <c r="XDT143" s="102"/>
      <c r="XDU143" s="102"/>
      <c r="XDV143" s="102"/>
      <c r="XDW143" s="102"/>
      <c r="XDX143" s="102"/>
      <c r="XDY143" s="102"/>
      <c r="XDZ143" s="102"/>
      <c r="XEA143" s="102"/>
      <c r="XEB143" s="102"/>
      <c r="XEC143" s="102"/>
      <c r="XED143" s="102"/>
      <c r="XEE143" s="102"/>
      <c r="XEF143" s="102"/>
      <c r="XEG143" s="102"/>
      <c r="XEH143" s="102"/>
      <c r="XEI143" s="102"/>
      <c r="XEJ143" s="102"/>
      <c r="XEK143" s="102"/>
      <c r="XEL143" s="102"/>
      <c r="XEM143" s="102"/>
      <c r="XEN143" s="102"/>
      <c r="XEO143" s="102"/>
      <c r="XEP143" s="102"/>
      <c r="XEQ143" s="102"/>
      <c r="XER143" s="102"/>
      <c r="XES143" s="102"/>
      <c r="XET143" s="102"/>
      <c r="XEU143" s="102"/>
      <c r="XEV143" s="102"/>
      <c r="XEW143" s="102"/>
      <c r="XEX143" s="102"/>
      <c r="XEY143" s="102"/>
      <c r="XEZ143" s="102"/>
      <c r="XFA143" s="102"/>
      <c r="XFB143" s="102"/>
      <c r="XFC143" s="102"/>
      <c r="XFD143" s="102"/>
    </row>
    <row r="144" spans="1:16384" s="102" customFormat="1" ht="78" hidden="1" customHeight="1">
      <c r="A144" s="132"/>
      <c r="B144" s="139"/>
      <c r="C144" s="81"/>
      <c r="D144" s="82"/>
      <c r="E144" s="82"/>
      <c r="F144" s="82"/>
      <c r="G144" s="83"/>
      <c r="H144" s="82"/>
      <c r="I144" s="84"/>
      <c r="J144" s="84"/>
      <c r="K144" s="84"/>
      <c r="L144" s="82"/>
      <c r="M144" s="82"/>
      <c r="N144" s="82"/>
      <c r="O144" s="82"/>
      <c r="P144" s="82"/>
      <c r="Q144" s="82"/>
      <c r="R144" s="82"/>
      <c r="S144" s="84"/>
      <c r="T144" s="84"/>
      <c r="U144" s="85"/>
      <c r="V144" s="84"/>
      <c r="W144" s="85"/>
      <c r="X144" s="86"/>
      <c r="Y144" s="86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7"/>
      <c r="AM144" s="88"/>
      <c r="AN144" s="88"/>
      <c r="AO144" s="89"/>
      <c r="AP144" s="89"/>
      <c r="AQ144" s="91"/>
      <c r="AR144" s="136"/>
      <c r="AS144" s="137"/>
      <c r="AT144" s="148"/>
      <c r="AU144" s="109"/>
      <c r="AV144" s="96">
        <f t="shared" si="357"/>
        <v>0</v>
      </c>
      <c r="AW144" s="97">
        <f t="shared" si="358"/>
        <v>0</v>
      </c>
      <c r="AX144" s="97">
        <f t="shared" si="359"/>
        <v>0</v>
      </c>
      <c r="AY144" s="98">
        <f t="shared" si="360"/>
        <v>0</v>
      </c>
      <c r="AZ144" s="96">
        <f t="shared" si="361"/>
        <v>0</v>
      </c>
      <c r="BA144" s="98">
        <f t="shared" si="362"/>
        <v>0</v>
      </c>
      <c r="BB144" s="99" t="str">
        <f t="shared" si="363"/>
        <v>1</v>
      </c>
      <c r="BC144" s="98">
        <f t="shared" si="364"/>
        <v>100</v>
      </c>
      <c r="BD144" s="98">
        <f t="shared" si="365"/>
        <v>-100</v>
      </c>
      <c r="BE144" s="138">
        <f>VLOOKUP(B144,[4]Name!C$6:M$305,11,0)</f>
        <v>0</v>
      </c>
      <c r="BF144" s="98">
        <f t="shared" si="366"/>
        <v>0</v>
      </c>
      <c r="BG144" s="98">
        <f>IF(BF144&lt;'[1]Exchange Rate'!$C$4,0,IF(BF144&gt;='[1]Exchange Rate'!$C$4,(BF144-(BJ144*'[1]Exchange Rate'!$G$4))))</f>
        <v>0</v>
      </c>
      <c r="BH144" s="98">
        <f>IF(BG144&lt;'[1]Exchange Rate'!$C$4,0,IF(BG144&gt;='[1]Exchange Rate'!$C$4,BG144,))</f>
        <v>0</v>
      </c>
      <c r="BI144" s="101">
        <f>ROUND(IF((BH144)&gt;'[1]Exchange Rate'!$C$7,(BH144)*0.2-'[1]Exchange Rate'!$E$7,IF((BH144)&gt;'[1]Exchange Rate'!$C$6,(BH144)*0.15-'[1]Exchange Rate'!$E$6,IF((BH144)&gt;'[1]Exchange Rate'!$C$5,(BH144)*0.1-'[1]Exchange Rate'!$E$5,IF((BH144)&gt;'[1]Exchange Rate'!$C$4,(BH144)*0.05-'[1]Exchange Rate'!$E$4,0)))),2)</f>
        <v>0</v>
      </c>
      <c r="BJ144" s="99" t="e">
        <f>VLOOKUP(B144,'[1]List Bas &amp; Etra'!$B$5:$H$1048576,7,0)</f>
        <v>#N/A</v>
      </c>
      <c r="BK144" s="102">
        <f t="shared" si="367"/>
        <v>0</v>
      </c>
      <c r="BL144" s="103">
        <f>ROUND(IF((BF144)&gt;'[1]Exchange Rate'!$C$7,(BF144)*0.2-'[1]Exchange Rate'!$E$7,IF((BF144)&gt;'[1]Exchange Rate'!$C$6,(BF144)*0.15-'[1]Exchange Rate'!$E$6,IF((BF144)&gt;'[1]Exchange Rate'!$C$5,(BF144)*0.1-'[1]Exchange Rate'!$E$5,IF((BF144)&gt;'[1]Exchange Rate'!$C$4,(BF144)*0.05-'[1]Exchange Rate'!$E$4,0)))),2)</f>
        <v>0</v>
      </c>
    </row>
    <row r="145" spans="1:16384" s="102" customFormat="1" ht="27.75" hidden="1" customHeight="1">
      <c r="A145" s="110"/>
      <c r="B145" s="139"/>
      <c r="C145" s="112"/>
      <c r="D145" s="112"/>
      <c r="E145" s="112"/>
      <c r="F145" s="112"/>
      <c r="G145" s="112"/>
      <c r="H145" s="110" t="s">
        <v>118</v>
      </c>
      <c r="I145" s="110"/>
      <c r="J145" s="112"/>
      <c r="K145" s="112"/>
      <c r="L145" s="112"/>
      <c r="M145" s="112"/>
      <c r="N145" s="112"/>
      <c r="O145" s="112"/>
      <c r="P145" s="112"/>
      <c r="Q145" s="112"/>
      <c r="R145" s="113"/>
      <c r="S145" s="168">
        <f t="shared" ref="S145:AS145" si="368">SUBTOTAL(9,S139:S144)</f>
        <v>0</v>
      </c>
      <c r="T145" s="168">
        <f t="shared" si="368"/>
        <v>0</v>
      </c>
      <c r="U145" s="168">
        <f t="shared" si="368"/>
        <v>0</v>
      </c>
      <c r="V145" s="168">
        <f t="shared" si="368"/>
        <v>0</v>
      </c>
      <c r="W145" s="168">
        <f t="shared" si="368"/>
        <v>0</v>
      </c>
      <c r="X145" s="168">
        <f t="shared" si="368"/>
        <v>0</v>
      </c>
      <c r="Y145" s="168">
        <f t="shared" si="368"/>
        <v>0</v>
      </c>
      <c r="Z145" s="168">
        <f t="shared" si="368"/>
        <v>0</v>
      </c>
      <c r="AA145" s="168">
        <f t="shared" si="368"/>
        <v>0</v>
      </c>
      <c r="AB145" s="168">
        <f t="shared" si="368"/>
        <v>0</v>
      </c>
      <c r="AC145" s="168">
        <f t="shared" si="368"/>
        <v>0</v>
      </c>
      <c r="AD145" s="168">
        <f t="shared" si="368"/>
        <v>0</v>
      </c>
      <c r="AE145" s="168">
        <f t="shared" si="368"/>
        <v>0</v>
      </c>
      <c r="AF145" s="168">
        <f t="shared" si="368"/>
        <v>0</v>
      </c>
      <c r="AG145" s="168">
        <f t="shared" si="368"/>
        <v>0</v>
      </c>
      <c r="AH145" s="168">
        <f t="shared" si="368"/>
        <v>0</v>
      </c>
      <c r="AI145" s="168">
        <f t="shared" si="368"/>
        <v>0</v>
      </c>
      <c r="AJ145" s="168">
        <f t="shared" si="368"/>
        <v>0</v>
      </c>
      <c r="AK145" s="168">
        <f t="shared" si="368"/>
        <v>0</v>
      </c>
      <c r="AL145" s="168">
        <f t="shared" si="368"/>
        <v>0</v>
      </c>
      <c r="AM145" s="168">
        <f t="shared" si="368"/>
        <v>0</v>
      </c>
      <c r="AN145" s="168">
        <f t="shared" si="368"/>
        <v>0</v>
      </c>
      <c r="AO145" s="168">
        <f t="shared" si="368"/>
        <v>0</v>
      </c>
      <c r="AP145" s="168">
        <f t="shared" si="368"/>
        <v>0</v>
      </c>
      <c r="AQ145" s="168">
        <f t="shared" si="368"/>
        <v>0</v>
      </c>
      <c r="AR145" s="168">
        <f t="shared" si="368"/>
        <v>0</v>
      </c>
      <c r="AS145" s="168">
        <f t="shared" si="368"/>
        <v>0</v>
      </c>
      <c r="AT145" s="115"/>
      <c r="AU145" s="115"/>
      <c r="AV145" s="116">
        <f>SUBTOTAL(9,AV139:AV144)</f>
        <v>0</v>
      </c>
      <c r="AW145" s="116">
        <f>SUBTOTAL(9,AW139:AW144)</f>
        <v>0</v>
      </c>
      <c r="AX145" s="116">
        <f>SUBTOTAL(9,AX139:AX144)</f>
        <v>0</v>
      </c>
      <c r="AY145" s="99"/>
      <c r="AZ145" s="141">
        <f>SUBTOTAL(9,AZ121:AZ144)</f>
        <v>0</v>
      </c>
      <c r="BA145" s="99"/>
      <c r="BB145" s="99"/>
      <c r="BC145" s="99"/>
      <c r="BD145" s="99"/>
      <c r="BF145" s="99"/>
      <c r="BG145" s="99"/>
      <c r="BH145" s="99"/>
      <c r="BI145" s="99"/>
      <c r="BJ145" s="99"/>
    </row>
    <row r="146" spans="1:16384" s="174" customFormat="1" ht="33.75" hidden="1" customHeight="1">
      <c r="A146" s="169"/>
      <c r="B146" s="119" t="s">
        <v>119</v>
      </c>
      <c r="C146" s="169"/>
      <c r="D146" s="170"/>
      <c r="E146" s="171"/>
      <c r="F146" s="171"/>
      <c r="G146" s="171"/>
      <c r="H146" s="171"/>
      <c r="I146" s="171"/>
      <c r="J146" s="171"/>
      <c r="K146" s="171"/>
      <c r="L146" s="171"/>
      <c r="M146" s="171"/>
      <c r="N146" s="169"/>
      <c r="O146" s="171"/>
      <c r="P146" s="172"/>
      <c r="Q146" s="171"/>
      <c r="R146" s="169"/>
      <c r="S146" s="170"/>
      <c r="T146" s="172"/>
      <c r="U146" s="171"/>
      <c r="V146" s="169"/>
      <c r="W146" s="170"/>
      <c r="X146" s="172" t="s">
        <v>120</v>
      </c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3"/>
      <c r="AM146" s="171"/>
      <c r="AN146" s="171"/>
      <c r="AO146" s="123" t="s">
        <v>121</v>
      </c>
      <c r="AP146" s="170"/>
      <c r="AS146" s="175"/>
      <c r="AT146" s="175"/>
      <c r="AU146" s="175"/>
      <c r="AV146" s="98" t="b">
        <f>AR145=AV145</f>
        <v>1</v>
      </c>
      <c r="AW146" s="98" t="b">
        <f>AS145=AW145</f>
        <v>1</v>
      </c>
      <c r="AX146" s="176"/>
      <c r="AY146" s="177"/>
      <c r="AZ146" s="176"/>
      <c r="BA146" s="177"/>
      <c r="BB146" s="177"/>
      <c r="BC146" s="177"/>
      <c r="BD146" s="177"/>
      <c r="BF146" s="177"/>
      <c r="BG146" s="177"/>
      <c r="BH146" s="177"/>
      <c r="BI146" s="177"/>
      <c r="BJ146" s="177"/>
    </row>
    <row r="147" spans="1:16384" s="102" customFormat="1" ht="79.5" hidden="1" customHeight="1">
      <c r="A147" s="132"/>
      <c r="B147" s="139"/>
      <c r="C147" s="81"/>
      <c r="D147" s="82"/>
      <c r="E147" s="82"/>
      <c r="F147" s="82"/>
      <c r="G147" s="83"/>
      <c r="H147" s="82"/>
      <c r="I147" s="84"/>
      <c r="J147" s="84"/>
      <c r="K147" s="84"/>
      <c r="L147" s="82"/>
      <c r="M147" s="82"/>
      <c r="N147" s="82"/>
      <c r="O147" s="82"/>
      <c r="P147" s="82"/>
      <c r="Q147" s="82"/>
      <c r="R147" s="82"/>
      <c r="S147" s="84"/>
      <c r="T147" s="126"/>
      <c r="U147" s="90"/>
      <c r="V147" s="90"/>
      <c r="W147" s="90"/>
      <c r="X147" s="127"/>
      <c r="Y147" s="86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7"/>
      <c r="AM147" s="88"/>
      <c r="AN147" s="88"/>
      <c r="AO147" s="89"/>
      <c r="AP147" s="89"/>
      <c r="AQ147" s="166"/>
      <c r="AR147" s="89"/>
      <c r="AS147" s="133"/>
      <c r="AT147" s="188"/>
      <c r="AU147" s="109"/>
      <c r="AV147" s="96">
        <f t="shared" ref="AV147:AV152" si="369">INT(AQ147)</f>
        <v>0</v>
      </c>
      <c r="AW147" s="97">
        <f t="shared" ref="AW147:AW152" si="370">PRODUCT(BD147+(-BA147+BC147)*BB147)</f>
        <v>0</v>
      </c>
      <c r="AX147" s="97">
        <f t="shared" ref="AX147:AX152" si="371">SUM(IF(AZ147&lt;=49.99,"0",IF(AZ147&lt;=149.99,"100",IF(AZ147&lt;=249.99,"200",IF(AZ147&lt;=349.99,"300",IF(AZ147&lt;=449.99,"400",IF(AZ147&lt;=549.99,"500",IF(AZ147&lt;=649.99,"600",IF(AZ147&lt;=749.99,"700",IF(AZ147&lt;=849.99,"800",IF(AZ147&lt;=949.99,"900",IF(AZ147&lt;=1049.99,"1000",IF(AZ147&lt;=1149.99,"1100",IF(AZ147&lt;=1249.99,"1200",IF(AZ147&lt;=1349.99,"1300",IF(AZ147&lt;=1449.99,"1400",IF(AZ147&lt;=1549.99,"1500",IF(AZ147&lt;=1649.99,"1600",IF(AZ147&lt;=1749.99,"1700",IF(AZ147&lt;=1849.99,"1800",IF(AZ147&lt;=1949.99,"1900",IF(AZ147&lt;=2049.99,"2000",IF(AZ147&lt;=2149.99,"2100",IF(AZ147&lt;=2249.99,"2200",IF(AZ147&lt;=2349.99,"2300",IF(AZ147&lt;=2449.99,"2400",IF(AZ147&lt;=2549.99,"2500",IF(AZ147&lt;=2649.99,"2600",IF(AZ147&lt;=2749.99,"2700",IF(AZ147&lt;=2849.99,"2800",IF(AZ147&lt;=2949.99,"2900",IF(AZ147&lt;=3049.99,"3000",IF(AZ147&lt;=3149.99,"3100",IF(AZ147&lt;=3249.99,"3200",IF(AZ147&lt;=3349.99,"3300",IF(AZ147&lt;=3449.99,"3400",IF(AZ147&lt;=3549.99,"3500",IF(AZ147&lt;=3649.99,"3600",IF(AZ147&lt;=3749.99,"3700",IF(AZ147&lt;=3849.99,"3800",IF(AZ147&lt;=3949.99,"3900",IF(AZ147&gt;3949.99,"4000"))))))))))))))))))))))))))))))))))))))))))</f>
        <v>0</v>
      </c>
      <c r="AY147" s="98">
        <f t="shared" ref="AY147:AY152" si="372">AQ147-AV147</f>
        <v>0</v>
      </c>
      <c r="AZ147" s="96">
        <f t="shared" ref="AZ147:AZ152" si="373">(AY147*4000)</f>
        <v>0</v>
      </c>
      <c r="BA147" s="98">
        <f t="shared" ref="BA147:BA152" si="374">MOD(AZ147,-100)</f>
        <v>0</v>
      </c>
      <c r="BB147" s="99" t="str">
        <f t="shared" ref="BB147:BB152" si="375">IF(BA147&gt;=-50,"1",IF(BA147&lt;-50,"0"))</f>
        <v>1</v>
      </c>
      <c r="BC147" s="98">
        <f t="shared" ref="BC147:BC152" si="376">100+BA147</f>
        <v>100</v>
      </c>
      <c r="BD147" s="98">
        <f t="shared" ref="BD147:BD152" si="377">AZ147-BC147</f>
        <v>-100</v>
      </c>
      <c r="BE147" s="138">
        <f>VLOOKUP(B147,[4]Name!C$6:M$305,11,0)</f>
        <v>0</v>
      </c>
      <c r="BF147" s="98">
        <f t="shared" ref="BF147:BF152" si="378">AL147-Z147-AF147-AG147-AN147-AP147</f>
        <v>0</v>
      </c>
      <c r="BG147" s="98">
        <f>IF(BF147&lt;'[1]Exchange Rate'!$C$4,0,IF(BF147&gt;='[1]Exchange Rate'!$C$4,(BF147-(BJ147*'[1]Exchange Rate'!$G$4))))</f>
        <v>0</v>
      </c>
      <c r="BH147" s="98">
        <f>IF(BG147&lt;'[1]Exchange Rate'!$C$4,0,IF(BG147&gt;='[1]Exchange Rate'!$C$4,BG147,))</f>
        <v>0</v>
      </c>
      <c r="BI147" s="101">
        <f>ROUND(IF((BH147)&gt;'[1]Exchange Rate'!$C$7,(BH147)*0.2-'[1]Exchange Rate'!$E$7,IF((BH147)&gt;'[1]Exchange Rate'!$C$6,(BH147)*0.15-'[1]Exchange Rate'!$E$6,IF((BH147)&gt;'[1]Exchange Rate'!$C$5,(BH147)*0.1-'[1]Exchange Rate'!$E$5,IF((BH147)&gt;'[1]Exchange Rate'!$C$4,(BH147)*0.05-'[1]Exchange Rate'!$E$4,0)))),2)</f>
        <v>0</v>
      </c>
      <c r="BJ147" s="99" t="e">
        <f>VLOOKUP(B147,'[1]List Bas &amp; Etra'!$B$5:$H$1048576,7,0)</f>
        <v>#N/A</v>
      </c>
      <c r="BK147" s="102">
        <f t="shared" ref="BK147:BK152" si="379">BL147-BI147</f>
        <v>0</v>
      </c>
      <c r="BL147" s="103">
        <f>ROUND(IF((BF147)&gt;'[1]Exchange Rate'!$C$7,(BF147)*0.2-'[1]Exchange Rate'!$E$7,IF((BF147)&gt;'[1]Exchange Rate'!$C$6,(BF147)*0.15-'[1]Exchange Rate'!$E$6,IF((BF147)&gt;'[1]Exchange Rate'!$C$5,(BF147)*0.1-'[1]Exchange Rate'!$E$5,IF((BF147)&gt;'[1]Exchange Rate'!$C$4,(BF147)*0.05-'[1]Exchange Rate'!$E$4,0)))),2)</f>
        <v>0</v>
      </c>
    </row>
    <row r="148" spans="1:16384" s="102" customFormat="1" ht="79.5" hidden="1" customHeight="1">
      <c r="A148" s="132"/>
      <c r="B148" s="139"/>
      <c r="C148" s="81"/>
      <c r="D148" s="82"/>
      <c r="E148" s="82"/>
      <c r="F148" s="82"/>
      <c r="G148" s="83"/>
      <c r="H148" s="82"/>
      <c r="I148" s="84"/>
      <c r="J148" s="84"/>
      <c r="K148" s="84"/>
      <c r="L148" s="82"/>
      <c r="M148" s="82"/>
      <c r="N148" s="82"/>
      <c r="O148" s="82"/>
      <c r="P148" s="82"/>
      <c r="Q148" s="82"/>
      <c r="R148" s="82"/>
      <c r="S148" s="84"/>
      <c r="T148" s="84"/>
      <c r="U148" s="85"/>
      <c r="V148" s="85"/>
      <c r="W148" s="85"/>
      <c r="X148" s="86"/>
      <c r="Y148" s="86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7"/>
      <c r="AM148" s="88"/>
      <c r="AN148" s="88"/>
      <c r="AO148" s="89"/>
      <c r="AP148" s="89"/>
      <c r="AQ148" s="91"/>
      <c r="AR148" s="136"/>
      <c r="AS148" s="137"/>
      <c r="AT148" s="148"/>
      <c r="AU148" s="109"/>
      <c r="AV148" s="96">
        <f t="shared" si="369"/>
        <v>0</v>
      </c>
      <c r="AW148" s="97">
        <f t="shared" si="370"/>
        <v>0</v>
      </c>
      <c r="AX148" s="97">
        <f t="shared" si="371"/>
        <v>0</v>
      </c>
      <c r="AY148" s="98">
        <f t="shared" si="372"/>
        <v>0</v>
      </c>
      <c r="AZ148" s="96">
        <f t="shared" si="373"/>
        <v>0</v>
      </c>
      <c r="BA148" s="98">
        <f t="shared" si="374"/>
        <v>0</v>
      </c>
      <c r="BB148" s="99" t="str">
        <f t="shared" si="375"/>
        <v>1</v>
      </c>
      <c r="BC148" s="98">
        <f t="shared" si="376"/>
        <v>100</v>
      </c>
      <c r="BD148" s="98">
        <f t="shared" si="377"/>
        <v>-100</v>
      </c>
      <c r="BE148" s="138">
        <f>VLOOKUP(B148,[4]Name!C$6:M$305,11,0)</f>
        <v>0</v>
      </c>
      <c r="BF148" s="98">
        <f t="shared" si="378"/>
        <v>0</v>
      </c>
      <c r="BG148" s="98">
        <f>IF(BF148&lt;'[1]Exchange Rate'!$C$4,0,IF(BF148&gt;='[1]Exchange Rate'!$C$4,(BF148-(BJ148*'[1]Exchange Rate'!$G$4))))</f>
        <v>0</v>
      </c>
      <c r="BH148" s="98">
        <f>IF(BG148&lt;'[1]Exchange Rate'!$C$4,0,IF(BG148&gt;='[1]Exchange Rate'!$C$4,BG148,))</f>
        <v>0</v>
      </c>
      <c r="BI148" s="101">
        <f>ROUND(IF((BH148)&gt;'[1]Exchange Rate'!$C$7,(BH148)*0.2-'[1]Exchange Rate'!$E$7,IF((BH148)&gt;'[1]Exchange Rate'!$C$6,(BH148)*0.15-'[1]Exchange Rate'!$E$6,IF((BH148)&gt;'[1]Exchange Rate'!$C$5,(BH148)*0.1-'[1]Exchange Rate'!$E$5,IF((BH148)&gt;'[1]Exchange Rate'!$C$4,(BH148)*0.05-'[1]Exchange Rate'!$E$4,0)))),2)</f>
        <v>0</v>
      </c>
      <c r="BJ148" s="99" t="e">
        <f>VLOOKUP(B148,'[1]List Bas &amp; Etra'!$B$5:$H$1048576,7,0)</f>
        <v>#N/A</v>
      </c>
      <c r="BK148" s="102">
        <f t="shared" si="379"/>
        <v>0</v>
      </c>
      <c r="BL148" s="103">
        <f>ROUND(IF((BF148)&gt;'[1]Exchange Rate'!$C$7,(BF148)*0.2-'[1]Exchange Rate'!$E$7,IF((BF148)&gt;'[1]Exchange Rate'!$C$6,(BF148)*0.15-'[1]Exchange Rate'!$E$6,IF((BF148)&gt;'[1]Exchange Rate'!$C$5,(BF148)*0.1-'[1]Exchange Rate'!$E$5,IF((BF148)&gt;'[1]Exchange Rate'!$C$4,(BF148)*0.05-'[1]Exchange Rate'!$E$4,0)))),2)</f>
        <v>0</v>
      </c>
    </row>
    <row r="149" spans="1:16384" s="117" customFormat="1" ht="79.5" hidden="1" customHeight="1">
      <c r="A149" s="132"/>
      <c r="B149" s="139"/>
      <c r="C149" s="81"/>
      <c r="D149" s="82"/>
      <c r="E149" s="82"/>
      <c r="F149" s="82"/>
      <c r="G149" s="83"/>
      <c r="H149" s="82"/>
      <c r="I149" s="84"/>
      <c r="J149" s="84"/>
      <c r="K149" s="84"/>
      <c r="L149" s="82"/>
      <c r="M149" s="82"/>
      <c r="N149" s="82"/>
      <c r="O149" s="82"/>
      <c r="P149" s="82"/>
      <c r="Q149" s="82"/>
      <c r="R149" s="82"/>
      <c r="S149" s="84"/>
      <c r="T149" s="84"/>
      <c r="U149" s="85"/>
      <c r="V149" s="84"/>
      <c r="W149" s="85"/>
      <c r="X149" s="86"/>
      <c r="Y149" s="86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7"/>
      <c r="AM149" s="88"/>
      <c r="AN149" s="88"/>
      <c r="AO149" s="89"/>
      <c r="AP149" s="89"/>
      <c r="AQ149" s="91"/>
      <c r="AR149" s="136"/>
      <c r="AS149" s="137"/>
      <c r="AT149" s="148"/>
      <c r="AU149" s="109"/>
      <c r="AV149" s="96">
        <f t="shared" si="369"/>
        <v>0</v>
      </c>
      <c r="AW149" s="97">
        <f t="shared" si="370"/>
        <v>0</v>
      </c>
      <c r="AX149" s="97">
        <f t="shared" si="371"/>
        <v>0</v>
      </c>
      <c r="AY149" s="98">
        <f t="shared" si="372"/>
        <v>0</v>
      </c>
      <c r="AZ149" s="96">
        <f t="shared" si="373"/>
        <v>0</v>
      </c>
      <c r="BA149" s="98">
        <f t="shared" si="374"/>
        <v>0</v>
      </c>
      <c r="BB149" s="99" t="str">
        <f t="shared" si="375"/>
        <v>1</v>
      </c>
      <c r="BC149" s="98">
        <f t="shared" si="376"/>
        <v>100</v>
      </c>
      <c r="BD149" s="98">
        <f t="shared" si="377"/>
        <v>-100</v>
      </c>
      <c r="BE149" s="138">
        <f>VLOOKUP(B149,[4]Name!C$6:M$305,11,0)</f>
        <v>0</v>
      </c>
      <c r="BF149" s="98">
        <f t="shared" si="378"/>
        <v>0</v>
      </c>
      <c r="BG149" s="98">
        <f>IF(BF149&lt;'[1]Exchange Rate'!$C$4,0,IF(BF149&gt;='[1]Exchange Rate'!$C$4,(BF149-(BJ149*'[1]Exchange Rate'!$G$4))))</f>
        <v>0</v>
      </c>
      <c r="BH149" s="98">
        <f>IF(BG149&lt;'[1]Exchange Rate'!$C$4,0,IF(BG149&gt;='[1]Exchange Rate'!$C$4,BG149,))</f>
        <v>0</v>
      </c>
      <c r="BI149" s="101">
        <f>ROUND(IF((BH149)&gt;'[1]Exchange Rate'!$C$7,(BH149)*0.2-'[1]Exchange Rate'!$E$7,IF((BH149)&gt;'[1]Exchange Rate'!$C$6,(BH149)*0.15-'[1]Exchange Rate'!$E$6,IF((BH149)&gt;'[1]Exchange Rate'!$C$5,(BH149)*0.1-'[1]Exchange Rate'!$E$5,IF((BH149)&gt;'[1]Exchange Rate'!$C$4,(BH149)*0.05-'[1]Exchange Rate'!$E$4,0)))),2)</f>
        <v>0</v>
      </c>
      <c r="BJ149" s="99" t="e">
        <f>VLOOKUP(B149,'[1]List Bas &amp; Etra'!$B$5:$H$1048576,7,0)</f>
        <v>#N/A</v>
      </c>
      <c r="BK149" s="102">
        <f t="shared" si="379"/>
        <v>0</v>
      </c>
      <c r="BL149" s="103">
        <f>ROUND(IF((BF149)&gt;'[1]Exchange Rate'!$C$7,(BF149)*0.2-'[1]Exchange Rate'!$E$7,IF((BF149)&gt;'[1]Exchange Rate'!$C$6,(BF149)*0.15-'[1]Exchange Rate'!$E$6,IF((BF149)&gt;'[1]Exchange Rate'!$C$5,(BF149)*0.1-'[1]Exchange Rate'!$E$5,IF((BF149)&gt;'[1]Exchange Rate'!$C$4,(BF149)*0.05-'[1]Exchange Rate'!$E$4,0)))),2)</f>
        <v>0</v>
      </c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  <c r="FQ149" s="102"/>
      <c r="FR149" s="102"/>
      <c r="FS149" s="102"/>
      <c r="FT149" s="102"/>
      <c r="FU149" s="102"/>
      <c r="FV149" s="102"/>
      <c r="FW149" s="102"/>
      <c r="FX149" s="102"/>
      <c r="FY149" s="102"/>
      <c r="FZ149" s="102"/>
      <c r="GA149" s="102"/>
      <c r="GB149" s="102"/>
      <c r="GC149" s="102"/>
      <c r="GD149" s="102"/>
      <c r="GE149" s="102"/>
      <c r="GF149" s="102"/>
      <c r="GG149" s="102"/>
      <c r="GH149" s="102"/>
      <c r="GI149" s="102"/>
      <c r="GJ149" s="102"/>
      <c r="GK149" s="102"/>
      <c r="GL149" s="102"/>
      <c r="GM149" s="102"/>
      <c r="GN149" s="102"/>
      <c r="GO149" s="102"/>
      <c r="GP149" s="102"/>
      <c r="GQ149" s="102"/>
      <c r="GR149" s="102"/>
      <c r="GS149" s="102"/>
      <c r="GT149" s="102"/>
      <c r="GU149" s="102"/>
      <c r="GV149" s="102"/>
      <c r="GW149" s="102"/>
      <c r="GX149" s="102"/>
      <c r="GY149" s="102"/>
      <c r="GZ149" s="102"/>
      <c r="HA149" s="102"/>
      <c r="HB149" s="102"/>
      <c r="HC149" s="102"/>
      <c r="HD149" s="102"/>
      <c r="HE149" s="102"/>
      <c r="HF149" s="102"/>
      <c r="HG149" s="102"/>
      <c r="HH149" s="102"/>
      <c r="HI149" s="102"/>
      <c r="HJ149" s="102"/>
      <c r="HK149" s="102"/>
      <c r="HL149" s="102"/>
      <c r="HM149" s="102"/>
      <c r="HN149" s="102"/>
      <c r="HO149" s="102"/>
      <c r="HP149" s="102"/>
      <c r="HQ149" s="102"/>
      <c r="HR149" s="102"/>
      <c r="HS149" s="102"/>
      <c r="HT149" s="102"/>
      <c r="HU149" s="102"/>
      <c r="HV149" s="102"/>
      <c r="HW149" s="102"/>
      <c r="HX149" s="102"/>
      <c r="HY149" s="102"/>
      <c r="HZ149" s="102"/>
      <c r="IA149" s="102"/>
      <c r="IB149" s="102"/>
      <c r="IC149" s="102"/>
      <c r="ID149" s="102"/>
      <c r="IE149" s="102"/>
      <c r="IF149" s="102"/>
      <c r="IG149" s="102"/>
      <c r="IH149" s="102"/>
      <c r="II149" s="102"/>
      <c r="IJ149" s="102"/>
      <c r="IK149" s="102"/>
      <c r="IL149" s="102"/>
      <c r="IM149" s="102"/>
      <c r="IN149" s="102"/>
      <c r="IO149" s="102"/>
      <c r="IP149" s="102"/>
      <c r="IQ149" s="102"/>
      <c r="IR149" s="102"/>
      <c r="IS149" s="102"/>
      <c r="IT149" s="102"/>
      <c r="IU149" s="102"/>
      <c r="IV149" s="102"/>
      <c r="IW149" s="102"/>
      <c r="IX149" s="102"/>
      <c r="IY149" s="102"/>
      <c r="IZ149" s="102"/>
      <c r="JA149" s="102"/>
      <c r="JB149" s="102"/>
      <c r="JC149" s="102"/>
      <c r="JD149" s="102"/>
      <c r="JE149" s="102"/>
      <c r="JF149" s="102"/>
      <c r="JG149" s="102"/>
      <c r="JH149" s="102"/>
      <c r="JI149" s="102"/>
      <c r="JJ149" s="102"/>
      <c r="JK149" s="102"/>
      <c r="JL149" s="102"/>
      <c r="JM149" s="102"/>
      <c r="JN149" s="102"/>
      <c r="JO149" s="102"/>
      <c r="JP149" s="102"/>
      <c r="JQ149" s="102"/>
      <c r="JR149" s="102"/>
      <c r="JS149" s="102"/>
      <c r="JT149" s="102"/>
      <c r="JU149" s="102"/>
      <c r="JV149" s="102"/>
      <c r="JW149" s="102"/>
      <c r="JX149" s="102"/>
      <c r="JY149" s="102"/>
      <c r="JZ149" s="102"/>
      <c r="KA149" s="102"/>
      <c r="KB149" s="102"/>
      <c r="KC149" s="102"/>
      <c r="KD149" s="102"/>
      <c r="KE149" s="102"/>
      <c r="KF149" s="102"/>
      <c r="KG149" s="102"/>
      <c r="KH149" s="102"/>
      <c r="KI149" s="102"/>
      <c r="KJ149" s="102"/>
      <c r="KK149" s="102"/>
      <c r="KL149" s="102"/>
      <c r="KM149" s="102"/>
      <c r="KN149" s="102"/>
      <c r="KO149" s="102"/>
      <c r="KP149" s="102"/>
      <c r="KQ149" s="102"/>
      <c r="KR149" s="102"/>
      <c r="KS149" s="102"/>
      <c r="KT149" s="102"/>
      <c r="KU149" s="102"/>
      <c r="KV149" s="102"/>
      <c r="KW149" s="102"/>
      <c r="KX149" s="102"/>
      <c r="KY149" s="102"/>
      <c r="KZ149" s="102"/>
      <c r="LA149" s="102"/>
      <c r="LB149" s="102"/>
      <c r="LC149" s="102"/>
      <c r="LD149" s="102"/>
      <c r="LE149" s="102"/>
      <c r="LF149" s="102"/>
      <c r="LG149" s="102"/>
      <c r="LH149" s="102"/>
      <c r="LI149" s="102"/>
      <c r="LJ149" s="102"/>
      <c r="LK149" s="102"/>
      <c r="LL149" s="102"/>
      <c r="LM149" s="102"/>
      <c r="LN149" s="102"/>
      <c r="LO149" s="102"/>
      <c r="LP149" s="102"/>
      <c r="LQ149" s="102"/>
      <c r="LR149" s="102"/>
      <c r="LS149" s="102"/>
      <c r="LT149" s="102"/>
      <c r="LU149" s="102"/>
      <c r="LV149" s="102"/>
      <c r="LW149" s="102"/>
      <c r="LX149" s="102"/>
      <c r="LY149" s="102"/>
      <c r="LZ149" s="102"/>
      <c r="MA149" s="102"/>
      <c r="MB149" s="102"/>
      <c r="MC149" s="102"/>
      <c r="MD149" s="102"/>
      <c r="ME149" s="102"/>
      <c r="MF149" s="102"/>
      <c r="MG149" s="102"/>
      <c r="MH149" s="102"/>
      <c r="MI149" s="102"/>
      <c r="MJ149" s="102"/>
      <c r="MK149" s="102"/>
      <c r="ML149" s="102"/>
      <c r="MM149" s="102"/>
      <c r="MN149" s="102"/>
      <c r="MO149" s="102"/>
      <c r="MP149" s="102"/>
      <c r="MQ149" s="102"/>
      <c r="MR149" s="102"/>
      <c r="MS149" s="102"/>
      <c r="MT149" s="102"/>
      <c r="MU149" s="102"/>
      <c r="MV149" s="102"/>
      <c r="MW149" s="102"/>
      <c r="MX149" s="102"/>
      <c r="MY149" s="102"/>
      <c r="MZ149" s="102"/>
      <c r="NA149" s="102"/>
      <c r="NB149" s="102"/>
      <c r="NC149" s="102"/>
      <c r="ND149" s="102"/>
      <c r="NE149" s="102"/>
      <c r="NF149" s="102"/>
      <c r="NG149" s="102"/>
      <c r="NH149" s="102"/>
      <c r="NI149" s="102"/>
      <c r="NJ149" s="102"/>
      <c r="NK149" s="102"/>
      <c r="NL149" s="102"/>
      <c r="NM149" s="102"/>
      <c r="NN149" s="102"/>
      <c r="NO149" s="102"/>
      <c r="NP149" s="102"/>
      <c r="NQ149" s="102"/>
      <c r="NR149" s="102"/>
      <c r="NS149" s="102"/>
      <c r="NT149" s="102"/>
      <c r="NU149" s="102"/>
      <c r="NV149" s="102"/>
      <c r="NW149" s="102"/>
      <c r="NX149" s="102"/>
      <c r="NY149" s="102"/>
      <c r="NZ149" s="102"/>
      <c r="OA149" s="102"/>
      <c r="OB149" s="102"/>
      <c r="OC149" s="102"/>
      <c r="OD149" s="102"/>
      <c r="OE149" s="102"/>
      <c r="OF149" s="102"/>
      <c r="OG149" s="102"/>
      <c r="OH149" s="102"/>
      <c r="OI149" s="102"/>
      <c r="OJ149" s="102"/>
      <c r="OK149" s="102"/>
      <c r="OL149" s="102"/>
      <c r="OM149" s="102"/>
      <c r="ON149" s="102"/>
      <c r="OO149" s="102"/>
      <c r="OP149" s="102"/>
      <c r="OQ149" s="102"/>
      <c r="OR149" s="102"/>
      <c r="OS149" s="102"/>
      <c r="OT149" s="102"/>
      <c r="OU149" s="102"/>
      <c r="OV149" s="102"/>
      <c r="OW149" s="102"/>
      <c r="OX149" s="102"/>
      <c r="OY149" s="102"/>
      <c r="OZ149" s="102"/>
      <c r="PA149" s="102"/>
      <c r="PB149" s="102"/>
      <c r="PC149" s="102"/>
      <c r="PD149" s="102"/>
      <c r="PE149" s="102"/>
      <c r="PF149" s="102"/>
      <c r="PG149" s="102"/>
      <c r="PH149" s="102"/>
      <c r="PI149" s="102"/>
      <c r="PJ149" s="102"/>
      <c r="PK149" s="102"/>
      <c r="PL149" s="102"/>
      <c r="PM149" s="102"/>
      <c r="PN149" s="102"/>
      <c r="PO149" s="102"/>
      <c r="PP149" s="102"/>
      <c r="PQ149" s="102"/>
      <c r="PR149" s="102"/>
      <c r="PS149" s="102"/>
      <c r="PT149" s="102"/>
      <c r="PU149" s="102"/>
      <c r="PV149" s="102"/>
      <c r="PW149" s="102"/>
      <c r="PX149" s="102"/>
      <c r="PY149" s="102"/>
      <c r="PZ149" s="102"/>
      <c r="QA149" s="102"/>
      <c r="QB149" s="102"/>
      <c r="QC149" s="102"/>
      <c r="QD149" s="102"/>
      <c r="QE149" s="102"/>
      <c r="QF149" s="102"/>
      <c r="QG149" s="102"/>
      <c r="QH149" s="102"/>
      <c r="QI149" s="102"/>
      <c r="QJ149" s="102"/>
      <c r="QK149" s="102"/>
      <c r="QL149" s="102"/>
      <c r="QM149" s="102"/>
      <c r="QN149" s="102"/>
      <c r="QO149" s="102"/>
      <c r="QP149" s="102"/>
      <c r="QQ149" s="102"/>
      <c r="QR149" s="102"/>
      <c r="QS149" s="102"/>
      <c r="QT149" s="102"/>
      <c r="QU149" s="102"/>
      <c r="QV149" s="102"/>
      <c r="QW149" s="102"/>
      <c r="QX149" s="102"/>
      <c r="QY149" s="102"/>
      <c r="QZ149" s="102"/>
      <c r="RA149" s="102"/>
      <c r="RB149" s="102"/>
      <c r="RC149" s="102"/>
      <c r="RD149" s="102"/>
      <c r="RE149" s="102"/>
      <c r="RF149" s="102"/>
      <c r="RG149" s="102"/>
      <c r="RH149" s="102"/>
      <c r="RI149" s="102"/>
      <c r="RJ149" s="102"/>
      <c r="RK149" s="102"/>
      <c r="RL149" s="102"/>
      <c r="RM149" s="102"/>
      <c r="RN149" s="102"/>
      <c r="RO149" s="102"/>
      <c r="RP149" s="102"/>
      <c r="RQ149" s="102"/>
      <c r="RR149" s="102"/>
      <c r="RS149" s="102"/>
      <c r="RT149" s="102"/>
      <c r="RU149" s="102"/>
      <c r="RV149" s="102"/>
      <c r="RW149" s="102"/>
      <c r="RX149" s="102"/>
      <c r="RY149" s="102"/>
      <c r="RZ149" s="102"/>
      <c r="SA149" s="102"/>
      <c r="SB149" s="102"/>
      <c r="SC149" s="102"/>
      <c r="SD149" s="102"/>
      <c r="SE149" s="102"/>
      <c r="SF149" s="102"/>
      <c r="SG149" s="102"/>
      <c r="SH149" s="102"/>
      <c r="SI149" s="102"/>
      <c r="SJ149" s="102"/>
      <c r="SK149" s="102"/>
      <c r="SL149" s="102"/>
      <c r="SM149" s="102"/>
      <c r="SN149" s="102"/>
      <c r="SO149" s="102"/>
      <c r="SP149" s="102"/>
      <c r="SQ149" s="102"/>
      <c r="SR149" s="102"/>
      <c r="SS149" s="102"/>
      <c r="ST149" s="102"/>
      <c r="SU149" s="102"/>
      <c r="SV149" s="102"/>
      <c r="SW149" s="102"/>
      <c r="SX149" s="102"/>
      <c r="SY149" s="102"/>
      <c r="SZ149" s="102"/>
      <c r="TA149" s="102"/>
      <c r="TB149" s="102"/>
      <c r="TC149" s="102"/>
      <c r="TD149" s="102"/>
      <c r="TE149" s="102"/>
      <c r="TF149" s="102"/>
      <c r="TG149" s="102"/>
      <c r="TH149" s="102"/>
      <c r="TI149" s="102"/>
      <c r="TJ149" s="102"/>
      <c r="TK149" s="102"/>
      <c r="TL149" s="102"/>
      <c r="TM149" s="102"/>
      <c r="TN149" s="102"/>
      <c r="TO149" s="102"/>
      <c r="TP149" s="102"/>
      <c r="TQ149" s="102"/>
      <c r="TR149" s="102"/>
      <c r="TS149" s="102"/>
      <c r="TT149" s="102"/>
      <c r="TU149" s="102"/>
      <c r="TV149" s="102"/>
      <c r="TW149" s="102"/>
      <c r="TX149" s="102"/>
      <c r="TY149" s="102"/>
      <c r="TZ149" s="102"/>
      <c r="UA149" s="102"/>
      <c r="UB149" s="102"/>
      <c r="UC149" s="102"/>
      <c r="UD149" s="102"/>
      <c r="UE149" s="102"/>
      <c r="UF149" s="102"/>
      <c r="UG149" s="102"/>
      <c r="UH149" s="102"/>
      <c r="UI149" s="102"/>
      <c r="UJ149" s="102"/>
      <c r="UK149" s="102"/>
      <c r="UL149" s="102"/>
      <c r="UM149" s="102"/>
      <c r="UN149" s="102"/>
      <c r="UO149" s="102"/>
      <c r="UP149" s="102"/>
      <c r="UQ149" s="102"/>
      <c r="UR149" s="102"/>
      <c r="US149" s="102"/>
      <c r="UT149" s="102"/>
      <c r="UU149" s="102"/>
      <c r="UV149" s="102"/>
      <c r="UW149" s="102"/>
      <c r="UX149" s="102"/>
      <c r="UY149" s="102"/>
      <c r="UZ149" s="102"/>
      <c r="VA149" s="102"/>
      <c r="VB149" s="102"/>
      <c r="VC149" s="102"/>
      <c r="VD149" s="102"/>
      <c r="VE149" s="102"/>
      <c r="VF149" s="102"/>
      <c r="VG149" s="102"/>
      <c r="VH149" s="102"/>
      <c r="VI149" s="102"/>
      <c r="VJ149" s="102"/>
      <c r="VK149" s="102"/>
      <c r="VL149" s="102"/>
      <c r="VM149" s="102"/>
      <c r="VN149" s="102"/>
      <c r="VO149" s="102"/>
      <c r="VP149" s="102"/>
      <c r="VQ149" s="102"/>
      <c r="VR149" s="102"/>
      <c r="VS149" s="102"/>
      <c r="VT149" s="102"/>
      <c r="VU149" s="102"/>
      <c r="VV149" s="102"/>
      <c r="VW149" s="102"/>
      <c r="VX149" s="102"/>
      <c r="VY149" s="102"/>
      <c r="VZ149" s="102"/>
      <c r="WA149" s="102"/>
      <c r="WB149" s="102"/>
      <c r="WC149" s="102"/>
      <c r="WD149" s="102"/>
      <c r="WE149" s="102"/>
      <c r="WF149" s="102"/>
      <c r="WG149" s="102"/>
      <c r="WH149" s="102"/>
      <c r="WI149" s="102"/>
      <c r="WJ149" s="102"/>
      <c r="WK149" s="102"/>
      <c r="WL149" s="102"/>
      <c r="WM149" s="102"/>
      <c r="WN149" s="102"/>
      <c r="WO149" s="102"/>
      <c r="WP149" s="102"/>
      <c r="WQ149" s="102"/>
      <c r="WR149" s="102"/>
      <c r="WS149" s="102"/>
      <c r="WT149" s="102"/>
      <c r="WU149" s="102"/>
      <c r="WV149" s="102"/>
      <c r="WW149" s="102"/>
      <c r="WX149" s="102"/>
      <c r="WY149" s="102"/>
      <c r="WZ149" s="102"/>
      <c r="XA149" s="102"/>
      <c r="XB149" s="102"/>
      <c r="XC149" s="102"/>
      <c r="XD149" s="102"/>
      <c r="XE149" s="102"/>
      <c r="XF149" s="102"/>
      <c r="XG149" s="102"/>
      <c r="XH149" s="102"/>
      <c r="XI149" s="102"/>
      <c r="XJ149" s="102"/>
      <c r="XK149" s="102"/>
      <c r="XL149" s="102"/>
      <c r="XM149" s="102"/>
      <c r="XN149" s="102"/>
      <c r="XO149" s="102"/>
      <c r="XP149" s="102"/>
      <c r="XQ149" s="102"/>
      <c r="XR149" s="102"/>
      <c r="XS149" s="102"/>
      <c r="XT149" s="102"/>
      <c r="XU149" s="102"/>
      <c r="XV149" s="102"/>
      <c r="XW149" s="102"/>
      <c r="XX149" s="102"/>
      <c r="XY149" s="102"/>
      <c r="XZ149" s="102"/>
      <c r="YA149" s="102"/>
      <c r="YB149" s="102"/>
      <c r="YC149" s="102"/>
      <c r="YD149" s="102"/>
      <c r="YE149" s="102"/>
      <c r="YF149" s="102"/>
      <c r="YG149" s="102"/>
      <c r="YH149" s="102"/>
      <c r="YI149" s="102"/>
      <c r="YJ149" s="102"/>
      <c r="YK149" s="102"/>
      <c r="YL149" s="102"/>
      <c r="YM149" s="102"/>
      <c r="YN149" s="102"/>
      <c r="YO149" s="102"/>
      <c r="YP149" s="102"/>
      <c r="YQ149" s="102"/>
      <c r="YR149" s="102"/>
      <c r="YS149" s="102"/>
      <c r="YT149" s="102"/>
      <c r="YU149" s="102"/>
      <c r="YV149" s="102"/>
      <c r="YW149" s="102"/>
      <c r="YX149" s="102"/>
      <c r="YY149" s="102"/>
      <c r="YZ149" s="102"/>
      <c r="ZA149" s="102"/>
      <c r="ZB149" s="102"/>
      <c r="ZC149" s="102"/>
      <c r="ZD149" s="102"/>
      <c r="ZE149" s="102"/>
      <c r="ZF149" s="102"/>
      <c r="ZG149" s="102"/>
      <c r="ZH149" s="102"/>
      <c r="ZI149" s="102"/>
      <c r="ZJ149" s="102"/>
      <c r="ZK149" s="102"/>
      <c r="ZL149" s="102"/>
      <c r="ZM149" s="102"/>
      <c r="ZN149" s="102"/>
      <c r="ZO149" s="102"/>
      <c r="ZP149" s="102"/>
      <c r="ZQ149" s="102"/>
      <c r="ZR149" s="102"/>
      <c r="ZS149" s="102"/>
      <c r="ZT149" s="102"/>
      <c r="ZU149" s="102"/>
      <c r="ZV149" s="102"/>
      <c r="ZW149" s="102"/>
      <c r="ZX149" s="102"/>
      <c r="ZY149" s="102"/>
      <c r="ZZ149" s="102"/>
      <c r="AAA149" s="102"/>
      <c r="AAB149" s="102"/>
      <c r="AAC149" s="102"/>
      <c r="AAD149" s="102"/>
      <c r="AAE149" s="102"/>
      <c r="AAF149" s="102"/>
      <c r="AAG149" s="102"/>
      <c r="AAH149" s="102"/>
      <c r="AAI149" s="102"/>
      <c r="AAJ149" s="102"/>
      <c r="AAK149" s="102"/>
      <c r="AAL149" s="102"/>
      <c r="AAM149" s="102"/>
      <c r="AAN149" s="102"/>
      <c r="AAO149" s="102"/>
      <c r="AAP149" s="102"/>
      <c r="AAQ149" s="102"/>
      <c r="AAR149" s="102"/>
      <c r="AAS149" s="102"/>
      <c r="AAT149" s="102"/>
      <c r="AAU149" s="102"/>
      <c r="AAV149" s="102"/>
      <c r="AAW149" s="102"/>
      <c r="AAX149" s="102"/>
      <c r="AAY149" s="102"/>
      <c r="AAZ149" s="102"/>
      <c r="ABA149" s="102"/>
      <c r="ABB149" s="102"/>
      <c r="ABC149" s="102"/>
      <c r="ABD149" s="102"/>
      <c r="ABE149" s="102"/>
      <c r="ABF149" s="102"/>
      <c r="ABG149" s="102"/>
      <c r="ABH149" s="102"/>
      <c r="ABI149" s="102"/>
      <c r="ABJ149" s="102"/>
      <c r="ABK149" s="102"/>
      <c r="ABL149" s="102"/>
      <c r="ABM149" s="102"/>
      <c r="ABN149" s="102"/>
      <c r="ABO149" s="102"/>
      <c r="ABP149" s="102"/>
      <c r="ABQ149" s="102"/>
      <c r="ABR149" s="102"/>
      <c r="ABS149" s="102"/>
      <c r="ABT149" s="102"/>
      <c r="ABU149" s="102"/>
      <c r="ABV149" s="102"/>
      <c r="ABW149" s="102"/>
      <c r="ABX149" s="102"/>
      <c r="ABY149" s="102"/>
      <c r="ABZ149" s="102"/>
      <c r="ACA149" s="102"/>
      <c r="ACB149" s="102"/>
      <c r="ACC149" s="102"/>
      <c r="ACD149" s="102"/>
      <c r="ACE149" s="102"/>
      <c r="ACF149" s="102"/>
      <c r="ACG149" s="102"/>
      <c r="ACH149" s="102"/>
      <c r="ACI149" s="102"/>
      <c r="ACJ149" s="102"/>
      <c r="ACK149" s="102"/>
      <c r="ACL149" s="102"/>
      <c r="ACM149" s="102"/>
      <c r="ACN149" s="102"/>
      <c r="ACO149" s="102"/>
      <c r="ACP149" s="102"/>
      <c r="ACQ149" s="102"/>
      <c r="ACR149" s="102"/>
      <c r="ACS149" s="102"/>
      <c r="ACT149" s="102"/>
      <c r="ACU149" s="102"/>
      <c r="ACV149" s="102"/>
      <c r="ACW149" s="102"/>
      <c r="ACX149" s="102"/>
      <c r="ACY149" s="102"/>
      <c r="ACZ149" s="102"/>
      <c r="ADA149" s="102"/>
      <c r="ADB149" s="102"/>
      <c r="ADC149" s="102"/>
      <c r="ADD149" s="102"/>
      <c r="ADE149" s="102"/>
      <c r="ADF149" s="102"/>
      <c r="ADG149" s="102"/>
      <c r="ADH149" s="102"/>
      <c r="ADI149" s="102"/>
      <c r="ADJ149" s="102"/>
      <c r="ADK149" s="102"/>
      <c r="ADL149" s="102"/>
      <c r="ADM149" s="102"/>
      <c r="ADN149" s="102"/>
      <c r="ADO149" s="102"/>
      <c r="ADP149" s="102"/>
      <c r="ADQ149" s="102"/>
      <c r="ADR149" s="102"/>
      <c r="ADS149" s="102"/>
      <c r="ADT149" s="102"/>
      <c r="ADU149" s="102"/>
      <c r="ADV149" s="102"/>
      <c r="ADW149" s="102"/>
      <c r="ADX149" s="102"/>
      <c r="ADY149" s="102"/>
      <c r="ADZ149" s="102"/>
      <c r="AEA149" s="102"/>
      <c r="AEB149" s="102"/>
      <c r="AEC149" s="102"/>
      <c r="AED149" s="102"/>
      <c r="AEE149" s="102"/>
      <c r="AEF149" s="102"/>
      <c r="AEG149" s="102"/>
      <c r="AEH149" s="102"/>
      <c r="AEI149" s="102"/>
      <c r="AEJ149" s="102"/>
      <c r="AEK149" s="102"/>
      <c r="AEL149" s="102"/>
      <c r="AEM149" s="102"/>
      <c r="AEN149" s="102"/>
      <c r="AEO149" s="102"/>
      <c r="AEP149" s="102"/>
      <c r="AEQ149" s="102"/>
      <c r="AER149" s="102"/>
      <c r="AES149" s="102"/>
      <c r="AET149" s="102"/>
      <c r="AEU149" s="102"/>
      <c r="AEV149" s="102"/>
      <c r="AEW149" s="102"/>
      <c r="AEX149" s="102"/>
      <c r="AEY149" s="102"/>
      <c r="AEZ149" s="102"/>
      <c r="AFA149" s="102"/>
      <c r="AFB149" s="102"/>
      <c r="AFC149" s="102"/>
      <c r="AFD149" s="102"/>
      <c r="AFE149" s="102"/>
      <c r="AFF149" s="102"/>
      <c r="AFG149" s="102"/>
      <c r="AFH149" s="102"/>
      <c r="AFI149" s="102"/>
      <c r="AFJ149" s="102"/>
      <c r="AFK149" s="102"/>
      <c r="AFL149" s="102"/>
      <c r="AFM149" s="102"/>
      <c r="AFN149" s="102"/>
      <c r="AFO149" s="102"/>
      <c r="AFP149" s="102"/>
      <c r="AFQ149" s="102"/>
      <c r="AFR149" s="102"/>
      <c r="AFS149" s="102"/>
      <c r="AFT149" s="102"/>
      <c r="AFU149" s="102"/>
      <c r="AFV149" s="102"/>
      <c r="AFW149" s="102"/>
      <c r="AFX149" s="102"/>
      <c r="AFY149" s="102"/>
      <c r="AFZ149" s="102"/>
      <c r="AGA149" s="102"/>
      <c r="AGB149" s="102"/>
      <c r="AGC149" s="102"/>
      <c r="AGD149" s="102"/>
      <c r="AGE149" s="102"/>
      <c r="AGF149" s="102"/>
      <c r="AGG149" s="102"/>
      <c r="AGH149" s="102"/>
      <c r="AGI149" s="102"/>
      <c r="AGJ149" s="102"/>
      <c r="AGK149" s="102"/>
      <c r="AGL149" s="102"/>
      <c r="AGM149" s="102"/>
      <c r="AGN149" s="102"/>
      <c r="AGO149" s="102"/>
      <c r="AGP149" s="102"/>
      <c r="AGQ149" s="102"/>
      <c r="AGR149" s="102"/>
      <c r="AGS149" s="102"/>
      <c r="AGT149" s="102"/>
      <c r="AGU149" s="102"/>
      <c r="AGV149" s="102"/>
      <c r="AGW149" s="102"/>
      <c r="AGX149" s="102"/>
      <c r="AGY149" s="102"/>
      <c r="AGZ149" s="102"/>
      <c r="AHA149" s="102"/>
      <c r="AHB149" s="102"/>
      <c r="AHC149" s="102"/>
      <c r="AHD149" s="102"/>
      <c r="AHE149" s="102"/>
      <c r="AHF149" s="102"/>
      <c r="AHG149" s="102"/>
      <c r="AHH149" s="102"/>
      <c r="AHI149" s="102"/>
      <c r="AHJ149" s="102"/>
      <c r="AHK149" s="102"/>
      <c r="AHL149" s="102"/>
      <c r="AHM149" s="102"/>
      <c r="AHN149" s="102"/>
      <c r="AHO149" s="102"/>
      <c r="AHP149" s="102"/>
      <c r="AHQ149" s="102"/>
      <c r="AHR149" s="102"/>
      <c r="AHS149" s="102"/>
      <c r="AHT149" s="102"/>
      <c r="AHU149" s="102"/>
      <c r="AHV149" s="102"/>
      <c r="AHW149" s="102"/>
      <c r="AHX149" s="102"/>
      <c r="AHY149" s="102"/>
      <c r="AHZ149" s="102"/>
      <c r="AIA149" s="102"/>
      <c r="AIB149" s="102"/>
      <c r="AIC149" s="102"/>
      <c r="AID149" s="102"/>
      <c r="AIE149" s="102"/>
      <c r="AIF149" s="102"/>
      <c r="AIG149" s="102"/>
      <c r="AIH149" s="102"/>
      <c r="AII149" s="102"/>
      <c r="AIJ149" s="102"/>
      <c r="AIK149" s="102"/>
      <c r="AIL149" s="102"/>
      <c r="AIM149" s="102"/>
      <c r="AIN149" s="102"/>
      <c r="AIO149" s="102"/>
      <c r="AIP149" s="102"/>
      <c r="AIQ149" s="102"/>
      <c r="AIR149" s="102"/>
      <c r="AIS149" s="102"/>
      <c r="AIT149" s="102"/>
      <c r="AIU149" s="102"/>
      <c r="AIV149" s="102"/>
      <c r="AIW149" s="102"/>
      <c r="AIX149" s="102"/>
      <c r="AIY149" s="102"/>
      <c r="AIZ149" s="102"/>
      <c r="AJA149" s="102"/>
      <c r="AJB149" s="102"/>
      <c r="AJC149" s="102"/>
      <c r="AJD149" s="102"/>
      <c r="AJE149" s="102"/>
      <c r="AJF149" s="102"/>
      <c r="AJG149" s="102"/>
      <c r="AJH149" s="102"/>
      <c r="AJI149" s="102"/>
      <c r="AJJ149" s="102"/>
      <c r="AJK149" s="102"/>
      <c r="AJL149" s="102"/>
      <c r="AJM149" s="102"/>
      <c r="AJN149" s="102"/>
      <c r="AJO149" s="102"/>
      <c r="AJP149" s="102"/>
      <c r="AJQ149" s="102"/>
      <c r="AJR149" s="102"/>
      <c r="AJS149" s="102"/>
      <c r="AJT149" s="102"/>
      <c r="AJU149" s="102"/>
      <c r="AJV149" s="102"/>
      <c r="AJW149" s="102"/>
      <c r="AJX149" s="102"/>
      <c r="AJY149" s="102"/>
      <c r="AJZ149" s="102"/>
      <c r="AKA149" s="102"/>
      <c r="AKB149" s="102"/>
      <c r="AKC149" s="102"/>
      <c r="AKD149" s="102"/>
      <c r="AKE149" s="102"/>
      <c r="AKF149" s="102"/>
      <c r="AKG149" s="102"/>
      <c r="AKH149" s="102"/>
      <c r="AKI149" s="102"/>
      <c r="AKJ149" s="102"/>
      <c r="AKK149" s="102"/>
      <c r="AKL149" s="102"/>
      <c r="AKM149" s="102"/>
      <c r="AKN149" s="102"/>
      <c r="AKO149" s="102"/>
      <c r="AKP149" s="102"/>
      <c r="AKQ149" s="102"/>
      <c r="AKR149" s="102"/>
      <c r="AKS149" s="102"/>
      <c r="AKT149" s="102"/>
      <c r="AKU149" s="102"/>
      <c r="AKV149" s="102"/>
      <c r="AKW149" s="102"/>
      <c r="AKX149" s="102"/>
      <c r="AKY149" s="102"/>
      <c r="AKZ149" s="102"/>
      <c r="ALA149" s="102"/>
      <c r="ALB149" s="102"/>
      <c r="ALC149" s="102"/>
      <c r="ALD149" s="102"/>
      <c r="ALE149" s="102"/>
      <c r="ALF149" s="102"/>
      <c r="ALG149" s="102"/>
      <c r="ALH149" s="102"/>
      <c r="ALI149" s="102"/>
      <c r="ALJ149" s="102"/>
      <c r="ALK149" s="102"/>
      <c r="ALL149" s="102"/>
      <c r="ALM149" s="102"/>
      <c r="ALN149" s="102"/>
      <c r="ALO149" s="102"/>
      <c r="ALP149" s="102"/>
      <c r="ALQ149" s="102"/>
      <c r="ALR149" s="102"/>
      <c r="ALS149" s="102"/>
      <c r="ALT149" s="102"/>
      <c r="ALU149" s="102"/>
      <c r="ALV149" s="102"/>
      <c r="ALW149" s="102"/>
      <c r="ALX149" s="102"/>
      <c r="ALY149" s="102"/>
      <c r="ALZ149" s="102"/>
      <c r="AMA149" s="102"/>
      <c r="AMB149" s="102"/>
      <c r="AMC149" s="102"/>
      <c r="AMD149" s="102"/>
      <c r="AME149" s="102"/>
      <c r="AMF149" s="102"/>
      <c r="AMG149" s="102"/>
      <c r="AMH149" s="102"/>
      <c r="AMI149" s="102"/>
      <c r="AMJ149" s="102"/>
      <c r="AMK149" s="102"/>
      <c r="AML149" s="102"/>
      <c r="AMM149" s="102"/>
      <c r="AMN149" s="102"/>
      <c r="AMO149" s="102"/>
      <c r="AMP149" s="102"/>
      <c r="AMQ149" s="102"/>
      <c r="AMR149" s="102"/>
      <c r="AMS149" s="102"/>
      <c r="AMT149" s="102"/>
      <c r="AMU149" s="102"/>
      <c r="AMV149" s="102"/>
      <c r="AMW149" s="102"/>
      <c r="AMX149" s="102"/>
      <c r="AMY149" s="102"/>
      <c r="AMZ149" s="102"/>
      <c r="ANA149" s="102"/>
      <c r="ANB149" s="102"/>
      <c r="ANC149" s="102"/>
      <c r="AND149" s="102"/>
      <c r="ANE149" s="102"/>
      <c r="ANF149" s="102"/>
      <c r="ANG149" s="102"/>
      <c r="ANH149" s="102"/>
      <c r="ANI149" s="102"/>
      <c r="ANJ149" s="102"/>
      <c r="ANK149" s="102"/>
      <c r="ANL149" s="102"/>
      <c r="ANM149" s="102"/>
      <c r="ANN149" s="102"/>
      <c r="ANO149" s="102"/>
      <c r="ANP149" s="102"/>
      <c r="ANQ149" s="102"/>
      <c r="ANR149" s="102"/>
      <c r="ANS149" s="102"/>
      <c r="ANT149" s="102"/>
      <c r="ANU149" s="102"/>
      <c r="ANV149" s="102"/>
      <c r="ANW149" s="102"/>
      <c r="ANX149" s="102"/>
      <c r="ANY149" s="102"/>
      <c r="ANZ149" s="102"/>
      <c r="AOA149" s="102"/>
      <c r="AOB149" s="102"/>
      <c r="AOC149" s="102"/>
      <c r="AOD149" s="102"/>
      <c r="AOE149" s="102"/>
      <c r="AOF149" s="102"/>
      <c r="AOG149" s="102"/>
      <c r="AOH149" s="102"/>
      <c r="AOI149" s="102"/>
      <c r="AOJ149" s="102"/>
      <c r="AOK149" s="102"/>
      <c r="AOL149" s="102"/>
      <c r="AOM149" s="102"/>
      <c r="AON149" s="102"/>
      <c r="AOO149" s="102"/>
      <c r="AOP149" s="102"/>
      <c r="AOQ149" s="102"/>
      <c r="AOR149" s="102"/>
      <c r="AOS149" s="102"/>
      <c r="AOT149" s="102"/>
      <c r="AOU149" s="102"/>
      <c r="AOV149" s="102"/>
      <c r="AOW149" s="102"/>
      <c r="AOX149" s="102"/>
      <c r="AOY149" s="102"/>
      <c r="AOZ149" s="102"/>
      <c r="APA149" s="102"/>
      <c r="APB149" s="102"/>
      <c r="APC149" s="102"/>
      <c r="APD149" s="102"/>
      <c r="APE149" s="102"/>
      <c r="APF149" s="102"/>
      <c r="APG149" s="102"/>
      <c r="APH149" s="102"/>
      <c r="API149" s="102"/>
      <c r="APJ149" s="102"/>
      <c r="APK149" s="102"/>
      <c r="APL149" s="102"/>
      <c r="APM149" s="102"/>
      <c r="APN149" s="102"/>
      <c r="APO149" s="102"/>
      <c r="APP149" s="102"/>
      <c r="APQ149" s="102"/>
      <c r="APR149" s="102"/>
      <c r="APS149" s="102"/>
      <c r="APT149" s="102"/>
      <c r="APU149" s="102"/>
      <c r="APV149" s="102"/>
      <c r="APW149" s="102"/>
      <c r="APX149" s="102"/>
      <c r="APY149" s="102"/>
      <c r="APZ149" s="102"/>
      <c r="AQA149" s="102"/>
      <c r="AQB149" s="102"/>
      <c r="AQC149" s="102"/>
      <c r="AQD149" s="102"/>
      <c r="AQE149" s="102"/>
      <c r="AQF149" s="102"/>
      <c r="AQG149" s="102"/>
      <c r="AQH149" s="102"/>
      <c r="AQI149" s="102"/>
      <c r="AQJ149" s="102"/>
      <c r="AQK149" s="102"/>
      <c r="AQL149" s="102"/>
      <c r="AQM149" s="102"/>
      <c r="AQN149" s="102"/>
      <c r="AQO149" s="102"/>
      <c r="AQP149" s="102"/>
      <c r="AQQ149" s="102"/>
      <c r="AQR149" s="102"/>
      <c r="AQS149" s="102"/>
      <c r="AQT149" s="102"/>
      <c r="AQU149" s="102"/>
      <c r="AQV149" s="102"/>
      <c r="AQW149" s="102"/>
      <c r="AQX149" s="102"/>
      <c r="AQY149" s="102"/>
      <c r="AQZ149" s="102"/>
      <c r="ARA149" s="102"/>
      <c r="ARB149" s="102"/>
      <c r="ARC149" s="102"/>
      <c r="ARD149" s="102"/>
      <c r="ARE149" s="102"/>
      <c r="ARF149" s="102"/>
      <c r="ARG149" s="102"/>
      <c r="ARH149" s="102"/>
      <c r="ARI149" s="102"/>
      <c r="ARJ149" s="102"/>
      <c r="ARK149" s="102"/>
      <c r="ARL149" s="102"/>
      <c r="ARM149" s="102"/>
      <c r="ARN149" s="102"/>
      <c r="ARO149" s="102"/>
      <c r="ARP149" s="102"/>
      <c r="ARQ149" s="102"/>
      <c r="ARR149" s="102"/>
      <c r="ARS149" s="102"/>
      <c r="ART149" s="102"/>
      <c r="ARU149" s="102"/>
      <c r="ARV149" s="102"/>
      <c r="ARW149" s="102"/>
      <c r="ARX149" s="102"/>
      <c r="ARY149" s="102"/>
      <c r="ARZ149" s="102"/>
      <c r="ASA149" s="102"/>
      <c r="ASB149" s="102"/>
      <c r="ASC149" s="102"/>
      <c r="ASD149" s="102"/>
      <c r="ASE149" s="102"/>
      <c r="ASF149" s="102"/>
      <c r="ASG149" s="102"/>
      <c r="ASH149" s="102"/>
      <c r="ASI149" s="102"/>
      <c r="ASJ149" s="102"/>
      <c r="ASK149" s="102"/>
      <c r="ASL149" s="102"/>
      <c r="ASM149" s="102"/>
      <c r="ASN149" s="102"/>
      <c r="ASO149" s="102"/>
      <c r="ASP149" s="102"/>
      <c r="ASQ149" s="102"/>
      <c r="ASR149" s="102"/>
      <c r="ASS149" s="102"/>
      <c r="AST149" s="102"/>
      <c r="ASU149" s="102"/>
      <c r="ASV149" s="102"/>
      <c r="ASW149" s="102"/>
      <c r="ASX149" s="102"/>
      <c r="ASY149" s="102"/>
      <c r="ASZ149" s="102"/>
      <c r="ATA149" s="102"/>
      <c r="ATB149" s="102"/>
      <c r="ATC149" s="102"/>
      <c r="ATD149" s="102"/>
      <c r="ATE149" s="102"/>
      <c r="ATF149" s="102"/>
      <c r="ATG149" s="102"/>
      <c r="ATH149" s="102"/>
      <c r="ATI149" s="102"/>
      <c r="ATJ149" s="102"/>
      <c r="ATK149" s="102"/>
      <c r="ATL149" s="102"/>
      <c r="ATM149" s="102"/>
      <c r="ATN149" s="102"/>
      <c r="ATO149" s="102"/>
      <c r="ATP149" s="102"/>
      <c r="ATQ149" s="102"/>
      <c r="ATR149" s="102"/>
      <c r="ATS149" s="102"/>
      <c r="ATT149" s="102"/>
      <c r="ATU149" s="102"/>
      <c r="ATV149" s="102"/>
      <c r="ATW149" s="102"/>
      <c r="ATX149" s="102"/>
      <c r="ATY149" s="102"/>
      <c r="ATZ149" s="102"/>
      <c r="AUA149" s="102"/>
      <c r="AUB149" s="102"/>
      <c r="AUC149" s="102"/>
      <c r="AUD149" s="102"/>
      <c r="AUE149" s="102"/>
      <c r="AUF149" s="102"/>
      <c r="AUG149" s="102"/>
      <c r="AUH149" s="102"/>
      <c r="AUI149" s="102"/>
      <c r="AUJ149" s="102"/>
      <c r="AUK149" s="102"/>
      <c r="AUL149" s="102"/>
      <c r="AUM149" s="102"/>
      <c r="AUN149" s="102"/>
      <c r="AUO149" s="102"/>
      <c r="AUP149" s="102"/>
      <c r="AUQ149" s="102"/>
      <c r="AUR149" s="102"/>
      <c r="AUS149" s="102"/>
      <c r="AUT149" s="102"/>
      <c r="AUU149" s="102"/>
      <c r="AUV149" s="102"/>
      <c r="AUW149" s="102"/>
      <c r="AUX149" s="102"/>
      <c r="AUY149" s="102"/>
      <c r="AUZ149" s="102"/>
      <c r="AVA149" s="102"/>
      <c r="AVB149" s="102"/>
      <c r="AVC149" s="102"/>
      <c r="AVD149" s="102"/>
      <c r="AVE149" s="102"/>
      <c r="AVF149" s="102"/>
      <c r="AVG149" s="102"/>
      <c r="AVH149" s="102"/>
      <c r="AVI149" s="102"/>
      <c r="AVJ149" s="102"/>
      <c r="AVK149" s="102"/>
      <c r="AVL149" s="102"/>
      <c r="AVM149" s="102"/>
      <c r="AVN149" s="102"/>
      <c r="AVO149" s="102"/>
      <c r="AVP149" s="102"/>
      <c r="AVQ149" s="102"/>
      <c r="AVR149" s="102"/>
      <c r="AVS149" s="102"/>
      <c r="AVT149" s="102"/>
      <c r="AVU149" s="102"/>
      <c r="AVV149" s="102"/>
      <c r="AVW149" s="102"/>
      <c r="AVX149" s="102"/>
      <c r="AVY149" s="102"/>
      <c r="AVZ149" s="102"/>
      <c r="AWA149" s="102"/>
      <c r="AWB149" s="102"/>
      <c r="AWC149" s="102"/>
      <c r="AWD149" s="102"/>
      <c r="AWE149" s="102"/>
      <c r="AWF149" s="102"/>
      <c r="AWG149" s="102"/>
      <c r="AWH149" s="102"/>
      <c r="AWI149" s="102"/>
      <c r="AWJ149" s="102"/>
      <c r="AWK149" s="102"/>
      <c r="AWL149" s="102"/>
      <c r="AWM149" s="102"/>
      <c r="AWN149" s="102"/>
      <c r="AWO149" s="102"/>
      <c r="AWP149" s="102"/>
      <c r="AWQ149" s="102"/>
      <c r="AWR149" s="102"/>
      <c r="AWS149" s="102"/>
      <c r="AWT149" s="102"/>
      <c r="AWU149" s="102"/>
      <c r="AWV149" s="102"/>
      <c r="AWW149" s="102"/>
      <c r="AWX149" s="102"/>
      <c r="AWY149" s="102"/>
      <c r="AWZ149" s="102"/>
      <c r="AXA149" s="102"/>
      <c r="AXB149" s="102"/>
      <c r="AXC149" s="102"/>
      <c r="AXD149" s="102"/>
      <c r="AXE149" s="102"/>
      <c r="AXF149" s="102"/>
      <c r="AXG149" s="102"/>
      <c r="AXH149" s="102"/>
      <c r="AXI149" s="102"/>
      <c r="AXJ149" s="102"/>
      <c r="AXK149" s="102"/>
      <c r="AXL149" s="102"/>
      <c r="AXM149" s="102"/>
      <c r="AXN149" s="102"/>
      <c r="AXO149" s="102"/>
      <c r="AXP149" s="102"/>
      <c r="AXQ149" s="102"/>
      <c r="AXR149" s="102"/>
      <c r="AXS149" s="102"/>
      <c r="AXT149" s="102"/>
      <c r="AXU149" s="102"/>
      <c r="AXV149" s="102"/>
      <c r="AXW149" s="102"/>
      <c r="AXX149" s="102"/>
      <c r="AXY149" s="102"/>
      <c r="AXZ149" s="102"/>
      <c r="AYA149" s="102"/>
      <c r="AYB149" s="102"/>
      <c r="AYC149" s="102"/>
      <c r="AYD149" s="102"/>
      <c r="AYE149" s="102"/>
      <c r="AYF149" s="102"/>
      <c r="AYG149" s="102"/>
      <c r="AYH149" s="102"/>
      <c r="AYI149" s="102"/>
      <c r="AYJ149" s="102"/>
      <c r="AYK149" s="102"/>
      <c r="AYL149" s="102"/>
      <c r="AYM149" s="102"/>
      <c r="AYN149" s="102"/>
      <c r="AYO149" s="102"/>
      <c r="AYP149" s="102"/>
      <c r="AYQ149" s="102"/>
      <c r="AYR149" s="102"/>
      <c r="AYS149" s="102"/>
      <c r="AYT149" s="102"/>
      <c r="AYU149" s="102"/>
      <c r="AYV149" s="102"/>
      <c r="AYW149" s="102"/>
      <c r="AYX149" s="102"/>
      <c r="AYY149" s="102"/>
      <c r="AYZ149" s="102"/>
      <c r="AZA149" s="102"/>
      <c r="AZB149" s="102"/>
      <c r="AZC149" s="102"/>
      <c r="AZD149" s="102"/>
      <c r="AZE149" s="102"/>
      <c r="AZF149" s="102"/>
      <c r="AZG149" s="102"/>
      <c r="AZH149" s="102"/>
      <c r="AZI149" s="102"/>
      <c r="AZJ149" s="102"/>
      <c r="AZK149" s="102"/>
      <c r="AZL149" s="102"/>
      <c r="AZM149" s="102"/>
      <c r="AZN149" s="102"/>
      <c r="AZO149" s="102"/>
      <c r="AZP149" s="102"/>
      <c r="AZQ149" s="102"/>
      <c r="AZR149" s="102"/>
      <c r="AZS149" s="102"/>
      <c r="AZT149" s="102"/>
      <c r="AZU149" s="102"/>
      <c r="AZV149" s="102"/>
      <c r="AZW149" s="102"/>
      <c r="AZX149" s="102"/>
      <c r="AZY149" s="102"/>
      <c r="AZZ149" s="102"/>
      <c r="BAA149" s="102"/>
      <c r="BAB149" s="102"/>
      <c r="BAC149" s="102"/>
      <c r="BAD149" s="102"/>
      <c r="BAE149" s="102"/>
      <c r="BAF149" s="102"/>
      <c r="BAG149" s="102"/>
      <c r="BAH149" s="102"/>
      <c r="BAI149" s="102"/>
      <c r="BAJ149" s="102"/>
      <c r="BAK149" s="102"/>
      <c r="BAL149" s="102"/>
      <c r="BAM149" s="102"/>
      <c r="BAN149" s="102"/>
      <c r="BAO149" s="102"/>
      <c r="BAP149" s="102"/>
      <c r="BAQ149" s="102"/>
      <c r="BAR149" s="102"/>
      <c r="BAS149" s="102"/>
      <c r="BAT149" s="102"/>
      <c r="BAU149" s="102"/>
      <c r="BAV149" s="102"/>
      <c r="BAW149" s="102"/>
      <c r="BAX149" s="102"/>
      <c r="BAY149" s="102"/>
      <c r="BAZ149" s="102"/>
      <c r="BBA149" s="102"/>
      <c r="BBB149" s="102"/>
      <c r="BBC149" s="102"/>
      <c r="BBD149" s="102"/>
      <c r="BBE149" s="102"/>
      <c r="BBF149" s="102"/>
      <c r="BBG149" s="102"/>
      <c r="BBH149" s="102"/>
      <c r="BBI149" s="102"/>
      <c r="BBJ149" s="102"/>
      <c r="BBK149" s="102"/>
      <c r="BBL149" s="102"/>
      <c r="BBM149" s="102"/>
      <c r="BBN149" s="102"/>
      <c r="BBO149" s="102"/>
      <c r="BBP149" s="102"/>
      <c r="BBQ149" s="102"/>
      <c r="BBR149" s="102"/>
      <c r="BBS149" s="102"/>
      <c r="BBT149" s="102"/>
      <c r="BBU149" s="102"/>
      <c r="BBV149" s="102"/>
      <c r="BBW149" s="102"/>
      <c r="BBX149" s="102"/>
      <c r="BBY149" s="102"/>
      <c r="BBZ149" s="102"/>
      <c r="BCA149" s="102"/>
      <c r="BCB149" s="102"/>
      <c r="BCC149" s="102"/>
      <c r="BCD149" s="102"/>
      <c r="BCE149" s="102"/>
      <c r="BCF149" s="102"/>
      <c r="BCG149" s="102"/>
      <c r="BCH149" s="102"/>
      <c r="BCI149" s="102"/>
      <c r="BCJ149" s="102"/>
      <c r="BCK149" s="102"/>
      <c r="BCL149" s="102"/>
      <c r="BCM149" s="102"/>
      <c r="BCN149" s="102"/>
      <c r="BCO149" s="102"/>
      <c r="BCP149" s="102"/>
      <c r="BCQ149" s="102"/>
      <c r="BCR149" s="102"/>
      <c r="BCS149" s="102"/>
      <c r="BCT149" s="102"/>
      <c r="BCU149" s="102"/>
      <c r="BCV149" s="102"/>
      <c r="BCW149" s="102"/>
      <c r="BCX149" s="102"/>
      <c r="BCY149" s="102"/>
      <c r="BCZ149" s="102"/>
      <c r="BDA149" s="102"/>
      <c r="BDB149" s="102"/>
      <c r="BDC149" s="102"/>
      <c r="BDD149" s="102"/>
      <c r="BDE149" s="102"/>
      <c r="BDF149" s="102"/>
      <c r="BDG149" s="102"/>
      <c r="BDH149" s="102"/>
      <c r="BDI149" s="102"/>
      <c r="BDJ149" s="102"/>
      <c r="BDK149" s="102"/>
      <c r="BDL149" s="102"/>
      <c r="BDM149" s="102"/>
      <c r="BDN149" s="102"/>
      <c r="BDO149" s="102"/>
      <c r="BDP149" s="102"/>
      <c r="BDQ149" s="102"/>
      <c r="BDR149" s="102"/>
      <c r="BDS149" s="102"/>
      <c r="BDT149" s="102"/>
      <c r="BDU149" s="102"/>
      <c r="BDV149" s="102"/>
      <c r="BDW149" s="102"/>
      <c r="BDX149" s="102"/>
      <c r="BDY149" s="102"/>
      <c r="BDZ149" s="102"/>
      <c r="BEA149" s="102"/>
      <c r="BEB149" s="102"/>
      <c r="BEC149" s="102"/>
      <c r="BED149" s="102"/>
      <c r="BEE149" s="102"/>
      <c r="BEF149" s="102"/>
      <c r="BEG149" s="102"/>
      <c r="BEH149" s="102"/>
      <c r="BEI149" s="102"/>
      <c r="BEJ149" s="102"/>
      <c r="BEK149" s="102"/>
      <c r="BEL149" s="102"/>
      <c r="BEM149" s="102"/>
      <c r="BEN149" s="102"/>
      <c r="BEO149" s="102"/>
      <c r="BEP149" s="102"/>
      <c r="BEQ149" s="102"/>
      <c r="BER149" s="102"/>
      <c r="BES149" s="102"/>
      <c r="BET149" s="102"/>
      <c r="BEU149" s="102"/>
      <c r="BEV149" s="102"/>
      <c r="BEW149" s="102"/>
      <c r="BEX149" s="102"/>
      <c r="BEY149" s="102"/>
      <c r="BEZ149" s="102"/>
      <c r="BFA149" s="102"/>
      <c r="BFB149" s="102"/>
      <c r="BFC149" s="102"/>
      <c r="BFD149" s="102"/>
      <c r="BFE149" s="102"/>
      <c r="BFF149" s="102"/>
      <c r="BFG149" s="102"/>
      <c r="BFH149" s="102"/>
      <c r="BFI149" s="102"/>
      <c r="BFJ149" s="102"/>
      <c r="BFK149" s="102"/>
      <c r="BFL149" s="102"/>
      <c r="BFM149" s="102"/>
      <c r="BFN149" s="102"/>
      <c r="BFO149" s="102"/>
      <c r="BFP149" s="102"/>
      <c r="BFQ149" s="102"/>
      <c r="BFR149" s="102"/>
      <c r="BFS149" s="102"/>
      <c r="BFT149" s="102"/>
      <c r="BFU149" s="102"/>
      <c r="BFV149" s="102"/>
      <c r="BFW149" s="102"/>
      <c r="BFX149" s="102"/>
      <c r="BFY149" s="102"/>
      <c r="BFZ149" s="102"/>
      <c r="BGA149" s="102"/>
      <c r="BGB149" s="102"/>
      <c r="BGC149" s="102"/>
      <c r="BGD149" s="102"/>
      <c r="BGE149" s="102"/>
      <c r="BGF149" s="102"/>
      <c r="BGG149" s="102"/>
      <c r="BGH149" s="102"/>
      <c r="BGI149" s="102"/>
      <c r="BGJ149" s="102"/>
      <c r="BGK149" s="102"/>
      <c r="BGL149" s="102"/>
      <c r="BGM149" s="102"/>
      <c r="BGN149" s="102"/>
      <c r="BGO149" s="102"/>
      <c r="BGP149" s="102"/>
      <c r="BGQ149" s="102"/>
      <c r="BGR149" s="102"/>
      <c r="BGS149" s="102"/>
      <c r="BGT149" s="102"/>
      <c r="BGU149" s="102"/>
      <c r="BGV149" s="102"/>
      <c r="BGW149" s="102"/>
      <c r="BGX149" s="102"/>
      <c r="BGY149" s="102"/>
      <c r="BGZ149" s="102"/>
      <c r="BHA149" s="102"/>
      <c r="BHB149" s="102"/>
      <c r="BHC149" s="102"/>
      <c r="BHD149" s="102"/>
      <c r="BHE149" s="102"/>
      <c r="BHF149" s="102"/>
      <c r="BHG149" s="102"/>
      <c r="BHH149" s="102"/>
      <c r="BHI149" s="102"/>
      <c r="BHJ149" s="102"/>
      <c r="BHK149" s="102"/>
      <c r="BHL149" s="102"/>
      <c r="BHM149" s="102"/>
      <c r="BHN149" s="102"/>
      <c r="BHO149" s="102"/>
      <c r="BHP149" s="102"/>
      <c r="BHQ149" s="102"/>
      <c r="BHR149" s="102"/>
      <c r="BHS149" s="102"/>
      <c r="BHT149" s="102"/>
      <c r="BHU149" s="102"/>
      <c r="BHV149" s="102"/>
      <c r="BHW149" s="102"/>
      <c r="BHX149" s="102"/>
      <c r="BHY149" s="102"/>
      <c r="BHZ149" s="102"/>
      <c r="BIA149" s="102"/>
      <c r="BIB149" s="102"/>
      <c r="BIC149" s="102"/>
      <c r="BID149" s="102"/>
      <c r="BIE149" s="102"/>
      <c r="BIF149" s="102"/>
      <c r="BIG149" s="102"/>
      <c r="BIH149" s="102"/>
      <c r="BII149" s="102"/>
      <c r="BIJ149" s="102"/>
      <c r="BIK149" s="102"/>
      <c r="BIL149" s="102"/>
      <c r="BIM149" s="102"/>
      <c r="BIN149" s="102"/>
      <c r="BIO149" s="102"/>
      <c r="BIP149" s="102"/>
      <c r="BIQ149" s="102"/>
      <c r="BIR149" s="102"/>
      <c r="BIS149" s="102"/>
      <c r="BIT149" s="102"/>
      <c r="BIU149" s="102"/>
      <c r="BIV149" s="102"/>
      <c r="BIW149" s="102"/>
      <c r="BIX149" s="102"/>
      <c r="BIY149" s="102"/>
      <c r="BIZ149" s="102"/>
      <c r="BJA149" s="102"/>
      <c r="BJB149" s="102"/>
      <c r="BJC149" s="102"/>
      <c r="BJD149" s="102"/>
      <c r="BJE149" s="102"/>
      <c r="BJF149" s="102"/>
      <c r="BJG149" s="102"/>
      <c r="BJH149" s="102"/>
      <c r="BJI149" s="102"/>
      <c r="BJJ149" s="102"/>
      <c r="BJK149" s="102"/>
      <c r="BJL149" s="102"/>
      <c r="BJM149" s="102"/>
      <c r="BJN149" s="102"/>
      <c r="BJO149" s="102"/>
      <c r="BJP149" s="102"/>
      <c r="BJQ149" s="102"/>
      <c r="BJR149" s="102"/>
      <c r="BJS149" s="102"/>
      <c r="BJT149" s="102"/>
      <c r="BJU149" s="102"/>
      <c r="BJV149" s="102"/>
      <c r="BJW149" s="102"/>
      <c r="BJX149" s="102"/>
      <c r="BJY149" s="102"/>
      <c r="BJZ149" s="102"/>
      <c r="BKA149" s="102"/>
      <c r="BKB149" s="102"/>
      <c r="BKC149" s="102"/>
      <c r="BKD149" s="102"/>
      <c r="BKE149" s="102"/>
      <c r="BKF149" s="102"/>
      <c r="BKG149" s="102"/>
      <c r="BKH149" s="102"/>
      <c r="BKI149" s="102"/>
      <c r="BKJ149" s="102"/>
      <c r="BKK149" s="102"/>
      <c r="BKL149" s="102"/>
      <c r="BKM149" s="102"/>
      <c r="BKN149" s="102"/>
      <c r="BKO149" s="102"/>
      <c r="BKP149" s="102"/>
      <c r="BKQ149" s="102"/>
      <c r="BKR149" s="102"/>
      <c r="BKS149" s="102"/>
      <c r="BKT149" s="102"/>
      <c r="BKU149" s="102"/>
      <c r="BKV149" s="102"/>
      <c r="BKW149" s="102"/>
      <c r="BKX149" s="102"/>
      <c r="BKY149" s="102"/>
      <c r="BKZ149" s="102"/>
      <c r="BLA149" s="102"/>
      <c r="BLB149" s="102"/>
      <c r="BLC149" s="102"/>
      <c r="BLD149" s="102"/>
      <c r="BLE149" s="102"/>
      <c r="BLF149" s="102"/>
      <c r="BLG149" s="102"/>
      <c r="BLH149" s="102"/>
      <c r="BLI149" s="102"/>
      <c r="BLJ149" s="102"/>
      <c r="BLK149" s="102"/>
      <c r="BLL149" s="102"/>
      <c r="BLM149" s="102"/>
      <c r="BLN149" s="102"/>
      <c r="BLO149" s="102"/>
      <c r="BLP149" s="102"/>
      <c r="BLQ149" s="102"/>
      <c r="BLR149" s="102"/>
      <c r="BLS149" s="102"/>
      <c r="BLT149" s="102"/>
      <c r="BLU149" s="102"/>
      <c r="BLV149" s="102"/>
      <c r="BLW149" s="102"/>
      <c r="BLX149" s="102"/>
      <c r="BLY149" s="102"/>
      <c r="BLZ149" s="102"/>
      <c r="BMA149" s="102"/>
      <c r="BMB149" s="102"/>
      <c r="BMC149" s="102"/>
      <c r="BMD149" s="102"/>
      <c r="BME149" s="102"/>
      <c r="BMF149" s="102"/>
      <c r="BMG149" s="102"/>
      <c r="BMH149" s="102"/>
      <c r="BMI149" s="102"/>
      <c r="BMJ149" s="102"/>
      <c r="BMK149" s="102"/>
      <c r="BML149" s="102"/>
      <c r="BMM149" s="102"/>
      <c r="BMN149" s="102"/>
      <c r="BMO149" s="102"/>
      <c r="BMP149" s="102"/>
      <c r="BMQ149" s="102"/>
      <c r="BMR149" s="102"/>
      <c r="BMS149" s="102"/>
      <c r="BMT149" s="102"/>
      <c r="BMU149" s="102"/>
      <c r="BMV149" s="102"/>
      <c r="BMW149" s="102"/>
      <c r="BMX149" s="102"/>
      <c r="BMY149" s="102"/>
      <c r="BMZ149" s="102"/>
      <c r="BNA149" s="102"/>
      <c r="BNB149" s="102"/>
      <c r="BNC149" s="102"/>
      <c r="BND149" s="102"/>
      <c r="BNE149" s="102"/>
      <c r="BNF149" s="102"/>
      <c r="BNG149" s="102"/>
      <c r="BNH149" s="102"/>
      <c r="BNI149" s="102"/>
      <c r="BNJ149" s="102"/>
      <c r="BNK149" s="102"/>
      <c r="BNL149" s="102"/>
      <c r="BNM149" s="102"/>
      <c r="BNN149" s="102"/>
      <c r="BNO149" s="102"/>
      <c r="BNP149" s="102"/>
      <c r="BNQ149" s="102"/>
      <c r="BNR149" s="102"/>
      <c r="BNS149" s="102"/>
      <c r="BNT149" s="102"/>
      <c r="BNU149" s="102"/>
      <c r="BNV149" s="102"/>
      <c r="BNW149" s="102"/>
      <c r="BNX149" s="102"/>
      <c r="BNY149" s="102"/>
      <c r="BNZ149" s="102"/>
      <c r="BOA149" s="102"/>
      <c r="BOB149" s="102"/>
      <c r="BOC149" s="102"/>
      <c r="BOD149" s="102"/>
      <c r="BOE149" s="102"/>
      <c r="BOF149" s="102"/>
      <c r="BOG149" s="102"/>
      <c r="BOH149" s="102"/>
      <c r="BOI149" s="102"/>
      <c r="BOJ149" s="102"/>
      <c r="BOK149" s="102"/>
      <c r="BOL149" s="102"/>
      <c r="BOM149" s="102"/>
      <c r="BON149" s="102"/>
      <c r="BOO149" s="102"/>
      <c r="BOP149" s="102"/>
      <c r="BOQ149" s="102"/>
      <c r="BOR149" s="102"/>
      <c r="BOS149" s="102"/>
      <c r="BOT149" s="102"/>
      <c r="BOU149" s="102"/>
      <c r="BOV149" s="102"/>
      <c r="BOW149" s="102"/>
      <c r="BOX149" s="102"/>
      <c r="BOY149" s="102"/>
      <c r="BOZ149" s="102"/>
      <c r="BPA149" s="102"/>
      <c r="BPB149" s="102"/>
      <c r="BPC149" s="102"/>
      <c r="BPD149" s="102"/>
      <c r="BPE149" s="102"/>
      <c r="BPF149" s="102"/>
      <c r="BPG149" s="102"/>
      <c r="BPH149" s="102"/>
      <c r="BPI149" s="102"/>
      <c r="BPJ149" s="102"/>
      <c r="BPK149" s="102"/>
      <c r="BPL149" s="102"/>
      <c r="BPM149" s="102"/>
      <c r="BPN149" s="102"/>
      <c r="BPO149" s="102"/>
      <c r="BPP149" s="102"/>
      <c r="BPQ149" s="102"/>
      <c r="BPR149" s="102"/>
      <c r="BPS149" s="102"/>
      <c r="BPT149" s="102"/>
      <c r="BPU149" s="102"/>
      <c r="BPV149" s="102"/>
      <c r="BPW149" s="102"/>
      <c r="BPX149" s="102"/>
      <c r="BPY149" s="102"/>
      <c r="BPZ149" s="102"/>
      <c r="BQA149" s="102"/>
      <c r="BQB149" s="102"/>
      <c r="BQC149" s="102"/>
      <c r="BQD149" s="102"/>
      <c r="BQE149" s="102"/>
      <c r="BQF149" s="102"/>
      <c r="BQG149" s="102"/>
      <c r="BQH149" s="102"/>
      <c r="BQI149" s="102"/>
      <c r="BQJ149" s="102"/>
      <c r="BQK149" s="102"/>
      <c r="BQL149" s="102"/>
      <c r="BQM149" s="102"/>
      <c r="BQN149" s="102"/>
      <c r="BQO149" s="102"/>
      <c r="BQP149" s="102"/>
      <c r="BQQ149" s="102"/>
      <c r="BQR149" s="102"/>
      <c r="BQS149" s="102"/>
      <c r="BQT149" s="102"/>
      <c r="BQU149" s="102"/>
      <c r="BQV149" s="102"/>
      <c r="BQW149" s="102"/>
      <c r="BQX149" s="102"/>
      <c r="BQY149" s="102"/>
      <c r="BQZ149" s="102"/>
      <c r="BRA149" s="102"/>
      <c r="BRB149" s="102"/>
      <c r="BRC149" s="102"/>
      <c r="BRD149" s="102"/>
      <c r="BRE149" s="102"/>
      <c r="BRF149" s="102"/>
      <c r="BRG149" s="102"/>
      <c r="BRH149" s="102"/>
      <c r="BRI149" s="102"/>
      <c r="BRJ149" s="102"/>
      <c r="BRK149" s="102"/>
      <c r="BRL149" s="102"/>
      <c r="BRM149" s="102"/>
      <c r="BRN149" s="102"/>
      <c r="BRO149" s="102"/>
      <c r="BRP149" s="102"/>
      <c r="BRQ149" s="102"/>
      <c r="BRR149" s="102"/>
      <c r="BRS149" s="102"/>
      <c r="BRT149" s="102"/>
      <c r="BRU149" s="102"/>
      <c r="BRV149" s="102"/>
      <c r="BRW149" s="102"/>
      <c r="BRX149" s="102"/>
      <c r="BRY149" s="102"/>
      <c r="BRZ149" s="102"/>
      <c r="BSA149" s="102"/>
      <c r="BSB149" s="102"/>
      <c r="BSC149" s="102"/>
      <c r="BSD149" s="102"/>
      <c r="BSE149" s="102"/>
      <c r="BSF149" s="102"/>
      <c r="BSG149" s="102"/>
      <c r="BSH149" s="102"/>
      <c r="BSI149" s="102"/>
      <c r="BSJ149" s="102"/>
      <c r="BSK149" s="102"/>
      <c r="BSL149" s="102"/>
      <c r="BSM149" s="102"/>
      <c r="BSN149" s="102"/>
      <c r="BSO149" s="102"/>
      <c r="BSP149" s="102"/>
      <c r="BSQ149" s="102"/>
      <c r="BSR149" s="102"/>
      <c r="BSS149" s="102"/>
      <c r="BST149" s="102"/>
      <c r="BSU149" s="102"/>
      <c r="BSV149" s="102"/>
      <c r="BSW149" s="102"/>
      <c r="BSX149" s="102"/>
      <c r="BSY149" s="102"/>
      <c r="BSZ149" s="102"/>
      <c r="BTA149" s="102"/>
      <c r="BTB149" s="102"/>
      <c r="BTC149" s="102"/>
      <c r="BTD149" s="102"/>
      <c r="BTE149" s="102"/>
      <c r="BTF149" s="102"/>
      <c r="BTG149" s="102"/>
      <c r="BTH149" s="102"/>
      <c r="BTI149" s="102"/>
      <c r="BTJ149" s="102"/>
      <c r="BTK149" s="102"/>
      <c r="BTL149" s="102"/>
      <c r="BTM149" s="102"/>
      <c r="BTN149" s="102"/>
      <c r="BTO149" s="102"/>
      <c r="BTP149" s="102"/>
      <c r="BTQ149" s="102"/>
      <c r="BTR149" s="102"/>
      <c r="BTS149" s="102"/>
      <c r="BTT149" s="102"/>
      <c r="BTU149" s="102"/>
      <c r="BTV149" s="102"/>
      <c r="BTW149" s="102"/>
      <c r="BTX149" s="102"/>
      <c r="BTY149" s="102"/>
      <c r="BTZ149" s="102"/>
      <c r="BUA149" s="102"/>
      <c r="BUB149" s="102"/>
      <c r="BUC149" s="102"/>
      <c r="BUD149" s="102"/>
      <c r="BUE149" s="102"/>
      <c r="BUF149" s="102"/>
      <c r="BUG149" s="102"/>
      <c r="BUH149" s="102"/>
      <c r="BUI149" s="102"/>
      <c r="BUJ149" s="102"/>
      <c r="BUK149" s="102"/>
      <c r="BUL149" s="102"/>
      <c r="BUM149" s="102"/>
      <c r="BUN149" s="102"/>
      <c r="BUO149" s="102"/>
      <c r="BUP149" s="102"/>
      <c r="BUQ149" s="102"/>
      <c r="BUR149" s="102"/>
      <c r="BUS149" s="102"/>
      <c r="BUT149" s="102"/>
      <c r="BUU149" s="102"/>
      <c r="BUV149" s="102"/>
      <c r="BUW149" s="102"/>
      <c r="BUX149" s="102"/>
      <c r="BUY149" s="102"/>
      <c r="BUZ149" s="102"/>
      <c r="BVA149" s="102"/>
      <c r="BVB149" s="102"/>
      <c r="BVC149" s="102"/>
      <c r="BVD149" s="102"/>
      <c r="BVE149" s="102"/>
      <c r="BVF149" s="102"/>
      <c r="BVG149" s="102"/>
      <c r="BVH149" s="102"/>
      <c r="BVI149" s="102"/>
      <c r="BVJ149" s="102"/>
      <c r="BVK149" s="102"/>
      <c r="BVL149" s="102"/>
      <c r="BVM149" s="102"/>
      <c r="BVN149" s="102"/>
      <c r="BVO149" s="102"/>
      <c r="BVP149" s="102"/>
      <c r="BVQ149" s="102"/>
      <c r="BVR149" s="102"/>
      <c r="BVS149" s="102"/>
      <c r="BVT149" s="102"/>
      <c r="BVU149" s="102"/>
      <c r="BVV149" s="102"/>
      <c r="BVW149" s="102"/>
      <c r="BVX149" s="102"/>
      <c r="BVY149" s="102"/>
      <c r="BVZ149" s="102"/>
      <c r="BWA149" s="102"/>
      <c r="BWB149" s="102"/>
      <c r="BWC149" s="102"/>
      <c r="BWD149" s="102"/>
      <c r="BWE149" s="102"/>
      <c r="BWF149" s="102"/>
      <c r="BWG149" s="102"/>
      <c r="BWH149" s="102"/>
      <c r="BWI149" s="102"/>
      <c r="BWJ149" s="102"/>
      <c r="BWK149" s="102"/>
      <c r="BWL149" s="102"/>
      <c r="BWM149" s="102"/>
      <c r="BWN149" s="102"/>
      <c r="BWO149" s="102"/>
      <c r="BWP149" s="102"/>
      <c r="BWQ149" s="102"/>
      <c r="BWR149" s="102"/>
      <c r="BWS149" s="102"/>
      <c r="BWT149" s="102"/>
      <c r="BWU149" s="102"/>
      <c r="BWV149" s="102"/>
      <c r="BWW149" s="102"/>
      <c r="BWX149" s="102"/>
      <c r="BWY149" s="102"/>
      <c r="BWZ149" s="102"/>
      <c r="BXA149" s="102"/>
      <c r="BXB149" s="102"/>
      <c r="BXC149" s="102"/>
      <c r="BXD149" s="102"/>
      <c r="BXE149" s="102"/>
      <c r="BXF149" s="102"/>
      <c r="BXG149" s="102"/>
      <c r="BXH149" s="102"/>
      <c r="BXI149" s="102"/>
      <c r="BXJ149" s="102"/>
      <c r="BXK149" s="102"/>
      <c r="BXL149" s="102"/>
      <c r="BXM149" s="102"/>
      <c r="BXN149" s="102"/>
      <c r="BXO149" s="102"/>
      <c r="BXP149" s="102"/>
      <c r="BXQ149" s="102"/>
      <c r="BXR149" s="102"/>
      <c r="BXS149" s="102"/>
      <c r="BXT149" s="102"/>
      <c r="BXU149" s="102"/>
      <c r="BXV149" s="102"/>
      <c r="BXW149" s="102"/>
      <c r="BXX149" s="102"/>
      <c r="BXY149" s="102"/>
      <c r="BXZ149" s="102"/>
      <c r="BYA149" s="102"/>
      <c r="BYB149" s="102"/>
      <c r="BYC149" s="102"/>
      <c r="BYD149" s="102"/>
      <c r="BYE149" s="102"/>
      <c r="BYF149" s="102"/>
      <c r="BYG149" s="102"/>
      <c r="BYH149" s="102"/>
      <c r="BYI149" s="102"/>
      <c r="BYJ149" s="102"/>
      <c r="BYK149" s="102"/>
      <c r="BYL149" s="102"/>
      <c r="BYM149" s="102"/>
      <c r="BYN149" s="102"/>
      <c r="BYO149" s="102"/>
      <c r="BYP149" s="102"/>
      <c r="BYQ149" s="102"/>
      <c r="BYR149" s="102"/>
      <c r="BYS149" s="102"/>
      <c r="BYT149" s="102"/>
      <c r="BYU149" s="102"/>
      <c r="BYV149" s="102"/>
      <c r="BYW149" s="102"/>
      <c r="BYX149" s="102"/>
      <c r="BYY149" s="102"/>
      <c r="BYZ149" s="102"/>
      <c r="BZA149" s="102"/>
      <c r="BZB149" s="102"/>
      <c r="BZC149" s="102"/>
      <c r="BZD149" s="102"/>
      <c r="BZE149" s="102"/>
      <c r="BZF149" s="102"/>
      <c r="BZG149" s="102"/>
      <c r="BZH149" s="102"/>
      <c r="BZI149" s="102"/>
      <c r="BZJ149" s="102"/>
      <c r="BZK149" s="102"/>
      <c r="BZL149" s="102"/>
      <c r="BZM149" s="102"/>
      <c r="BZN149" s="102"/>
      <c r="BZO149" s="102"/>
      <c r="BZP149" s="102"/>
      <c r="BZQ149" s="102"/>
      <c r="BZR149" s="102"/>
      <c r="BZS149" s="102"/>
      <c r="BZT149" s="102"/>
      <c r="BZU149" s="102"/>
      <c r="BZV149" s="102"/>
      <c r="BZW149" s="102"/>
      <c r="BZX149" s="102"/>
      <c r="BZY149" s="102"/>
      <c r="BZZ149" s="102"/>
      <c r="CAA149" s="102"/>
      <c r="CAB149" s="102"/>
      <c r="CAC149" s="102"/>
      <c r="CAD149" s="102"/>
      <c r="CAE149" s="102"/>
      <c r="CAF149" s="102"/>
      <c r="CAG149" s="102"/>
      <c r="CAH149" s="102"/>
      <c r="CAI149" s="102"/>
      <c r="CAJ149" s="102"/>
      <c r="CAK149" s="102"/>
      <c r="CAL149" s="102"/>
      <c r="CAM149" s="102"/>
      <c r="CAN149" s="102"/>
      <c r="CAO149" s="102"/>
      <c r="CAP149" s="102"/>
      <c r="CAQ149" s="102"/>
      <c r="CAR149" s="102"/>
      <c r="CAS149" s="102"/>
      <c r="CAT149" s="102"/>
      <c r="CAU149" s="102"/>
      <c r="CAV149" s="102"/>
      <c r="CAW149" s="102"/>
      <c r="CAX149" s="102"/>
      <c r="CAY149" s="102"/>
      <c r="CAZ149" s="102"/>
      <c r="CBA149" s="102"/>
      <c r="CBB149" s="102"/>
      <c r="CBC149" s="102"/>
      <c r="CBD149" s="102"/>
      <c r="CBE149" s="102"/>
      <c r="CBF149" s="102"/>
      <c r="CBG149" s="102"/>
      <c r="CBH149" s="102"/>
      <c r="CBI149" s="102"/>
      <c r="CBJ149" s="102"/>
      <c r="CBK149" s="102"/>
      <c r="CBL149" s="102"/>
      <c r="CBM149" s="102"/>
      <c r="CBN149" s="102"/>
      <c r="CBO149" s="102"/>
      <c r="CBP149" s="102"/>
      <c r="CBQ149" s="102"/>
      <c r="CBR149" s="102"/>
      <c r="CBS149" s="102"/>
      <c r="CBT149" s="102"/>
      <c r="CBU149" s="102"/>
      <c r="CBV149" s="102"/>
      <c r="CBW149" s="102"/>
      <c r="CBX149" s="102"/>
      <c r="CBY149" s="102"/>
      <c r="CBZ149" s="102"/>
      <c r="CCA149" s="102"/>
      <c r="CCB149" s="102"/>
      <c r="CCC149" s="102"/>
      <c r="CCD149" s="102"/>
      <c r="CCE149" s="102"/>
      <c r="CCF149" s="102"/>
      <c r="CCG149" s="102"/>
      <c r="CCH149" s="102"/>
      <c r="CCI149" s="102"/>
      <c r="CCJ149" s="102"/>
      <c r="CCK149" s="102"/>
      <c r="CCL149" s="102"/>
      <c r="CCM149" s="102"/>
      <c r="CCN149" s="102"/>
      <c r="CCO149" s="102"/>
      <c r="CCP149" s="102"/>
      <c r="CCQ149" s="102"/>
      <c r="CCR149" s="102"/>
      <c r="CCS149" s="102"/>
      <c r="CCT149" s="102"/>
      <c r="CCU149" s="102"/>
      <c r="CCV149" s="102"/>
      <c r="CCW149" s="102"/>
      <c r="CCX149" s="102"/>
      <c r="CCY149" s="102"/>
      <c r="CCZ149" s="102"/>
      <c r="CDA149" s="102"/>
      <c r="CDB149" s="102"/>
      <c r="CDC149" s="102"/>
      <c r="CDD149" s="102"/>
      <c r="CDE149" s="102"/>
      <c r="CDF149" s="102"/>
      <c r="CDG149" s="102"/>
      <c r="CDH149" s="102"/>
      <c r="CDI149" s="102"/>
      <c r="CDJ149" s="102"/>
      <c r="CDK149" s="102"/>
      <c r="CDL149" s="102"/>
      <c r="CDM149" s="102"/>
      <c r="CDN149" s="102"/>
      <c r="CDO149" s="102"/>
      <c r="CDP149" s="102"/>
      <c r="CDQ149" s="102"/>
      <c r="CDR149" s="102"/>
      <c r="CDS149" s="102"/>
      <c r="CDT149" s="102"/>
      <c r="CDU149" s="102"/>
      <c r="CDV149" s="102"/>
      <c r="CDW149" s="102"/>
      <c r="CDX149" s="102"/>
      <c r="CDY149" s="102"/>
      <c r="CDZ149" s="102"/>
      <c r="CEA149" s="102"/>
      <c r="CEB149" s="102"/>
      <c r="CEC149" s="102"/>
      <c r="CED149" s="102"/>
      <c r="CEE149" s="102"/>
      <c r="CEF149" s="102"/>
      <c r="CEG149" s="102"/>
      <c r="CEH149" s="102"/>
      <c r="CEI149" s="102"/>
      <c r="CEJ149" s="102"/>
      <c r="CEK149" s="102"/>
      <c r="CEL149" s="102"/>
      <c r="CEM149" s="102"/>
      <c r="CEN149" s="102"/>
      <c r="CEO149" s="102"/>
      <c r="CEP149" s="102"/>
      <c r="CEQ149" s="102"/>
      <c r="CER149" s="102"/>
      <c r="CES149" s="102"/>
      <c r="CET149" s="102"/>
      <c r="CEU149" s="102"/>
      <c r="CEV149" s="102"/>
      <c r="CEW149" s="102"/>
      <c r="CEX149" s="102"/>
      <c r="CEY149" s="102"/>
      <c r="CEZ149" s="102"/>
      <c r="CFA149" s="102"/>
      <c r="CFB149" s="102"/>
      <c r="CFC149" s="102"/>
      <c r="CFD149" s="102"/>
      <c r="CFE149" s="102"/>
      <c r="CFF149" s="102"/>
      <c r="CFG149" s="102"/>
      <c r="CFH149" s="102"/>
      <c r="CFI149" s="102"/>
      <c r="CFJ149" s="102"/>
      <c r="CFK149" s="102"/>
      <c r="CFL149" s="102"/>
      <c r="CFM149" s="102"/>
      <c r="CFN149" s="102"/>
      <c r="CFO149" s="102"/>
      <c r="CFP149" s="102"/>
      <c r="CFQ149" s="102"/>
      <c r="CFR149" s="102"/>
      <c r="CFS149" s="102"/>
      <c r="CFT149" s="102"/>
      <c r="CFU149" s="102"/>
      <c r="CFV149" s="102"/>
      <c r="CFW149" s="102"/>
      <c r="CFX149" s="102"/>
      <c r="CFY149" s="102"/>
      <c r="CFZ149" s="102"/>
      <c r="CGA149" s="102"/>
      <c r="CGB149" s="102"/>
      <c r="CGC149" s="102"/>
      <c r="CGD149" s="102"/>
      <c r="CGE149" s="102"/>
      <c r="CGF149" s="102"/>
      <c r="CGG149" s="102"/>
      <c r="CGH149" s="102"/>
      <c r="CGI149" s="102"/>
      <c r="CGJ149" s="102"/>
      <c r="CGK149" s="102"/>
      <c r="CGL149" s="102"/>
      <c r="CGM149" s="102"/>
      <c r="CGN149" s="102"/>
      <c r="CGO149" s="102"/>
      <c r="CGP149" s="102"/>
      <c r="CGQ149" s="102"/>
      <c r="CGR149" s="102"/>
      <c r="CGS149" s="102"/>
      <c r="CGT149" s="102"/>
      <c r="CGU149" s="102"/>
      <c r="CGV149" s="102"/>
      <c r="CGW149" s="102"/>
      <c r="CGX149" s="102"/>
      <c r="CGY149" s="102"/>
      <c r="CGZ149" s="102"/>
      <c r="CHA149" s="102"/>
      <c r="CHB149" s="102"/>
      <c r="CHC149" s="102"/>
      <c r="CHD149" s="102"/>
      <c r="CHE149" s="102"/>
      <c r="CHF149" s="102"/>
      <c r="CHG149" s="102"/>
      <c r="CHH149" s="102"/>
      <c r="CHI149" s="102"/>
      <c r="CHJ149" s="102"/>
      <c r="CHK149" s="102"/>
      <c r="CHL149" s="102"/>
      <c r="CHM149" s="102"/>
      <c r="CHN149" s="102"/>
      <c r="CHO149" s="102"/>
      <c r="CHP149" s="102"/>
      <c r="CHQ149" s="102"/>
      <c r="CHR149" s="102"/>
      <c r="CHS149" s="102"/>
      <c r="CHT149" s="102"/>
      <c r="CHU149" s="102"/>
      <c r="CHV149" s="102"/>
      <c r="CHW149" s="102"/>
      <c r="CHX149" s="102"/>
      <c r="CHY149" s="102"/>
      <c r="CHZ149" s="102"/>
      <c r="CIA149" s="102"/>
      <c r="CIB149" s="102"/>
      <c r="CIC149" s="102"/>
      <c r="CID149" s="102"/>
      <c r="CIE149" s="102"/>
      <c r="CIF149" s="102"/>
      <c r="CIG149" s="102"/>
      <c r="CIH149" s="102"/>
      <c r="CII149" s="102"/>
      <c r="CIJ149" s="102"/>
      <c r="CIK149" s="102"/>
      <c r="CIL149" s="102"/>
      <c r="CIM149" s="102"/>
      <c r="CIN149" s="102"/>
      <c r="CIO149" s="102"/>
      <c r="CIP149" s="102"/>
      <c r="CIQ149" s="102"/>
      <c r="CIR149" s="102"/>
      <c r="CIS149" s="102"/>
      <c r="CIT149" s="102"/>
      <c r="CIU149" s="102"/>
      <c r="CIV149" s="102"/>
      <c r="CIW149" s="102"/>
      <c r="CIX149" s="102"/>
      <c r="CIY149" s="102"/>
      <c r="CIZ149" s="102"/>
      <c r="CJA149" s="102"/>
      <c r="CJB149" s="102"/>
      <c r="CJC149" s="102"/>
      <c r="CJD149" s="102"/>
      <c r="CJE149" s="102"/>
      <c r="CJF149" s="102"/>
      <c r="CJG149" s="102"/>
      <c r="CJH149" s="102"/>
      <c r="CJI149" s="102"/>
      <c r="CJJ149" s="102"/>
      <c r="CJK149" s="102"/>
      <c r="CJL149" s="102"/>
      <c r="CJM149" s="102"/>
      <c r="CJN149" s="102"/>
      <c r="CJO149" s="102"/>
      <c r="CJP149" s="102"/>
      <c r="CJQ149" s="102"/>
      <c r="CJR149" s="102"/>
      <c r="CJS149" s="102"/>
      <c r="CJT149" s="102"/>
      <c r="CJU149" s="102"/>
      <c r="CJV149" s="102"/>
      <c r="CJW149" s="102"/>
      <c r="CJX149" s="102"/>
      <c r="CJY149" s="102"/>
      <c r="CJZ149" s="102"/>
      <c r="CKA149" s="102"/>
      <c r="CKB149" s="102"/>
      <c r="CKC149" s="102"/>
      <c r="CKD149" s="102"/>
      <c r="CKE149" s="102"/>
      <c r="CKF149" s="102"/>
      <c r="CKG149" s="102"/>
      <c r="CKH149" s="102"/>
      <c r="CKI149" s="102"/>
      <c r="CKJ149" s="102"/>
      <c r="CKK149" s="102"/>
      <c r="CKL149" s="102"/>
      <c r="CKM149" s="102"/>
      <c r="CKN149" s="102"/>
      <c r="CKO149" s="102"/>
      <c r="CKP149" s="102"/>
      <c r="CKQ149" s="102"/>
      <c r="CKR149" s="102"/>
      <c r="CKS149" s="102"/>
      <c r="CKT149" s="102"/>
      <c r="CKU149" s="102"/>
      <c r="CKV149" s="102"/>
      <c r="CKW149" s="102"/>
      <c r="CKX149" s="102"/>
      <c r="CKY149" s="102"/>
      <c r="CKZ149" s="102"/>
      <c r="CLA149" s="102"/>
      <c r="CLB149" s="102"/>
      <c r="CLC149" s="102"/>
      <c r="CLD149" s="102"/>
      <c r="CLE149" s="102"/>
      <c r="CLF149" s="102"/>
      <c r="CLG149" s="102"/>
      <c r="CLH149" s="102"/>
      <c r="CLI149" s="102"/>
      <c r="CLJ149" s="102"/>
      <c r="CLK149" s="102"/>
      <c r="CLL149" s="102"/>
      <c r="CLM149" s="102"/>
      <c r="CLN149" s="102"/>
      <c r="CLO149" s="102"/>
      <c r="CLP149" s="102"/>
      <c r="CLQ149" s="102"/>
      <c r="CLR149" s="102"/>
      <c r="CLS149" s="102"/>
      <c r="CLT149" s="102"/>
      <c r="CLU149" s="102"/>
      <c r="CLV149" s="102"/>
      <c r="CLW149" s="102"/>
      <c r="CLX149" s="102"/>
      <c r="CLY149" s="102"/>
      <c r="CLZ149" s="102"/>
      <c r="CMA149" s="102"/>
      <c r="CMB149" s="102"/>
      <c r="CMC149" s="102"/>
      <c r="CMD149" s="102"/>
      <c r="CME149" s="102"/>
      <c r="CMF149" s="102"/>
      <c r="CMG149" s="102"/>
      <c r="CMH149" s="102"/>
      <c r="CMI149" s="102"/>
      <c r="CMJ149" s="102"/>
      <c r="CMK149" s="102"/>
      <c r="CML149" s="102"/>
      <c r="CMM149" s="102"/>
      <c r="CMN149" s="102"/>
      <c r="CMO149" s="102"/>
      <c r="CMP149" s="102"/>
      <c r="CMQ149" s="102"/>
      <c r="CMR149" s="102"/>
      <c r="CMS149" s="102"/>
      <c r="CMT149" s="102"/>
      <c r="CMU149" s="102"/>
      <c r="CMV149" s="102"/>
      <c r="CMW149" s="102"/>
      <c r="CMX149" s="102"/>
      <c r="CMY149" s="102"/>
      <c r="CMZ149" s="102"/>
      <c r="CNA149" s="102"/>
      <c r="CNB149" s="102"/>
      <c r="CNC149" s="102"/>
      <c r="CND149" s="102"/>
      <c r="CNE149" s="102"/>
      <c r="CNF149" s="102"/>
      <c r="CNG149" s="102"/>
      <c r="CNH149" s="102"/>
      <c r="CNI149" s="102"/>
      <c r="CNJ149" s="102"/>
      <c r="CNK149" s="102"/>
      <c r="CNL149" s="102"/>
      <c r="CNM149" s="102"/>
      <c r="CNN149" s="102"/>
      <c r="CNO149" s="102"/>
      <c r="CNP149" s="102"/>
      <c r="CNQ149" s="102"/>
      <c r="CNR149" s="102"/>
      <c r="CNS149" s="102"/>
      <c r="CNT149" s="102"/>
      <c r="CNU149" s="102"/>
      <c r="CNV149" s="102"/>
      <c r="CNW149" s="102"/>
      <c r="CNX149" s="102"/>
      <c r="CNY149" s="102"/>
      <c r="CNZ149" s="102"/>
      <c r="COA149" s="102"/>
      <c r="COB149" s="102"/>
      <c r="COC149" s="102"/>
      <c r="COD149" s="102"/>
      <c r="COE149" s="102"/>
      <c r="COF149" s="102"/>
      <c r="COG149" s="102"/>
      <c r="COH149" s="102"/>
      <c r="COI149" s="102"/>
      <c r="COJ149" s="102"/>
      <c r="COK149" s="102"/>
      <c r="COL149" s="102"/>
      <c r="COM149" s="102"/>
      <c r="CON149" s="102"/>
      <c r="COO149" s="102"/>
      <c r="COP149" s="102"/>
      <c r="COQ149" s="102"/>
      <c r="COR149" s="102"/>
      <c r="COS149" s="102"/>
      <c r="COT149" s="102"/>
      <c r="COU149" s="102"/>
      <c r="COV149" s="102"/>
      <c r="COW149" s="102"/>
      <c r="COX149" s="102"/>
      <c r="COY149" s="102"/>
      <c r="COZ149" s="102"/>
      <c r="CPA149" s="102"/>
      <c r="CPB149" s="102"/>
      <c r="CPC149" s="102"/>
      <c r="CPD149" s="102"/>
      <c r="CPE149" s="102"/>
      <c r="CPF149" s="102"/>
      <c r="CPG149" s="102"/>
      <c r="CPH149" s="102"/>
      <c r="CPI149" s="102"/>
      <c r="CPJ149" s="102"/>
      <c r="CPK149" s="102"/>
      <c r="CPL149" s="102"/>
      <c r="CPM149" s="102"/>
      <c r="CPN149" s="102"/>
      <c r="CPO149" s="102"/>
      <c r="CPP149" s="102"/>
      <c r="CPQ149" s="102"/>
      <c r="CPR149" s="102"/>
      <c r="CPS149" s="102"/>
      <c r="CPT149" s="102"/>
      <c r="CPU149" s="102"/>
      <c r="CPV149" s="102"/>
      <c r="CPW149" s="102"/>
      <c r="CPX149" s="102"/>
      <c r="CPY149" s="102"/>
      <c r="CPZ149" s="102"/>
      <c r="CQA149" s="102"/>
      <c r="CQB149" s="102"/>
      <c r="CQC149" s="102"/>
      <c r="CQD149" s="102"/>
      <c r="CQE149" s="102"/>
      <c r="CQF149" s="102"/>
      <c r="CQG149" s="102"/>
      <c r="CQH149" s="102"/>
      <c r="CQI149" s="102"/>
      <c r="CQJ149" s="102"/>
      <c r="CQK149" s="102"/>
      <c r="CQL149" s="102"/>
      <c r="CQM149" s="102"/>
      <c r="CQN149" s="102"/>
      <c r="CQO149" s="102"/>
      <c r="CQP149" s="102"/>
      <c r="CQQ149" s="102"/>
      <c r="CQR149" s="102"/>
      <c r="CQS149" s="102"/>
      <c r="CQT149" s="102"/>
      <c r="CQU149" s="102"/>
      <c r="CQV149" s="102"/>
      <c r="CQW149" s="102"/>
      <c r="CQX149" s="102"/>
      <c r="CQY149" s="102"/>
      <c r="CQZ149" s="102"/>
      <c r="CRA149" s="102"/>
      <c r="CRB149" s="102"/>
      <c r="CRC149" s="102"/>
      <c r="CRD149" s="102"/>
      <c r="CRE149" s="102"/>
      <c r="CRF149" s="102"/>
      <c r="CRG149" s="102"/>
      <c r="CRH149" s="102"/>
      <c r="CRI149" s="102"/>
      <c r="CRJ149" s="102"/>
      <c r="CRK149" s="102"/>
      <c r="CRL149" s="102"/>
      <c r="CRM149" s="102"/>
      <c r="CRN149" s="102"/>
      <c r="CRO149" s="102"/>
      <c r="CRP149" s="102"/>
      <c r="CRQ149" s="102"/>
      <c r="CRR149" s="102"/>
      <c r="CRS149" s="102"/>
      <c r="CRT149" s="102"/>
      <c r="CRU149" s="102"/>
      <c r="CRV149" s="102"/>
      <c r="CRW149" s="102"/>
      <c r="CRX149" s="102"/>
      <c r="CRY149" s="102"/>
      <c r="CRZ149" s="102"/>
      <c r="CSA149" s="102"/>
      <c r="CSB149" s="102"/>
      <c r="CSC149" s="102"/>
      <c r="CSD149" s="102"/>
      <c r="CSE149" s="102"/>
      <c r="CSF149" s="102"/>
      <c r="CSG149" s="102"/>
      <c r="CSH149" s="102"/>
      <c r="CSI149" s="102"/>
      <c r="CSJ149" s="102"/>
      <c r="CSK149" s="102"/>
      <c r="CSL149" s="102"/>
      <c r="CSM149" s="102"/>
      <c r="CSN149" s="102"/>
      <c r="CSO149" s="102"/>
      <c r="CSP149" s="102"/>
      <c r="CSQ149" s="102"/>
      <c r="CSR149" s="102"/>
      <c r="CSS149" s="102"/>
      <c r="CST149" s="102"/>
      <c r="CSU149" s="102"/>
      <c r="CSV149" s="102"/>
      <c r="CSW149" s="102"/>
      <c r="CSX149" s="102"/>
      <c r="CSY149" s="102"/>
      <c r="CSZ149" s="102"/>
      <c r="CTA149" s="102"/>
      <c r="CTB149" s="102"/>
      <c r="CTC149" s="102"/>
      <c r="CTD149" s="102"/>
      <c r="CTE149" s="102"/>
      <c r="CTF149" s="102"/>
      <c r="CTG149" s="102"/>
      <c r="CTH149" s="102"/>
      <c r="CTI149" s="102"/>
      <c r="CTJ149" s="102"/>
      <c r="CTK149" s="102"/>
      <c r="CTL149" s="102"/>
      <c r="CTM149" s="102"/>
      <c r="CTN149" s="102"/>
      <c r="CTO149" s="102"/>
      <c r="CTP149" s="102"/>
      <c r="CTQ149" s="102"/>
      <c r="CTR149" s="102"/>
      <c r="CTS149" s="102"/>
      <c r="CTT149" s="102"/>
      <c r="CTU149" s="102"/>
      <c r="CTV149" s="102"/>
      <c r="CTW149" s="102"/>
      <c r="CTX149" s="102"/>
      <c r="CTY149" s="102"/>
      <c r="CTZ149" s="102"/>
      <c r="CUA149" s="102"/>
      <c r="CUB149" s="102"/>
      <c r="CUC149" s="102"/>
      <c r="CUD149" s="102"/>
      <c r="CUE149" s="102"/>
      <c r="CUF149" s="102"/>
      <c r="CUG149" s="102"/>
      <c r="CUH149" s="102"/>
      <c r="CUI149" s="102"/>
      <c r="CUJ149" s="102"/>
      <c r="CUK149" s="102"/>
      <c r="CUL149" s="102"/>
      <c r="CUM149" s="102"/>
      <c r="CUN149" s="102"/>
      <c r="CUO149" s="102"/>
      <c r="CUP149" s="102"/>
      <c r="CUQ149" s="102"/>
      <c r="CUR149" s="102"/>
      <c r="CUS149" s="102"/>
      <c r="CUT149" s="102"/>
      <c r="CUU149" s="102"/>
      <c r="CUV149" s="102"/>
      <c r="CUW149" s="102"/>
      <c r="CUX149" s="102"/>
      <c r="CUY149" s="102"/>
      <c r="CUZ149" s="102"/>
      <c r="CVA149" s="102"/>
      <c r="CVB149" s="102"/>
      <c r="CVC149" s="102"/>
      <c r="CVD149" s="102"/>
      <c r="CVE149" s="102"/>
      <c r="CVF149" s="102"/>
      <c r="CVG149" s="102"/>
      <c r="CVH149" s="102"/>
      <c r="CVI149" s="102"/>
      <c r="CVJ149" s="102"/>
      <c r="CVK149" s="102"/>
      <c r="CVL149" s="102"/>
      <c r="CVM149" s="102"/>
      <c r="CVN149" s="102"/>
      <c r="CVO149" s="102"/>
      <c r="CVP149" s="102"/>
      <c r="CVQ149" s="102"/>
      <c r="CVR149" s="102"/>
      <c r="CVS149" s="102"/>
      <c r="CVT149" s="102"/>
      <c r="CVU149" s="102"/>
      <c r="CVV149" s="102"/>
      <c r="CVW149" s="102"/>
      <c r="CVX149" s="102"/>
      <c r="CVY149" s="102"/>
      <c r="CVZ149" s="102"/>
      <c r="CWA149" s="102"/>
      <c r="CWB149" s="102"/>
      <c r="CWC149" s="102"/>
      <c r="CWD149" s="102"/>
      <c r="CWE149" s="102"/>
      <c r="CWF149" s="102"/>
      <c r="CWG149" s="102"/>
      <c r="CWH149" s="102"/>
      <c r="CWI149" s="102"/>
      <c r="CWJ149" s="102"/>
      <c r="CWK149" s="102"/>
      <c r="CWL149" s="102"/>
      <c r="CWM149" s="102"/>
      <c r="CWN149" s="102"/>
      <c r="CWO149" s="102"/>
      <c r="CWP149" s="102"/>
      <c r="CWQ149" s="102"/>
      <c r="CWR149" s="102"/>
      <c r="CWS149" s="102"/>
      <c r="CWT149" s="102"/>
      <c r="CWU149" s="102"/>
      <c r="CWV149" s="102"/>
      <c r="CWW149" s="102"/>
      <c r="CWX149" s="102"/>
      <c r="CWY149" s="102"/>
      <c r="CWZ149" s="102"/>
      <c r="CXA149" s="102"/>
      <c r="CXB149" s="102"/>
      <c r="CXC149" s="102"/>
      <c r="CXD149" s="102"/>
      <c r="CXE149" s="102"/>
      <c r="CXF149" s="102"/>
      <c r="CXG149" s="102"/>
      <c r="CXH149" s="102"/>
      <c r="CXI149" s="102"/>
      <c r="CXJ149" s="102"/>
      <c r="CXK149" s="102"/>
      <c r="CXL149" s="102"/>
      <c r="CXM149" s="102"/>
      <c r="CXN149" s="102"/>
      <c r="CXO149" s="102"/>
      <c r="CXP149" s="102"/>
      <c r="CXQ149" s="102"/>
      <c r="CXR149" s="102"/>
      <c r="CXS149" s="102"/>
      <c r="CXT149" s="102"/>
      <c r="CXU149" s="102"/>
      <c r="CXV149" s="102"/>
      <c r="CXW149" s="102"/>
      <c r="CXX149" s="102"/>
      <c r="CXY149" s="102"/>
      <c r="CXZ149" s="102"/>
      <c r="CYA149" s="102"/>
      <c r="CYB149" s="102"/>
      <c r="CYC149" s="102"/>
      <c r="CYD149" s="102"/>
      <c r="CYE149" s="102"/>
      <c r="CYF149" s="102"/>
      <c r="CYG149" s="102"/>
      <c r="CYH149" s="102"/>
      <c r="CYI149" s="102"/>
      <c r="CYJ149" s="102"/>
      <c r="CYK149" s="102"/>
      <c r="CYL149" s="102"/>
      <c r="CYM149" s="102"/>
      <c r="CYN149" s="102"/>
      <c r="CYO149" s="102"/>
      <c r="CYP149" s="102"/>
      <c r="CYQ149" s="102"/>
      <c r="CYR149" s="102"/>
      <c r="CYS149" s="102"/>
      <c r="CYT149" s="102"/>
      <c r="CYU149" s="102"/>
      <c r="CYV149" s="102"/>
      <c r="CYW149" s="102"/>
      <c r="CYX149" s="102"/>
      <c r="CYY149" s="102"/>
      <c r="CYZ149" s="102"/>
      <c r="CZA149" s="102"/>
      <c r="CZB149" s="102"/>
      <c r="CZC149" s="102"/>
      <c r="CZD149" s="102"/>
      <c r="CZE149" s="102"/>
      <c r="CZF149" s="102"/>
      <c r="CZG149" s="102"/>
      <c r="CZH149" s="102"/>
      <c r="CZI149" s="102"/>
      <c r="CZJ149" s="102"/>
      <c r="CZK149" s="102"/>
      <c r="CZL149" s="102"/>
      <c r="CZM149" s="102"/>
      <c r="CZN149" s="102"/>
      <c r="CZO149" s="102"/>
      <c r="CZP149" s="102"/>
      <c r="CZQ149" s="102"/>
      <c r="CZR149" s="102"/>
      <c r="CZS149" s="102"/>
      <c r="CZT149" s="102"/>
      <c r="CZU149" s="102"/>
      <c r="CZV149" s="102"/>
      <c r="CZW149" s="102"/>
      <c r="CZX149" s="102"/>
      <c r="CZY149" s="102"/>
      <c r="CZZ149" s="102"/>
      <c r="DAA149" s="102"/>
      <c r="DAB149" s="102"/>
      <c r="DAC149" s="102"/>
      <c r="DAD149" s="102"/>
      <c r="DAE149" s="102"/>
      <c r="DAF149" s="102"/>
      <c r="DAG149" s="102"/>
      <c r="DAH149" s="102"/>
      <c r="DAI149" s="102"/>
      <c r="DAJ149" s="102"/>
      <c r="DAK149" s="102"/>
      <c r="DAL149" s="102"/>
      <c r="DAM149" s="102"/>
      <c r="DAN149" s="102"/>
      <c r="DAO149" s="102"/>
      <c r="DAP149" s="102"/>
      <c r="DAQ149" s="102"/>
      <c r="DAR149" s="102"/>
      <c r="DAS149" s="102"/>
      <c r="DAT149" s="102"/>
      <c r="DAU149" s="102"/>
      <c r="DAV149" s="102"/>
      <c r="DAW149" s="102"/>
      <c r="DAX149" s="102"/>
      <c r="DAY149" s="102"/>
      <c r="DAZ149" s="102"/>
      <c r="DBA149" s="102"/>
      <c r="DBB149" s="102"/>
      <c r="DBC149" s="102"/>
      <c r="DBD149" s="102"/>
      <c r="DBE149" s="102"/>
      <c r="DBF149" s="102"/>
      <c r="DBG149" s="102"/>
      <c r="DBH149" s="102"/>
      <c r="DBI149" s="102"/>
      <c r="DBJ149" s="102"/>
      <c r="DBK149" s="102"/>
      <c r="DBL149" s="102"/>
      <c r="DBM149" s="102"/>
      <c r="DBN149" s="102"/>
      <c r="DBO149" s="102"/>
      <c r="DBP149" s="102"/>
      <c r="DBQ149" s="102"/>
      <c r="DBR149" s="102"/>
      <c r="DBS149" s="102"/>
      <c r="DBT149" s="102"/>
      <c r="DBU149" s="102"/>
      <c r="DBV149" s="102"/>
      <c r="DBW149" s="102"/>
      <c r="DBX149" s="102"/>
      <c r="DBY149" s="102"/>
      <c r="DBZ149" s="102"/>
      <c r="DCA149" s="102"/>
      <c r="DCB149" s="102"/>
      <c r="DCC149" s="102"/>
      <c r="DCD149" s="102"/>
      <c r="DCE149" s="102"/>
      <c r="DCF149" s="102"/>
      <c r="DCG149" s="102"/>
      <c r="DCH149" s="102"/>
      <c r="DCI149" s="102"/>
      <c r="DCJ149" s="102"/>
      <c r="DCK149" s="102"/>
      <c r="DCL149" s="102"/>
      <c r="DCM149" s="102"/>
      <c r="DCN149" s="102"/>
      <c r="DCO149" s="102"/>
      <c r="DCP149" s="102"/>
      <c r="DCQ149" s="102"/>
      <c r="DCR149" s="102"/>
      <c r="DCS149" s="102"/>
      <c r="DCT149" s="102"/>
      <c r="DCU149" s="102"/>
      <c r="DCV149" s="102"/>
      <c r="DCW149" s="102"/>
      <c r="DCX149" s="102"/>
      <c r="DCY149" s="102"/>
      <c r="DCZ149" s="102"/>
      <c r="DDA149" s="102"/>
      <c r="DDB149" s="102"/>
      <c r="DDC149" s="102"/>
      <c r="DDD149" s="102"/>
      <c r="DDE149" s="102"/>
      <c r="DDF149" s="102"/>
      <c r="DDG149" s="102"/>
      <c r="DDH149" s="102"/>
      <c r="DDI149" s="102"/>
      <c r="DDJ149" s="102"/>
      <c r="DDK149" s="102"/>
      <c r="DDL149" s="102"/>
      <c r="DDM149" s="102"/>
      <c r="DDN149" s="102"/>
      <c r="DDO149" s="102"/>
      <c r="DDP149" s="102"/>
      <c r="DDQ149" s="102"/>
      <c r="DDR149" s="102"/>
      <c r="DDS149" s="102"/>
      <c r="DDT149" s="102"/>
      <c r="DDU149" s="102"/>
      <c r="DDV149" s="102"/>
      <c r="DDW149" s="102"/>
      <c r="DDX149" s="102"/>
      <c r="DDY149" s="102"/>
      <c r="DDZ149" s="102"/>
      <c r="DEA149" s="102"/>
      <c r="DEB149" s="102"/>
      <c r="DEC149" s="102"/>
      <c r="DED149" s="102"/>
      <c r="DEE149" s="102"/>
      <c r="DEF149" s="102"/>
      <c r="DEG149" s="102"/>
      <c r="DEH149" s="102"/>
      <c r="DEI149" s="102"/>
      <c r="DEJ149" s="102"/>
      <c r="DEK149" s="102"/>
      <c r="DEL149" s="102"/>
      <c r="DEM149" s="102"/>
      <c r="DEN149" s="102"/>
      <c r="DEO149" s="102"/>
      <c r="DEP149" s="102"/>
      <c r="DEQ149" s="102"/>
      <c r="DER149" s="102"/>
      <c r="DES149" s="102"/>
      <c r="DET149" s="102"/>
      <c r="DEU149" s="102"/>
      <c r="DEV149" s="102"/>
      <c r="DEW149" s="102"/>
      <c r="DEX149" s="102"/>
      <c r="DEY149" s="102"/>
      <c r="DEZ149" s="102"/>
      <c r="DFA149" s="102"/>
      <c r="DFB149" s="102"/>
      <c r="DFC149" s="102"/>
      <c r="DFD149" s="102"/>
      <c r="DFE149" s="102"/>
      <c r="DFF149" s="102"/>
      <c r="DFG149" s="102"/>
      <c r="DFH149" s="102"/>
      <c r="DFI149" s="102"/>
      <c r="DFJ149" s="102"/>
      <c r="DFK149" s="102"/>
      <c r="DFL149" s="102"/>
      <c r="DFM149" s="102"/>
      <c r="DFN149" s="102"/>
      <c r="DFO149" s="102"/>
      <c r="DFP149" s="102"/>
      <c r="DFQ149" s="102"/>
      <c r="DFR149" s="102"/>
      <c r="DFS149" s="102"/>
      <c r="DFT149" s="102"/>
      <c r="DFU149" s="102"/>
      <c r="DFV149" s="102"/>
      <c r="DFW149" s="102"/>
      <c r="DFX149" s="102"/>
      <c r="DFY149" s="102"/>
      <c r="DFZ149" s="102"/>
      <c r="DGA149" s="102"/>
      <c r="DGB149" s="102"/>
      <c r="DGC149" s="102"/>
      <c r="DGD149" s="102"/>
      <c r="DGE149" s="102"/>
      <c r="DGF149" s="102"/>
      <c r="DGG149" s="102"/>
      <c r="DGH149" s="102"/>
      <c r="DGI149" s="102"/>
      <c r="DGJ149" s="102"/>
      <c r="DGK149" s="102"/>
      <c r="DGL149" s="102"/>
      <c r="DGM149" s="102"/>
      <c r="DGN149" s="102"/>
      <c r="DGO149" s="102"/>
      <c r="DGP149" s="102"/>
      <c r="DGQ149" s="102"/>
      <c r="DGR149" s="102"/>
      <c r="DGS149" s="102"/>
      <c r="DGT149" s="102"/>
      <c r="DGU149" s="102"/>
      <c r="DGV149" s="102"/>
      <c r="DGW149" s="102"/>
      <c r="DGX149" s="102"/>
      <c r="DGY149" s="102"/>
      <c r="DGZ149" s="102"/>
      <c r="DHA149" s="102"/>
      <c r="DHB149" s="102"/>
      <c r="DHC149" s="102"/>
      <c r="DHD149" s="102"/>
      <c r="DHE149" s="102"/>
      <c r="DHF149" s="102"/>
      <c r="DHG149" s="102"/>
      <c r="DHH149" s="102"/>
      <c r="DHI149" s="102"/>
      <c r="DHJ149" s="102"/>
      <c r="DHK149" s="102"/>
      <c r="DHL149" s="102"/>
      <c r="DHM149" s="102"/>
      <c r="DHN149" s="102"/>
      <c r="DHO149" s="102"/>
      <c r="DHP149" s="102"/>
      <c r="DHQ149" s="102"/>
      <c r="DHR149" s="102"/>
      <c r="DHS149" s="102"/>
      <c r="DHT149" s="102"/>
      <c r="DHU149" s="102"/>
      <c r="DHV149" s="102"/>
      <c r="DHW149" s="102"/>
      <c r="DHX149" s="102"/>
      <c r="DHY149" s="102"/>
      <c r="DHZ149" s="102"/>
      <c r="DIA149" s="102"/>
      <c r="DIB149" s="102"/>
      <c r="DIC149" s="102"/>
      <c r="DID149" s="102"/>
      <c r="DIE149" s="102"/>
      <c r="DIF149" s="102"/>
      <c r="DIG149" s="102"/>
      <c r="DIH149" s="102"/>
      <c r="DII149" s="102"/>
      <c r="DIJ149" s="102"/>
      <c r="DIK149" s="102"/>
      <c r="DIL149" s="102"/>
      <c r="DIM149" s="102"/>
      <c r="DIN149" s="102"/>
      <c r="DIO149" s="102"/>
      <c r="DIP149" s="102"/>
      <c r="DIQ149" s="102"/>
      <c r="DIR149" s="102"/>
      <c r="DIS149" s="102"/>
      <c r="DIT149" s="102"/>
      <c r="DIU149" s="102"/>
      <c r="DIV149" s="102"/>
      <c r="DIW149" s="102"/>
      <c r="DIX149" s="102"/>
      <c r="DIY149" s="102"/>
      <c r="DIZ149" s="102"/>
      <c r="DJA149" s="102"/>
      <c r="DJB149" s="102"/>
      <c r="DJC149" s="102"/>
      <c r="DJD149" s="102"/>
      <c r="DJE149" s="102"/>
      <c r="DJF149" s="102"/>
      <c r="DJG149" s="102"/>
      <c r="DJH149" s="102"/>
      <c r="DJI149" s="102"/>
      <c r="DJJ149" s="102"/>
      <c r="DJK149" s="102"/>
      <c r="DJL149" s="102"/>
      <c r="DJM149" s="102"/>
      <c r="DJN149" s="102"/>
      <c r="DJO149" s="102"/>
      <c r="DJP149" s="102"/>
      <c r="DJQ149" s="102"/>
      <c r="DJR149" s="102"/>
      <c r="DJS149" s="102"/>
      <c r="DJT149" s="102"/>
      <c r="DJU149" s="102"/>
      <c r="DJV149" s="102"/>
      <c r="DJW149" s="102"/>
      <c r="DJX149" s="102"/>
      <c r="DJY149" s="102"/>
      <c r="DJZ149" s="102"/>
      <c r="DKA149" s="102"/>
      <c r="DKB149" s="102"/>
      <c r="DKC149" s="102"/>
      <c r="DKD149" s="102"/>
      <c r="DKE149" s="102"/>
      <c r="DKF149" s="102"/>
      <c r="DKG149" s="102"/>
      <c r="DKH149" s="102"/>
      <c r="DKI149" s="102"/>
      <c r="DKJ149" s="102"/>
      <c r="DKK149" s="102"/>
      <c r="DKL149" s="102"/>
      <c r="DKM149" s="102"/>
      <c r="DKN149" s="102"/>
      <c r="DKO149" s="102"/>
      <c r="DKP149" s="102"/>
      <c r="DKQ149" s="102"/>
      <c r="DKR149" s="102"/>
      <c r="DKS149" s="102"/>
      <c r="DKT149" s="102"/>
      <c r="DKU149" s="102"/>
      <c r="DKV149" s="102"/>
      <c r="DKW149" s="102"/>
      <c r="DKX149" s="102"/>
      <c r="DKY149" s="102"/>
      <c r="DKZ149" s="102"/>
      <c r="DLA149" s="102"/>
      <c r="DLB149" s="102"/>
      <c r="DLC149" s="102"/>
      <c r="DLD149" s="102"/>
      <c r="DLE149" s="102"/>
      <c r="DLF149" s="102"/>
      <c r="DLG149" s="102"/>
      <c r="DLH149" s="102"/>
      <c r="DLI149" s="102"/>
      <c r="DLJ149" s="102"/>
      <c r="DLK149" s="102"/>
      <c r="DLL149" s="102"/>
      <c r="DLM149" s="102"/>
      <c r="DLN149" s="102"/>
      <c r="DLO149" s="102"/>
      <c r="DLP149" s="102"/>
      <c r="DLQ149" s="102"/>
      <c r="DLR149" s="102"/>
      <c r="DLS149" s="102"/>
      <c r="DLT149" s="102"/>
      <c r="DLU149" s="102"/>
      <c r="DLV149" s="102"/>
      <c r="DLW149" s="102"/>
      <c r="DLX149" s="102"/>
      <c r="DLY149" s="102"/>
      <c r="DLZ149" s="102"/>
      <c r="DMA149" s="102"/>
      <c r="DMB149" s="102"/>
      <c r="DMC149" s="102"/>
      <c r="DMD149" s="102"/>
      <c r="DME149" s="102"/>
      <c r="DMF149" s="102"/>
      <c r="DMG149" s="102"/>
      <c r="DMH149" s="102"/>
      <c r="DMI149" s="102"/>
      <c r="DMJ149" s="102"/>
      <c r="DMK149" s="102"/>
      <c r="DML149" s="102"/>
      <c r="DMM149" s="102"/>
      <c r="DMN149" s="102"/>
      <c r="DMO149" s="102"/>
      <c r="DMP149" s="102"/>
      <c r="DMQ149" s="102"/>
      <c r="DMR149" s="102"/>
      <c r="DMS149" s="102"/>
      <c r="DMT149" s="102"/>
      <c r="DMU149" s="102"/>
      <c r="DMV149" s="102"/>
      <c r="DMW149" s="102"/>
      <c r="DMX149" s="102"/>
      <c r="DMY149" s="102"/>
      <c r="DMZ149" s="102"/>
      <c r="DNA149" s="102"/>
      <c r="DNB149" s="102"/>
      <c r="DNC149" s="102"/>
      <c r="DND149" s="102"/>
      <c r="DNE149" s="102"/>
      <c r="DNF149" s="102"/>
      <c r="DNG149" s="102"/>
      <c r="DNH149" s="102"/>
      <c r="DNI149" s="102"/>
      <c r="DNJ149" s="102"/>
      <c r="DNK149" s="102"/>
      <c r="DNL149" s="102"/>
      <c r="DNM149" s="102"/>
      <c r="DNN149" s="102"/>
      <c r="DNO149" s="102"/>
      <c r="DNP149" s="102"/>
      <c r="DNQ149" s="102"/>
      <c r="DNR149" s="102"/>
      <c r="DNS149" s="102"/>
      <c r="DNT149" s="102"/>
      <c r="DNU149" s="102"/>
      <c r="DNV149" s="102"/>
      <c r="DNW149" s="102"/>
      <c r="DNX149" s="102"/>
      <c r="DNY149" s="102"/>
      <c r="DNZ149" s="102"/>
      <c r="DOA149" s="102"/>
      <c r="DOB149" s="102"/>
      <c r="DOC149" s="102"/>
      <c r="DOD149" s="102"/>
      <c r="DOE149" s="102"/>
      <c r="DOF149" s="102"/>
      <c r="DOG149" s="102"/>
      <c r="DOH149" s="102"/>
      <c r="DOI149" s="102"/>
      <c r="DOJ149" s="102"/>
      <c r="DOK149" s="102"/>
      <c r="DOL149" s="102"/>
      <c r="DOM149" s="102"/>
      <c r="DON149" s="102"/>
      <c r="DOO149" s="102"/>
      <c r="DOP149" s="102"/>
      <c r="DOQ149" s="102"/>
      <c r="DOR149" s="102"/>
      <c r="DOS149" s="102"/>
      <c r="DOT149" s="102"/>
      <c r="DOU149" s="102"/>
      <c r="DOV149" s="102"/>
      <c r="DOW149" s="102"/>
      <c r="DOX149" s="102"/>
      <c r="DOY149" s="102"/>
      <c r="DOZ149" s="102"/>
      <c r="DPA149" s="102"/>
      <c r="DPB149" s="102"/>
      <c r="DPC149" s="102"/>
      <c r="DPD149" s="102"/>
      <c r="DPE149" s="102"/>
      <c r="DPF149" s="102"/>
      <c r="DPG149" s="102"/>
      <c r="DPH149" s="102"/>
      <c r="DPI149" s="102"/>
      <c r="DPJ149" s="102"/>
      <c r="DPK149" s="102"/>
      <c r="DPL149" s="102"/>
      <c r="DPM149" s="102"/>
      <c r="DPN149" s="102"/>
      <c r="DPO149" s="102"/>
      <c r="DPP149" s="102"/>
      <c r="DPQ149" s="102"/>
      <c r="DPR149" s="102"/>
      <c r="DPS149" s="102"/>
      <c r="DPT149" s="102"/>
      <c r="DPU149" s="102"/>
      <c r="DPV149" s="102"/>
      <c r="DPW149" s="102"/>
      <c r="DPX149" s="102"/>
      <c r="DPY149" s="102"/>
      <c r="DPZ149" s="102"/>
      <c r="DQA149" s="102"/>
      <c r="DQB149" s="102"/>
      <c r="DQC149" s="102"/>
      <c r="DQD149" s="102"/>
      <c r="DQE149" s="102"/>
      <c r="DQF149" s="102"/>
      <c r="DQG149" s="102"/>
      <c r="DQH149" s="102"/>
      <c r="DQI149" s="102"/>
      <c r="DQJ149" s="102"/>
      <c r="DQK149" s="102"/>
      <c r="DQL149" s="102"/>
      <c r="DQM149" s="102"/>
      <c r="DQN149" s="102"/>
      <c r="DQO149" s="102"/>
      <c r="DQP149" s="102"/>
      <c r="DQQ149" s="102"/>
      <c r="DQR149" s="102"/>
      <c r="DQS149" s="102"/>
      <c r="DQT149" s="102"/>
      <c r="DQU149" s="102"/>
      <c r="DQV149" s="102"/>
      <c r="DQW149" s="102"/>
      <c r="DQX149" s="102"/>
      <c r="DQY149" s="102"/>
      <c r="DQZ149" s="102"/>
      <c r="DRA149" s="102"/>
      <c r="DRB149" s="102"/>
      <c r="DRC149" s="102"/>
      <c r="DRD149" s="102"/>
      <c r="DRE149" s="102"/>
      <c r="DRF149" s="102"/>
      <c r="DRG149" s="102"/>
      <c r="DRH149" s="102"/>
      <c r="DRI149" s="102"/>
      <c r="DRJ149" s="102"/>
      <c r="DRK149" s="102"/>
      <c r="DRL149" s="102"/>
      <c r="DRM149" s="102"/>
      <c r="DRN149" s="102"/>
      <c r="DRO149" s="102"/>
      <c r="DRP149" s="102"/>
      <c r="DRQ149" s="102"/>
      <c r="DRR149" s="102"/>
      <c r="DRS149" s="102"/>
      <c r="DRT149" s="102"/>
      <c r="DRU149" s="102"/>
      <c r="DRV149" s="102"/>
      <c r="DRW149" s="102"/>
      <c r="DRX149" s="102"/>
      <c r="DRY149" s="102"/>
      <c r="DRZ149" s="102"/>
      <c r="DSA149" s="102"/>
      <c r="DSB149" s="102"/>
      <c r="DSC149" s="102"/>
      <c r="DSD149" s="102"/>
      <c r="DSE149" s="102"/>
      <c r="DSF149" s="102"/>
      <c r="DSG149" s="102"/>
      <c r="DSH149" s="102"/>
      <c r="DSI149" s="102"/>
      <c r="DSJ149" s="102"/>
      <c r="DSK149" s="102"/>
      <c r="DSL149" s="102"/>
      <c r="DSM149" s="102"/>
      <c r="DSN149" s="102"/>
      <c r="DSO149" s="102"/>
      <c r="DSP149" s="102"/>
      <c r="DSQ149" s="102"/>
      <c r="DSR149" s="102"/>
      <c r="DSS149" s="102"/>
      <c r="DST149" s="102"/>
      <c r="DSU149" s="102"/>
      <c r="DSV149" s="102"/>
      <c r="DSW149" s="102"/>
      <c r="DSX149" s="102"/>
      <c r="DSY149" s="102"/>
      <c r="DSZ149" s="102"/>
      <c r="DTA149" s="102"/>
      <c r="DTB149" s="102"/>
      <c r="DTC149" s="102"/>
      <c r="DTD149" s="102"/>
      <c r="DTE149" s="102"/>
      <c r="DTF149" s="102"/>
      <c r="DTG149" s="102"/>
      <c r="DTH149" s="102"/>
      <c r="DTI149" s="102"/>
      <c r="DTJ149" s="102"/>
      <c r="DTK149" s="102"/>
      <c r="DTL149" s="102"/>
      <c r="DTM149" s="102"/>
      <c r="DTN149" s="102"/>
      <c r="DTO149" s="102"/>
      <c r="DTP149" s="102"/>
      <c r="DTQ149" s="102"/>
      <c r="DTR149" s="102"/>
      <c r="DTS149" s="102"/>
      <c r="DTT149" s="102"/>
      <c r="DTU149" s="102"/>
      <c r="DTV149" s="102"/>
      <c r="DTW149" s="102"/>
      <c r="DTX149" s="102"/>
      <c r="DTY149" s="102"/>
      <c r="DTZ149" s="102"/>
      <c r="DUA149" s="102"/>
      <c r="DUB149" s="102"/>
      <c r="DUC149" s="102"/>
      <c r="DUD149" s="102"/>
      <c r="DUE149" s="102"/>
      <c r="DUF149" s="102"/>
      <c r="DUG149" s="102"/>
      <c r="DUH149" s="102"/>
      <c r="DUI149" s="102"/>
      <c r="DUJ149" s="102"/>
      <c r="DUK149" s="102"/>
      <c r="DUL149" s="102"/>
      <c r="DUM149" s="102"/>
      <c r="DUN149" s="102"/>
      <c r="DUO149" s="102"/>
      <c r="DUP149" s="102"/>
      <c r="DUQ149" s="102"/>
      <c r="DUR149" s="102"/>
      <c r="DUS149" s="102"/>
      <c r="DUT149" s="102"/>
      <c r="DUU149" s="102"/>
      <c r="DUV149" s="102"/>
      <c r="DUW149" s="102"/>
      <c r="DUX149" s="102"/>
      <c r="DUY149" s="102"/>
      <c r="DUZ149" s="102"/>
      <c r="DVA149" s="102"/>
      <c r="DVB149" s="102"/>
      <c r="DVC149" s="102"/>
      <c r="DVD149" s="102"/>
      <c r="DVE149" s="102"/>
      <c r="DVF149" s="102"/>
      <c r="DVG149" s="102"/>
      <c r="DVH149" s="102"/>
      <c r="DVI149" s="102"/>
      <c r="DVJ149" s="102"/>
      <c r="DVK149" s="102"/>
      <c r="DVL149" s="102"/>
      <c r="DVM149" s="102"/>
      <c r="DVN149" s="102"/>
      <c r="DVO149" s="102"/>
      <c r="DVP149" s="102"/>
      <c r="DVQ149" s="102"/>
      <c r="DVR149" s="102"/>
      <c r="DVS149" s="102"/>
      <c r="DVT149" s="102"/>
      <c r="DVU149" s="102"/>
      <c r="DVV149" s="102"/>
      <c r="DVW149" s="102"/>
      <c r="DVX149" s="102"/>
      <c r="DVY149" s="102"/>
      <c r="DVZ149" s="102"/>
      <c r="DWA149" s="102"/>
      <c r="DWB149" s="102"/>
      <c r="DWC149" s="102"/>
      <c r="DWD149" s="102"/>
      <c r="DWE149" s="102"/>
      <c r="DWF149" s="102"/>
      <c r="DWG149" s="102"/>
      <c r="DWH149" s="102"/>
      <c r="DWI149" s="102"/>
      <c r="DWJ149" s="102"/>
      <c r="DWK149" s="102"/>
      <c r="DWL149" s="102"/>
      <c r="DWM149" s="102"/>
      <c r="DWN149" s="102"/>
      <c r="DWO149" s="102"/>
      <c r="DWP149" s="102"/>
      <c r="DWQ149" s="102"/>
      <c r="DWR149" s="102"/>
      <c r="DWS149" s="102"/>
      <c r="DWT149" s="102"/>
      <c r="DWU149" s="102"/>
      <c r="DWV149" s="102"/>
      <c r="DWW149" s="102"/>
      <c r="DWX149" s="102"/>
      <c r="DWY149" s="102"/>
      <c r="DWZ149" s="102"/>
      <c r="DXA149" s="102"/>
      <c r="DXB149" s="102"/>
      <c r="DXC149" s="102"/>
      <c r="DXD149" s="102"/>
      <c r="DXE149" s="102"/>
      <c r="DXF149" s="102"/>
      <c r="DXG149" s="102"/>
      <c r="DXH149" s="102"/>
      <c r="DXI149" s="102"/>
      <c r="DXJ149" s="102"/>
      <c r="DXK149" s="102"/>
      <c r="DXL149" s="102"/>
      <c r="DXM149" s="102"/>
      <c r="DXN149" s="102"/>
      <c r="DXO149" s="102"/>
      <c r="DXP149" s="102"/>
      <c r="DXQ149" s="102"/>
      <c r="DXR149" s="102"/>
      <c r="DXS149" s="102"/>
      <c r="DXT149" s="102"/>
      <c r="DXU149" s="102"/>
      <c r="DXV149" s="102"/>
      <c r="DXW149" s="102"/>
      <c r="DXX149" s="102"/>
      <c r="DXY149" s="102"/>
      <c r="DXZ149" s="102"/>
      <c r="DYA149" s="102"/>
      <c r="DYB149" s="102"/>
      <c r="DYC149" s="102"/>
      <c r="DYD149" s="102"/>
      <c r="DYE149" s="102"/>
      <c r="DYF149" s="102"/>
      <c r="DYG149" s="102"/>
      <c r="DYH149" s="102"/>
      <c r="DYI149" s="102"/>
      <c r="DYJ149" s="102"/>
      <c r="DYK149" s="102"/>
      <c r="DYL149" s="102"/>
      <c r="DYM149" s="102"/>
      <c r="DYN149" s="102"/>
      <c r="DYO149" s="102"/>
      <c r="DYP149" s="102"/>
      <c r="DYQ149" s="102"/>
      <c r="DYR149" s="102"/>
      <c r="DYS149" s="102"/>
      <c r="DYT149" s="102"/>
      <c r="DYU149" s="102"/>
      <c r="DYV149" s="102"/>
      <c r="DYW149" s="102"/>
      <c r="DYX149" s="102"/>
      <c r="DYY149" s="102"/>
      <c r="DYZ149" s="102"/>
      <c r="DZA149" s="102"/>
      <c r="DZB149" s="102"/>
      <c r="DZC149" s="102"/>
      <c r="DZD149" s="102"/>
      <c r="DZE149" s="102"/>
      <c r="DZF149" s="102"/>
      <c r="DZG149" s="102"/>
      <c r="DZH149" s="102"/>
      <c r="DZI149" s="102"/>
      <c r="DZJ149" s="102"/>
      <c r="DZK149" s="102"/>
      <c r="DZL149" s="102"/>
      <c r="DZM149" s="102"/>
      <c r="DZN149" s="102"/>
      <c r="DZO149" s="102"/>
      <c r="DZP149" s="102"/>
      <c r="DZQ149" s="102"/>
      <c r="DZR149" s="102"/>
      <c r="DZS149" s="102"/>
      <c r="DZT149" s="102"/>
      <c r="DZU149" s="102"/>
      <c r="DZV149" s="102"/>
      <c r="DZW149" s="102"/>
      <c r="DZX149" s="102"/>
      <c r="DZY149" s="102"/>
      <c r="DZZ149" s="102"/>
      <c r="EAA149" s="102"/>
      <c r="EAB149" s="102"/>
      <c r="EAC149" s="102"/>
      <c r="EAD149" s="102"/>
      <c r="EAE149" s="102"/>
      <c r="EAF149" s="102"/>
      <c r="EAG149" s="102"/>
      <c r="EAH149" s="102"/>
      <c r="EAI149" s="102"/>
      <c r="EAJ149" s="102"/>
      <c r="EAK149" s="102"/>
      <c r="EAL149" s="102"/>
      <c r="EAM149" s="102"/>
      <c r="EAN149" s="102"/>
      <c r="EAO149" s="102"/>
      <c r="EAP149" s="102"/>
      <c r="EAQ149" s="102"/>
      <c r="EAR149" s="102"/>
      <c r="EAS149" s="102"/>
      <c r="EAT149" s="102"/>
      <c r="EAU149" s="102"/>
      <c r="EAV149" s="102"/>
      <c r="EAW149" s="102"/>
      <c r="EAX149" s="102"/>
      <c r="EAY149" s="102"/>
      <c r="EAZ149" s="102"/>
      <c r="EBA149" s="102"/>
      <c r="EBB149" s="102"/>
      <c r="EBC149" s="102"/>
      <c r="EBD149" s="102"/>
      <c r="EBE149" s="102"/>
      <c r="EBF149" s="102"/>
      <c r="EBG149" s="102"/>
      <c r="EBH149" s="102"/>
      <c r="EBI149" s="102"/>
      <c r="EBJ149" s="102"/>
      <c r="EBK149" s="102"/>
      <c r="EBL149" s="102"/>
      <c r="EBM149" s="102"/>
      <c r="EBN149" s="102"/>
      <c r="EBO149" s="102"/>
      <c r="EBP149" s="102"/>
      <c r="EBQ149" s="102"/>
      <c r="EBR149" s="102"/>
      <c r="EBS149" s="102"/>
      <c r="EBT149" s="102"/>
      <c r="EBU149" s="102"/>
      <c r="EBV149" s="102"/>
      <c r="EBW149" s="102"/>
      <c r="EBX149" s="102"/>
      <c r="EBY149" s="102"/>
      <c r="EBZ149" s="102"/>
      <c r="ECA149" s="102"/>
      <c r="ECB149" s="102"/>
      <c r="ECC149" s="102"/>
      <c r="ECD149" s="102"/>
      <c r="ECE149" s="102"/>
      <c r="ECF149" s="102"/>
      <c r="ECG149" s="102"/>
      <c r="ECH149" s="102"/>
      <c r="ECI149" s="102"/>
      <c r="ECJ149" s="102"/>
      <c r="ECK149" s="102"/>
      <c r="ECL149" s="102"/>
      <c r="ECM149" s="102"/>
      <c r="ECN149" s="102"/>
      <c r="ECO149" s="102"/>
      <c r="ECP149" s="102"/>
      <c r="ECQ149" s="102"/>
      <c r="ECR149" s="102"/>
      <c r="ECS149" s="102"/>
      <c r="ECT149" s="102"/>
      <c r="ECU149" s="102"/>
      <c r="ECV149" s="102"/>
      <c r="ECW149" s="102"/>
      <c r="ECX149" s="102"/>
      <c r="ECY149" s="102"/>
      <c r="ECZ149" s="102"/>
      <c r="EDA149" s="102"/>
      <c r="EDB149" s="102"/>
      <c r="EDC149" s="102"/>
      <c r="EDD149" s="102"/>
      <c r="EDE149" s="102"/>
      <c r="EDF149" s="102"/>
      <c r="EDG149" s="102"/>
      <c r="EDH149" s="102"/>
      <c r="EDI149" s="102"/>
      <c r="EDJ149" s="102"/>
      <c r="EDK149" s="102"/>
      <c r="EDL149" s="102"/>
      <c r="EDM149" s="102"/>
      <c r="EDN149" s="102"/>
      <c r="EDO149" s="102"/>
      <c r="EDP149" s="102"/>
      <c r="EDQ149" s="102"/>
      <c r="EDR149" s="102"/>
      <c r="EDS149" s="102"/>
      <c r="EDT149" s="102"/>
      <c r="EDU149" s="102"/>
      <c r="EDV149" s="102"/>
      <c r="EDW149" s="102"/>
      <c r="EDX149" s="102"/>
      <c r="EDY149" s="102"/>
      <c r="EDZ149" s="102"/>
      <c r="EEA149" s="102"/>
      <c r="EEB149" s="102"/>
      <c r="EEC149" s="102"/>
      <c r="EED149" s="102"/>
      <c r="EEE149" s="102"/>
      <c r="EEF149" s="102"/>
      <c r="EEG149" s="102"/>
      <c r="EEH149" s="102"/>
      <c r="EEI149" s="102"/>
      <c r="EEJ149" s="102"/>
      <c r="EEK149" s="102"/>
      <c r="EEL149" s="102"/>
      <c r="EEM149" s="102"/>
      <c r="EEN149" s="102"/>
      <c r="EEO149" s="102"/>
      <c r="EEP149" s="102"/>
      <c r="EEQ149" s="102"/>
      <c r="EER149" s="102"/>
      <c r="EES149" s="102"/>
      <c r="EET149" s="102"/>
      <c r="EEU149" s="102"/>
      <c r="EEV149" s="102"/>
      <c r="EEW149" s="102"/>
      <c r="EEX149" s="102"/>
      <c r="EEY149" s="102"/>
      <c r="EEZ149" s="102"/>
      <c r="EFA149" s="102"/>
      <c r="EFB149" s="102"/>
      <c r="EFC149" s="102"/>
      <c r="EFD149" s="102"/>
      <c r="EFE149" s="102"/>
      <c r="EFF149" s="102"/>
      <c r="EFG149" s="102"/>
      <c r="EFH149" s="102"/>
      <c r="EFI149" s="102"/>
      <c r="EFJ149" s="102"/>
      <c r="EFK149" s="102"/>
      <c r="EFL149" s="102"/>
      <c r="EFM149" s="102"/>
      <c r="EFN149" s="102"/>
      <c r="EFO149" s="102"/>
      <c r="EFP149" s="102"/>
      <c r="EFQ149" s="102"/>
      <c r="EFR149" s="102"/>
      <c r="EFS149" s="102"/>
      <c r="EFT149" s="102"/>
      <c r="EFU149" s="102"/>
      <c r="EFV149" s="102"/>
      <c r="EFW149" s="102"/>
      <c r="EFX149" s="102"/>
      <c r="EFY149" s="102"/>
      <c r="EFZ149" s="102"/>
      <c r="EGA149" s="102"/>
      <c r="EGB149" s="102"/>
      <c r="EGC149" s="102"/>
      <c r="EGD149" s="102"/>
      <c r="EGE149" s="102"/>
      <c r="EGF149" s="102"/>
      <c r="EGG149" s="102"/>
      <c r="EGH149" s="102"/>
      <c r="EGI149" s="102"/>
      <c r="EGJ149" s="102"/>
      <c r="EGK149" s="102"/>
      <c r="EGL149" s="102"/>
      <c r="EGM149" s="102"/>
      <c r="EGN149" s="102"/>
      <c r="EGO149" s="102"/>
      <c r="EGP149" s="102"/>
      <c r="EGQ149" s="102"/>
      <c r="EGR149" s="102"/>
      <c r="EGS149" s="102"/>
      <c r="EGT149" s="102"/>
      <c r="EGU149" s="102"/>
      <c r="EGV149" s="102"/>
      <c r="EGW149" s="102"/>
      <c r="EGX149" s="102"/>
      <c r="EGY149" s="102"/>
      <c r="EGZ149" s="102"/>
      <c r="EHA149" s="102"/>
      <c r="EHB149" s="102"/>
      <c r="EHC149" s="102"/>
      <c r="EHD149" s="102"/>
      <c r="EHE149" s="102"/>
      <c r="EHF149" s="102"/>
      <c r="EHG149" s="102"/>
      <c r="EHH149" s="102"/>
      <c r="EHI149" s="102"/>
      <c r="EHJ149" s="102"/>
      <c r="EHK149" s="102"/>
      <c r="EHL149" s="102"/>
      <c r="EHM149" s="102"/>
      <c r="EHN149" s="102"/>
      <c r="EHO149" s="102"/>
      <c r="EHP149" s="102"/>
      <c r="EHQ149" s="102"/>
      <c r="EHR149" s="102"/>
      <c r="EHS149" s="102"/>
      <c r="EHT149" s="102"/>
      <c r="EHU149" s="102"/>
      <c r="EHV149" s="102"/>
      <c r="EHW149" s="102"/>
      <c r="EHX149" s="102"/>
      <c r="EHY149" s="102"/>
      <c r="EHZ149" s="102"/>
      <c r="EIA149" s="102"/>
      <c r="EIB149" s="102"/>
      <c r="EIC149" s="102"/>
      <c r="EID149" s="102"/>
      <c r="EIE149" s="102"/>
      <c r="EIF149" s="102"/>
      <c r="EIG149" s="102"/>
      <c r="EIH149" s="102"/>
      <c r="EII149" s="102"/>
      <c r="EIJ149" s="102"/>
      <c r="EIK149" s="102"/>
      <c r="EIL149" s="102"/>
      <c r="EIM149" s="102"/>
      <c r="EIN149" s="102"/>
      <c r="EIO149" s="102"/>
      <c r="EIP149" s="102"/>
      <c r="EIQ149" s="102"/>
      <c r="EIR149" s="102"/>
      <c r="EIS149" s="102"/>
      <c r="EIT149" s="102"/>
      <c r="EIU149" s="102"/>
      <c r="EIV149" s="102"/>
      <c r="EIW149" s="102"/>
      <c r="EIX149" s="102"/>
      <c r="EIY149" s="102"/>
      <c r="EIZ149" s="102"/>
      <c r="EJA149" s="102"/>
      <c r="EJB149" s="102"/>
      <c r="EJC149" s="102"/>
      <c r="EJD149" s="102"/>
      <c r="EJE149" s="102"/>
      <c r="EJF149" s="102"/>
      <c r="EJG149" s="102"/>
      <c r="EJH149" s="102"/>
      <c r="EJI149" s="102"/>
      <c r="EJJ149" s="102"/>
      <c r="EJK149" s="102"/>
      <c r="EJL149" s="102"/>
      <c r="EJM149" s="102"/>
      <c r="EJN149" s="102"/>
      <c r="EJO149" s="102"/>
      <c r="EJP149" s="102"/>
      <c r="EJQ149" s="102"/>
      <c r="EJR149" s="102"/>
      <c r="EJS149" s="102"/>
      <c r="EJT149" s="102"/>
      <c r="EJU149" s="102"/>
      <c r="EJV149" s="102"/>
      <c r="EJW149" s="102"/>
      <c r="EJX149" s="102"/>
      <c r="EJY149" s="102"/>
      <c r="EJZ149" s="102"/>
      <c r="EKA149" s="102"/>
      <c r="EKB149" s="102"/>
      <c r="EKC149" s="102"/>
      <c r="EKD149" s="102"/>
      <c r="EKE149" s="102"/>
      <c r="EKF149" s="102"/>
      <c r="EKG149" s="102"/>
      <c r="EKH149" s="102"/>
      <c r="EKI149" s="102"/>
      <c r="EKJ149" s="102"/>
      <c r="EKK149" s="102"/>
      <c r="EKL149" s="102"/>
      <c r="EKM149" s="102"/>
      <c r="EKN149" s="102"/>
      <c r="EKO149" s="102"/>
      <c r="EKP149" s="102"/>
      <c r="EKQ149" s="102"/>
      <c r="EKR149" s="102"/>
      <c r="EKS149" s="102"/>
      <c r="EKT149" s="102"/>
      <c r="EKU149" s="102"/>
      <c r="EKV149" s="102"/>
      <c r="EKW149" s="102"/>
      <c r="EKX149" s="102"/>
      <c r="EKY149" s="102"/>
      <c r="EKZ149" s="102"/>
      <c r="ELA149" s="102"/>
      <c r="ELB149" s="102"/>
      <c r="ELC149" s="102"/>
      <c r="ELD149" s="102"/>
      <c r="ELE149" s="102"/>
      <c r="ELF149" s="102"/>
      <c r="ELG149" s="102"/>
      <c r="ELH149" s="102"/>
      <c r="ELI149" s="102"/>
      <c r="ELJ149" s="102"/>
      <c r="ELK149" s="102"/>
      <c r="ELL149" s="102"/>
      <c r="ELM149" s="102"/>
      <c r="ELN149" s="102"/>
      <c r="ELO149" s="102"/>
      <c r="ELP149" s="102"/>
      <c r="ELQ149" s="102"/>
      <c r="ELR149" s="102"/>
      <c r="ELS149" s="102"/>
      <c r="ELT149" s="102"/>
      <c r="ELU149" s="102"/>
      <c r="ELV149" s="102"/>
      <c r="ELW149" s="102"/>
      <c r="ELX149" s="102"/>
      <c r="ELY149" s="102"/>
      <c r="ELZ149" s="102"/>
      <c r="EMA149" s="102"/>
      <c r="EMB149" s="102"/>
      <c r="EMC149" s="102"/>
      <c r="EMD149" s="102"/>
      <c r="EME149" s="102"/>
      <c r="EMF149" s="102"/>
      <c r="EMG149" s="102"/>
      <c r="EMH149" s="102"/>
      <c r="EMI149" s="102"/>
      <c r="EMJ149" s="102"/>
      <c r="EMK149" s="102"/>
      <c r="EML149" s="102"/>
      <c r="EMM149" s="102"/>
      <c r="EMN149" s="102"/>
      <c r="EMO149" s="102"/>
      <c r="EMP149" s="102"/>
      <c r="EMQ149" s="102"/>
      <c r="EMR149" s="102"/>
      <c r="EMS149" s="102"/>
      <c r="EMT149" s="102"/>
      <c r="EMU149" s="102"/>
      <c r="EMV149" s="102"/>
      <c r="EMW149" s="102"/>
      <c r="EMX149" s="102"/>
      <c r="EMY149" s="102"/>
      <c r="EMZ149" s="102"/>
      <c r="ENA149" s="102"/>
      <c r="ENB149" s="102"/>
      <c r="ENC149" s="102"/>
      <c r="END149" s="102"/>
      <c r="ENE149" s="102"/>
      <c r="ENF149" s="102"/>
      <c r="ENG149" s="102"/>
      <c r="ENH149" s="102"/>
      <c r="ENI149" s="102"/>
      <c r="ENJ149" s="102"/>
      <c r="ENK149" s="102"/>
      <c r="ENL149" s="102"/>
      <c r="ENM149" s="102"/>
      <c r="ENN149" s="102"/>
      <c r="ENO149" s="102"/>
      <c r="ENP149" s="102"/>
      <c r="ENQ149" s="102"/>
      <c r="ENR149" s="102"/>
      <c r="ENS149" s="102"/>
      <c r="ENT149" s="102"/>
      <c r="ENU149" s="102"/>
      <c r="ENV149" s="102"/>
      <c r="ENW149" s="102"/>
      <c r="ENX149" s="102"/>
      <c r="ENY149" s="102"/>
      <c r="ENZ149" s="102"/>
      <c r="EOA149" s="102"/>
      <c r="EOB149" s="102"/>
      <c r="EOC149" s="102"/>
      <c r="EOD149" s="102"/>
      <c r="EOE149" s="102"/>
      <c r="EOF149" s="102"/>
      <c r="EOG149" s="102"/>
      <c r="EOH149" s="102"/>
      <c r="EOI149" s="102"/>
      <c r="EOJ149" s="102"/>
      <c r="EOK149" s="102"/>
      <c r="EOL149" s="102"/>
      <c r="EOM149" s="102"/>
      <c r="EON149" s="102"/>
      <c r="EOO149" s="102"/>
      <c r="EOP149" s="102"/>
      <c r="EOQ149" s="102"/>
      <c r="EOR149" s="102"/>
      <c r="EOS149" s="102"/>
      <c r="EOT149" s="102"/>
      <c r="EOU149" s="102"/>
      <c r="EOV149" s="102"/>
      <c r="EOW149" s="102"/>
      <c r="EOX149" s="102"/>
      <c r="EOY149" s="102"/>
      <c r="EOZ149" s="102"/>
      <c r="EPA149" s="102"/>
      <c r="EPB149" s="102"/>
      <c r="EPC149" s="102"/>
      <c r="EPD149" s="102"/>
      <c r="EPE149" s="102"/>
      <c r="EPF149" s="102"/>
      <c r="EPG149" s="102"/>
      <c r="EPH149" s="102"/>
      <c r="EPI149" s="102"/>
      <c r="EPJ149" s="102"/>
      <c r="EPK149" s="102"/>
      <c r="EPL149" s="102"/>
      <c r="EPM149" s="102"/>
      <c r="EPN149" s="102"/>
      <c r="EPO149" s="102"/>
      <c r="EPP149" s="102"/>
      <c r="EPQ149" s="102"/>
      <c r="EPR149" s="102"/>
      <c r="EPS149" s="102"/>
      <c r="EPT149" s="102"/>
      <c r="EPU149" s="102"/>
      <c r="EPV149" s="102"/>
      <c r="EPW149" s="102"/>
      <c r="EPX149" s="102"/>
      <c r="EPY149" s="102"/>
      <c r="EPZ149" s="102"/>
      <c r="EQA149" s="102"/>
      <c r="EQB149" s="102"/>
      <c r="EQC149" s="102"/>
      <c r="EQD149" s="102"/>
      <c r="EQE149" s="102"/>
      <c r="EQF149" s="102"/>
      <c r="EQG149" s="102"/>
      <c r="EQH149" s="102"/>
      <c r="EQI149" s="102"/>
      <c r="EQJ149" s="102"/>
      <c r="EQK149" s="102"/>
      <c r="EQL149" s="102"/>
      <c r="EQM149" s="102"/>
      <c r="EQN149" s="102"/>
      <c r="EQO149" s="102"/>
      <c r="EQP149" s="102"/>
      <c r="EQQ149" s="102"/>
      <c r="EQR149" s="102"/>
      <c r="EQS149" s="102"/>
      <c r="EQT149" s="102"/>
      <c r="EQU149" s="102"/>
      <c r="EQV149" s="102"/>
      <c r="EQW149" s="102"/>
      <c r="EQX149" s="102"/>
      <c r="EQY149" s="102"/>
      <c r="EQZ149" s="102"/>
      <c r="ERA149" s="102"/>
      <c r="ERB149" s="102"/>
      <c r="ERC149" s="102"/>
      <c r="ERD149" s="102"/>
      <c r="ERE149" s="102"/>
      <c r="ERF149" s="102"/>
      <c r="ERG149" s="102"/>
      <c r="ERH149" s="102"/>
      <c r="ERI149" s="102"/>
      <c r="ERJ149" s="102"/>
      <c r="ERK149" s="102"/>
      <c r="ERL149" s="102"/>
      <c r="ERM149" s="102"/>
      <c r="ERN149" s="102"/>
      <c r="ERO149" s="102"/>
      <c r="ERP149" s="102"/>
      <c r="ERQ149" s="102"/>
      <c r="ERR149" s="102"/>
      <c r="ERS149" s="102"/>
      <c r="ERT149" s="102"/>
      <c r="ERU149" s="102"/>
      <c r="ERV149" s="102"/>
      <c r="ERW149" s="102"/>
      <c r="ERX149" s="102"/>
      <c r="ERY149" s="102"/>
      <c r="ERZ149" s="102"/>
      <c r="ESA149" s="102"/>
      <c r="ESB149" s="102"/>
      <c r="ESC149" s="102"/>
      <c r="ESD149" s="102"/>
      <c r="ESE149" s="102"/>
      <c r="ESF149" s="102"/>
      <c r="ESG149" s="102"/>
      <c r="ESH149" s="102"/>
      <c r="ESI149" s="102"/>
      <c r="ESJ149" s="102"/>
      <c r="ESK149" s="102"/>
      <c r="ESL149" s="102"/>
      <c r="ESM149" s="102"/>
      <c r="ESN149" s="102"/>
      <c r="ESO149" s="102"/>
      <c r="ESP149" s="102"/>
      <c r="ESQ149" s="102"/>
      <c r="ESR149" s="102"/>
      <c r="ESS149" s="102"/>
      <c r="EST149" s="102"/>
      <c r="ESU149" s="102"/>
      <c r="ESV149" s="102"/>
      <c r="ESW149" s="102"/>
      <c r="ESX149" s="102"/>
      <c r="ESY149" s="102"/>
      <c r="ESZ149" s="102"/>
      <c r="ETA149" s="102"/>
      <c r="ETB149" s="102"/>
      <c r="ETC149" s="102"/>
      <c r="ETD149" s="102"/>
      <c r="ETE149" s="102"/>
      <c r="ETF149" s="102"/>
      <c r="ETG149" s="102"/>
      <c r="ETH149" s="102"/>
      <c r="ETI149" s="102"/>
      <c r="ETJ149" s="102"/>
      <c r="ETK149" s="102"/>
      <c r="ETL149" s="102"/>
      <c r="ETM149" s="102"/>
      <c r="ETN149" s="102"/>
      <c r="ETO149" s="102"/>
      <c r="ETP149" s="102"/>
      <c r="ETQ149" s="102"/>
      <c r="ETR149" s="102"/>
      <c r="ETS149" s="102"/>
      <c r="ETT149" s="102"/>
      <c r="ETU149" s="102"/>
      <c r="ETV149" s="102"/>
      <c r="ETW149" s="102"/>
      <c r="ETX149" s="102"/>
      <c r="ETY149" s="102"/>
      <c r="ETZ149" s="102"/>
      <c r="EUA149" s="102"/>
      <c r="EUB149" s="102"/>
      <c r="EUC149" s="102"/>
      <c r="EUD149" s="102"/>
      <c r="EUE149" s="102"/>
      <c r="EUF149" s="102"/>
      <c r="EUG149" s="102"/>
      <c r="EUH149" s="102"/>
      <c r="EUI149" s="102"/>
      <c r="EUJ149" s="102"/>
      <c r="EUK149" s="102"/>
      <c r="EUL149" s="102"/>
      <c r="EUM149" s="102"/>
      <c r="EUN149" s="102"/>
      <c r="EUO149" s="102"/>
      <c r="EUP149" s="102"/>
      <c r="EUQ149" s="102"/>
      <c r="EUR149" s="102"/>
      <c r="EUS149" s="102"/>
      <c r="EUT149" s="102"/>
      <c r="EUU149" s="102"/>
      <c r="EUV149" s="102"/>
      <c r="EUW149" s="102"/>
      <c r="EUX149" s="102"/>
      <c r="EUY149" s="102"/>
      <c r="EUZ149" s="102"/>
      <c r="EVA149" s="102"/>
      <c r="EVB149" s="102"/>
      <c r="EVC149" s="102"/>
      <c r="EVD149" s="102"/>
      <c r="EVE149" s="102"/>
      <c r="EVF149" s="102"/>
      <c r="EVG149" s="102"/>
      <c r="EVH149" s="102"/>
      <c r="EVI149" s="102"/>
      <c r="EVJ149" s="102"/>
      <c r="EVK149" s="102"/>
      <c r="EVL149" s="102"/>
      <c r="EVM149" s="102"/>
      <c r="EVN149" s="102"/>
      <c r="EVO149" s="102"/>
      <c r="EVP149" s="102"/>
      <c r="EVQ149" s="102"/>
      <c r="EVR149" s="102"/>
      <c r="EVS149" s="102"/>
      <c r="EVT149" s="102"/>
      <c r="EVU149" s="102"/>
      <c r="EVV149" s="102"/>
      <c r="EVW149" s="102"/>
      <c r="EVX149" s="102"/>
      <c r="EVY149" s="102"/>
      <c r="EVZ149" s="102"/>
      <c r="EWA149" s="102"/>
      <c r="EWB149" s="102"/>
      <c r="EWC149" s="102"/>
      <c r="EWD149" s="102"/>
      <c r="EWE149" s="102"/>
      <c r="EWF149" s="102"/>
      <c r="EWG149" s="102"/>
      <c r="EWH149" s="102"/>
      <c r="EWI149" s="102"/>
      <c r="EWJ149" s="102"/>
      <c r="EWK149" s="102"/>
      <c r="EWL149" s="102"/>
      <c r="EWM149" s="102"/>
      <c r="EWN149" s="102"/>
      <c r="EWO149" s="102"/>
      <c r="EWP149" s="102"/>
      <c r="EWQ149" s="102"/>
      <c r="EWR149" s="102"/>
      <c r="EWS149" s="102"/>
      <c r="EWT149" s="102"/>
      <c r="EWU149" s="102"/>
      <c r="EWV149" s="102"/>
      <c r="EWW149" s="102"/>
      <c r="EWX149" s="102"/>
      <c r="EWY149" s="102"/>
      <c r="EWZ149" s="102"/>
      <c r="EXA149" s="102"/>
      <c r="EXB149" s="102"/>
      <c r="EXC149" s="102"/>
      <c r="EXD149" s="102"/>
      <c r="EXE149" s="102"/>
      <c r="EXF149" s="102"/>
      <c r="EXG149" s="102"/>
      <c r="EXH149" s="102"/>
      <c r="EXI149" s="102"/>
      <c r="EXJ149" s="102"/>
      <c r="EXK149" s="102"/>
      <c r="EXL149" s="102"/>
      <c r="EXM149" s="102"/>
      <c r="EXN149" s="102"/>
      <c r="EXO149" s="102"/>
      <c r="EXP149" s="102"/>
      <c r="EXQ149" s="102"/>
      <c r="EXR149" s="102"/>
      <c r="EXS149" s="102"/>
      <c r="EXT149" s="102"/>
      <c r="EXU149" s="102"/>
      <c r="EXV149" s="102"/>
      <c r="EXW149" s="102"/>
      <c r="EXX149" s="102"/>
      <c r="EXY149" s="102"/>
      <c r="EXZ149" s="102"/>
      <c r="EYA149" s="102"/>
      <c r="EYB149" s="102"/>
      <c r="EYC149" s="102"/>
      <c r="EYD149" s="102"/>
      <c r="EYE149" s="102"/>
      <c r="EYF149" s="102"/>
      <c r="EYG149" s="102"/>
      <c r="EYH149" s="102"/>
      <c r="EYI149" s="102"/>
      <c r="EYJ149" s="102"/>
      <c r="EYK149" s="102"/>
      <c r="EYL149" s="102"/>
      <c r="EYM149" s="102"/>
      <c r="EYN149" s="102"/>
      <c r="EYO149" s="102"/>
      <c r="EYP149" s="102"/>
      <c r="EYQ149" s="102"/>
      <c r="EYR149" s="102"/>
      <c r="EYS149" s="102"/>
      <c r="EYT149" s="102"/>
      <c r="EYU149" s="102"/>
      <c r="EYV149" s="102"/>
      <c r="EYW149" s="102"/>
      <c r="EYX149" s="102"/>
      <c r="EYY149" s="102"/>
      <c r="EYZ149" s="102"/>
      <c r="EZA149" s="102"/>
      <c r="EZB149" s="102"/>
      <c r="EZC149" s="102"/>
      <c r="EZD149" s="102"/>
      <c r="EZE149" s="102"/>
      <c r="EZF149" s="102"/>
      <c r="EZG149" s="102"/>
      <c r="EZH149" s="102"/>
      <c r="EZI149" s="102"/>
      <c r="EZJ149" s="102"/>
      <c r="EZK149" s="102"/>
      <c r="EZL149" s="102"/>
      <c r="EZM149" s="102"/>
      <c r="EZN149" s="102"/>
      <c r="EZO149" s="102"/>
      <c r="EZP149" s="102"/>
      <c r="EZQ149" s="102"/>
      <c r="EZR149" s="102"/>
      <c r="EZS149" s="102"/>
      <c r="EZT149" s="102"/>
      <c r="EZU149" s="102"/>
      <c r="EZV149" s="102"/>
      <c r="EZW149" s="102"/>
      <c r="EZX149" s="102"/>
      <c r="EZY149" s="102"/>
      <c r="EZZ149" s="102"/>
      <c r="FAA149" s="102"/>
      <c r="FAB149" s="102"/>
      <c r="FAC149" s="102"/>
      <c r="FAD149" s="102"/>
      <c r="FAE149" s="102"/>
      <c r="FAF149" s="102"/>
      <c r="FAG149" s="102"/>
      <c r="FAH149" s="102"/>
      <c r="FAI149" s="102"/>
      <c r="FAJ149" s="102"/>
      <c r="FAK149" s="102"/>
      <c r="FAL149" s="102"/>
      <c r="FAM149" s="102"/>
      <c r="FAN149" s="102"/>
      <c r="FAO149" s="102"/>
      <c r="FAP149" s="102"/>
      <c r="FAQ149" s="102"/>
      <c r="FAR149" s="102"/>
      <c r="FAS149" s="102"/>
      <c r="FAT149" s="102"/>
      <c r="FAU149" s="102"/>
      <c r="FAV149" s="102"/>
      <c r="FAW149" s="102"/>
      <c r="FAX149" s="102"/>
      <c r="FAY149" s="102"/>
      <c r="FAZ149" s="102"/>
      <c r="FBA149" s="102"/>
      <c r="FBB149" s="102"/>
      <c r="FBC149" s="102"/>
      <c r="FBD149" s="102"/>
      <c r="FBE149" s="102"/>
      <c r="FBF149" s="102"/>
      <c r="FBG149" s="102"/>
      <c r="FBH149" s="102"/>
      <c r="FBI149" s="102"/>
      <c r="FBJ149" s="102"/>
      <c r="FBK149" s="102"/>
      <c r="FBL149" s="102"/>
      <c r="FBM149" s="102"/>
      <c r="FBN149" s="102"/>
      <c r="FBO149" s="102"/>
      <c r="FBP149" s="102"/>
      <c r="FBQ149" s="102"/>
      <c r="FBR149" s="102"/>
      <c r="FBS149" s="102"/>
      <c r="FBT149" s="102"/>
      <c r="FBU149" s="102"/>
      <c r="FBV149" s="102"/>
      <c r="FBW149" s="102"/>
      <c r="FBX149" s="102"/>
      <c r="FBY149" s="102"/>
      <c r="FBZ149" s="102"/>
      <c r="FCA149" s="102"/>
      <c r="FCB149" s="102"/>
      <c r="FCC149" s="102"/>
      <c r="FCD149" s="102"/>
      <c r="FCE149" s="102"/>
      <c r="FCF149" s="102"/>
      <c r="FCG149" s="102"/>
      <c r="FCH149" s="102"/>
      <c r="FCI149" s="102"/>
      <c r="FCJ149" s="102"/>
      <c r="FCK149" s="102"/>
      <c r="FCL149" s="102"/>
      <c r="FCM149" s="102"/>
      <c r="FCN149" s="102"/>
      <c r="FCO149" s="102"/>
      <c r="FCP149" s="102"/>
      <c r="FCQ149" s="102"/>
      <c r="FCR149" s="102"/>
      <c r="FCS149" s="102"/>
      <c r="FCT149" s="102"/>
      <c r="FCU149" s="102"/>
      <c r="FCV149" s="102"/>
      <c r="FCW149" s="102"/>
      <c r="FCX149" s="102"/>
      <c r="FCY149" s="102"/>
      <c r="FCZ149" s="102"/>
      <c r="FDA149" s="102"/>
      <c r="FDB149" s="102"/>
      <c r="FDC149" s="102"/>
      <c r="FDD149" s="102"/>
      <c r="FDE149" s="102"/>
      <c r="FDF149" s="102"/>
      <c r="FDG149" s="102"/>
      <c r="FDH149" s="102"/>
      <c r="FDI149" s="102"/>
      <c r="FDJ149" s="102"/>
      <c r="FDK149" s="102"/>
      <c r="FDL149" s="102"/>
      <c r="FDM149" s="102"/>
      <c r="FDN149" s="102"/>
      <c r="FDO149" s="102"/>
      <c r="FDP149" s="102"/>
      <c r="FDQ149" s="102"/>
      <c r="FDR149" s="102"/>
      <c r="FDS149" s="102"/>
      <c r="FDT149" s="102"/>
      <c r="FDU149" s="102"/>
      <c r="FDV149" s="102"/>
      <c r="FDW149" s="102"/>
      <c r="FDX149" s="102"/>
      <c r="FDY149" s="102"/>
      <c r="FDZ149" s="102"/>
      <c r="FEA149" s="102"/>
      <c r="FEB149" s="102"/>
      <c r="FEC149" s="102"/>
      <c r="FED149" s="102"/>
      <c r="FEE149" s="102"/>
      <c r="FEF149" s="102"/>
      <c r="FEG149" s="102"/>
      <c r="FEH149" s="102"/>
      <c r="FEI149" s="102"/>
      <c r="FEJ149" s="102"/>
      <c r="FEK149" s="102"/>
      <c r="FEL149" s="102"/>
      <c r="FEM149" s="102"/>
      <c r="FEN149" s="102"/>
      <c r="FEO149" s="102"/>
      <c r="FEP149" s="102"/>
      <c r="FEQ149" s="102"/>
      <c r="FER149" s="102"/>
      <c r="FES149" s="102"/>
      <c r="FET149" s="102"/>
      <c r="FEU149" s="102"/>
      <c r="FEV149" s="102"/>
      <c r="FEW149" s="102"/>
      <c r="FEX149" s="102"/>
      <c r="FEY149" s="102"/>
      <c r="FEZ149" s="102"/>
      <c r="FFA149" s="102"/>
      <c r="FFB149" s="102"/>
      <c r="FFC149" s="102"/>
      <c r="FFD149" s="102"/>
      <c r="FFE149" s="102"/>
      <c r="FFF149" s="102"/>
      <c r="FFG149" s="102"/>
      <c r="FFH149" s="102"/>
      <c r="FFI149" s="102"/>
      <c r="FFJ149" s="102"/>
      <c r="FFK149" s="102"/>
      <c r="FFL149" s="102"/>
      <c r="FFM149" s="102"/>
      <c r="FFN149" s="102"/>
      <c r="FFO149" s="102"/>
      <c r="FFP149" s="102"/>
      <c r="FFQ149" s="102"/>
      <c r="FFR149" s="102"/>
      <c r="FFS149" s="102"/>
      <c r="FFT149" s="102"/>
      <c r="FFU149" s="102"/>
      <c r="FFV149" s="102"/>
      <c r="FFW149" s="102"/>
      <c r="FFX149" s="102"/>
      <c r="FFY149" s="102"/>
      <c r="FFZ149" s="102"/>
      <c r="FGA149" s="102"/>
      <c r="FGB149" s="102"/>
      <c r="FGC149" s="102"/>
      <c r="FGD149" s="102"/>
      <c r="FGE149" s="102"/>
      <c r="FGF149" s="102"/>
      <c r="FGG149" s="102"/>
      <c r="FGH149" s="102"/>
      <c r="FGI149" s="102"/>
      <c r="FGJ149" s="102"/>
      <c r="FGK149" s="102"/>
      <c r="FGL149" s="102"/>
      <c r="FGM149" s="102"/>
      <c r="FGN149" s="102"/>
      <c r="FGO149" s="102"/>
      <c r="FGP149" s="102"/>
      <c r="FGQ149" s="102"/>
      <c r="FGR149" s="102"/>
      <c r="FGS149" s="102"/>
      <c r="FGT149" s="102"/>
      <c r="FGU149" s="102"/>
      <c r="FGV149" s="102"/>
      <c r="FGW149" s="102"/>
      <c r="FGX149" s="102"/>
      <c r="FGY149" s="102"/>
      <c r="FGZ149" s="102"/>
      <c r="FHA149" s="102"/>
      <c r="FHB149" s="102"/>
      <c r="FHC149" s="102"/>
      <c r="FHD149" s="102"/>
      <c r="FHE149" s="102"/>
      <c r="FHF149" s="102"/>
      <c r="FHG149" s="102"/>
      <c r="FHH149" s="102"/>
      <c r="FHI149" s="102"/>
      <c r="FHJ149" s="102"/>
      <c r="FHK149" s="102"/>
      <c r="FHL149" s="102"/>
      <c r="FHM149" s="102"/>
      <c r="FHN149" s="102"/>
      <c r="FHO149" s="102"/>
      <c r="FHP149" s="102"/>
      <c r="FHQ149" s="102"/>
      <c r="FHR149" s="102"/>
      <c r="FHS149" s="102"/>
      <c r="FHT149" s="102"/>
      <c r="FHU149" s="102"/>
      <c r="FHV149" s="102"/>
      <c r="FHW149" s="102"/>
      <c r="FHX149" s="102"/>
      <c r="FHY149" s="102"/>
      <c r="FHZ149" s="102"/>
      <c r="FIA149" s="102"/>
      <c r="FIB149" s="102"/>
      <c r="FIC149" s="102"/>
      <c r="FID149" s="102"/>
      <c r="FIE149" s="102"/>
      <c r="FIF149" s="102"/>
      <c r="FIG149" s="102"/>
      <c r="FIH149" s="102"/>
      <c r="FII149" s="102"/>
      <c r="FIJ149" s="102"/>
      <c r="FIK149" s="102"/>
      <c r="FIL149" s="102"/>
      <c r="FIM149" s="102"/>
      <c r="FIN149" s="102"/>
      <c r="FIO149" s="102"/>
      <c r="FIP149" s="102"/>
      <c r="FIQ149" s="102"/>
      <c r="FIR149" s="102"/>
      <c r="FIS149" s="102"/>
      <c r="FIT149" s="102"/>
      <c r="FIU149" s="102"/>
      <c r="FIV149" s="102"/>
      <c r="FIW149" s="102"/>
      <c r="FIX149" s="102"/>
      <c r="FIY149" s="102"/>
      <c r="FIZ149" s="102"/>
      <c r="FJA149" s="102"/>
      <c r="FJB149" s="102"/>
      <c r="FJC149" s="102"/>
      <c r="FJD149" s="102"/>
      <c r="FJE149" s="102"/>
      <c r="FJF149" s="102"/>
      <c r="FJG149" s="102"/>
      <c r="FJH149" s="102"/>
      <c r="FJI149" s="102"/>
      <c r="FJJ149" s="102"/>
      <c r="FJK149" s="102"/>
      <c r="FJL149" s="102"/>
      <c r="FJM149" s="102"/>
      <c r="FJN149" s="102"/>
      <c r="FJO149" s="102"/>
      <c r="FJP149" s="102"/>
      <c r="FJQ149" s="102"/>
      <c r="FJR149" s="102"/>
      <c r="FJS149" s="102"/>
      <c r="FJT149" s="102"/>
      <c r="FJU149" s="102"/>
      <c r="FJV149" s="102"/>
      <c r="FJW149" s="102"/>
      <c r="FJX149" s="102"/>
      <c r="FJY149" s="102"/>
      <c r="FJZ149" s="102"/>
      <c r="FKA149" s="102"/>
      <c r="FKB149" s="102"/>
      <c r="FKC149" s="102"/>
      <c r="FKD149" s="102"/>
      <c r="FKE149" s="102"/>
      <c r="FKF149" s="102"/>
      <c r="FKG149" s="102"/>
      <c r="FKH149" s="102"/>
      <c r="FKI149" s="102"/>
      <c r="FKJ149" s="102"/>
      <c r="FKK149" s="102"/>
      <c r="FKL149" s="102"/>
      <c r="FKM149" s="102"/>
      <c r="FKN149" s="102"/>
      <c r="FKO149" s="102"/>
      <c r="FKP149" s="102"/>
      <c r="FKQ149" s="102"/>
      <c r="FKR149" s="102"/>
      <c r="FKS149" s="102"/>
      <c r="FKT149" s="102"/>
      <c r="FKU149" s="102"/>
      <c r="FKV149" s="102"/>
      <c r="FKW149" s="102"/>
      <c r="FKX149" s="102"/>
      <c r="FKY149" s="102"/>
      <c r="FKZ149" s="102"/>
      <c r="FLA149" s="102"/>
      <c r="FLB149" s="102"/>
      <c r="FLC149" s="102"/>
      <c r="FLD149" s="102"/>
      <c r="FLE149" s="102"/>
      <c r="FLF149" s="102"/>
      <c r="FLG149" s="102"/>
      <c r="FLH149" s="102"/>
      <c r="FLI149" s="102"/>
      <c r="FLJ149" s="102"/>
      <c r="FLK149" s="102"/>
      <c r="FLL149" s="102"/>
      <c r="FLM149" s="102"/>
      <c r="FLN149" s="102"/>
      <c r="FLO149" s="102"/>
      <c r="FLP149" s="102"/>
      <c r="FLQ149" s="102"/>
      <c r="FLR149" s="102"/>
      <c r="FLS149" s="102"/>
      <c r="FLT149" s="102"/>
      <c r="FLU149" s="102"/>
      <c r="FLV149" s="102"/>
      <c r="FLW149" s="102"/>
      <c r="FLX149" s="102"/>
      <c r="FLY149" s="102"/>
      <c r="FLZ149" s="102"/>
      <c r="FMA149" s="102"/>
      <c r="FMB149" s="102"/>
      <c r="FMC149" s="102"/>
      <c r="FMD149" s="102"/>
      <c r="FME149" s="102"/>
      <c r="FMF149" s="102"/>
      <c r="FMG149" s="102"/>
      <c r="FMH149" s="102"/>
      <c r="FMI149" s="102"/>
      <c r="FMJ149" s="102"/>
      <c r="FMK149" s="102"/>
      <c r="FML149" s="102"/>
      <c r="FMM149" s="102"/>
      <c r="FMN149" s="102"/>
      <c r="FMO149" s="102"/>
      <c r="FMP149" s="102"/>
      <c r="FMQ149" s="102"/>
      <c r="FMR149" s="102"/>
      <c r="FMS149" s="102"/>
      <c r="FMT149" s="102"/>
      <c r="FMU149" s="102"/>
      <c r="FMV149" s="102"/>
      <c r="FMW149" s="102"/>
      <c r="FMX149" s="102"/>
      <c r="FMY149" s="102"/>
      <c r="FMZ149" s="102"/>
      <c r="FNA149" s="102"/>
      <c r="FNB149" s="102"/>
      <c r="FNC149" s="102"/>
      <c r="FND149" s="102"/>
      <c r="FNE149" s="102"/>
      <c r="FNF149" s="102"/>
      <c r="FNG149" s="102"/>
      <c r="FNH149" s="102"/>
      <c r="FNI149" s="102"/>
      <c r="FNJ149" s="102"/>
      <c r="FNK149" s="102"/>
      <c r="FNL149" s="102"/>
      <c r="FNM149" s="102"/>
      <c r="FNN149" s="102"/>
      <c r="FNO149" s="102"/>
      <c r="FNP149" s="102"/>
      <c r="FNQ149" s="102"/>
      <c r="FNR149" s="102"/>
      <c r="FNS149" s="102"/>
      <c r="FNT149" s="102"/>
      <c r="FNU149" s="102"/>
      <c r="FNV149" s="102"/>
      <c r="FNW149" s="102"/>
      <c r="FNX149" s="102"/>
      <c r="FNY149" s="102"/>
      <c r="FNZ149" s="102"/>
      <c r="FOA149" s="102"/>
      <c r="FOB149" s="102"/>
      <c r="FOC149" s="102"/>
      <c r="FOD149" s="102"/>
      <c r="FOE149" s="102"/>
      <c r="FOF149" s="102"/>
      <c r="FOG149" s="102"/>
      <c r="FOH149" s="102"/>
      <c r="FOI149" s="102"/>
      <c r="FOJ149" s="102"/>
      <c r="FOK149" s="102"/>
      <c r="FOL149" s="102"/>
      <c r="FOM149" s="102"/>
      <c r="FON149" s="102"/>
      <c r="FOO149" s="102"/>
      <c r="FOP149" s="102"/>
      <c r="FOQ149" s="102"/>
      <c r="FOR149" s="102"/>
      <c r="FOS149" s="102"/>
      <c r="FOT149" s="102"/>
      <c r="FOU149" s="102"/>
      <c r="FOV149" s="102"/>
      <c r="FOW149" s="102"/>
      <c r="FOX149" s="102"/>
      <c r="FOY149" s="102"/>
      <c r="FOZ149" s="102"/>
      <c r="FPA149" s="102"/>
      <c r="FPB149" s="102"/>
      <c r="FPC149" s="102"/>
      <c r="FPD149" s="102"/>
      <c r="FPE149" s="102"/>
      <c r="FPF149" s="102"/>
      <c r="FPG149" s="102"/>
      <c r="FPH149" s="102"/>
      <c r="FPI149" s="102"/>
      <c r="FPJ149" s="102"/>
      <c r="FPK149" s="102"/>
      <c r="FPL149" s="102"/>
      <c r="FPM149" s="102"/>
      <c r="FPN149" s="102"/>
      <c r="FPO149" s="102"/>
      <c r="FPP149" s="102"/>
      <c r="FPQ149" s="102"/>
      <c r="FPR149" s="102"/>
      <c r="FPS149" s="102"/>
      <c r="FPT149" s="102"/>
      <c r="FPU149" s="102"/>
      <c r="FPV149" s="102"/>
      <c r="FPW149" s="102"/>
      <c r="FPX149" s="102"/>
      <c r="FPY149" s="102"/>
      <c r="FPZ149" s="102"/>
      <c r="FQA149" s="102"/>
      <c r="FQB149" s="102"/>
      <c r="FQC149" s="102"/>
      <c r="FQD149" s="102"/>
      <c r="FQE149" s="102"/>
      <c r="FQF149" s="102"/>
      <c r="FQG149" s="102"/>
      <c r="FQH149" s="102"/>
      <c r="FQI149" s="102"/>
      <c r="FQJ149" s="102"/>
      <c r="FQK149" s="102"/>
      <c r="FQL149" s="102"/>
      <c r="FQM149" s="102"/>
      <c r="FQN149" s="102"/>
      <c r="FQO149" s="102"/>
      <c r="FQP149" s="102"/>
      <c r="FQQ149" s="102"/>
      <c r="FQR149" s="102"/>
      <c r="FQS149" s="102"/>
      <c r="FQT149" s="102"/>
      <c r="FQU149" s="102"/>
      <c r="FQV149" s="102"/>
      <c r="FQW149" s="102"/>
      <c r="FQX149" s="102"/>
      <c r="FQY149" s="102"/>
      <c r="FQZ149" s="102"/>
      <c r="FRA149" s="102"/>
      <c r="FRB149" s="102"/>
      <c r="FRC149" s="102"/>
      <c r="FRD149" s="102"/>
      <c r="FRE149" s="102"/>
      <c r="FRF149" s="102"/>
      <c r="FRG149" s="102"/>
      <c r="FRH149" s="102"/>
      <c r="FRI149" s="102"/>
      <c r="FRJ149" s="102"/>
      <c r="FRK149" s="102"/>
      <c r="FRL149" s="102"/>
      <c r="FRM149" s="102"/>
      <c r="FRN149" s="102"/>
      <c r="FRO149" s="102"/>
      <c r="FRP149" s="102"/>
      <c r="FRQ149" s="102"/>
      <c r="FRR149" s="102"/>
      <c r="FRS149" s="102"/>
      <c r="FRT149" s="102"/>
      <c r="FRU149" s="102"/>
      <c r="FRV149" s="102"/>
      <c r="FRW149" s="102"/>
      <c r="FRX149" s="102"/>
      <c r="FRY149" s="102"/>
      <c r="FRZ149" s="102"/>
      <c r="FSA149" s="102"/>
      <c r="FSB149" s="102"/>
      <c r="FSC149" s="102"/>
      <c r="FSD149" s="102"/>
      <c r="FSE149" s="102"/>
      <c r="FSF149" s="102"/>
      <c r="FSG149" s="102"/>
      <c r="FSH149" s="102"/>
      <c r="FSI149" s="102"/>
      <c r="FSJ149" s="102"/>
      <c r="FSK149" s="102"/>
      <c r="FSL149" s="102"/>
      <c r="FSM149" s="102"/>
      <c r="FSN149" s="102"/>
      <c r="FSO149" s="102"/>
      <c r="FSP149" s="102"/>
      <c r="FSQ149" s="102"/>
      <c r="FSR149" s="102"/>
      <c r="FSS149" s="102"/>
      <c r="FST149" s="102"/>
      <c r="FSU149" s="102"/>
      <c r="FSV149" s="102"/>
      <c r="FSW149" s="102"/>
      <c r="FSX149" s="102"/>
      <c r="FSY149" s="102"/>
      <c r="FSZ149" s="102"/>
      <c r="FTA149" s="102"/>
      <c r="FTB149" s="102"/>
      <c r="FTC149" s="102"/>
      <c r="FTD149" s="102"/>
      <c r="FTE149" s="102"/>
      <c r="FTF149" s="102"/>
      <c r="FTG149" s="102"/>
      <c r="FTH149" s="102"/>
      <c r="FTI149" s="102"/>
      <c r="FTJ149" s="102"/>
      <c r="FTK149" s="102"/>
      <c r="FTL149" s="102"/>
      <c r="FTM149" s="102"/>
      <c r="FTN149" s="102"/>
      <c r="FTO149" s="102"/>
      <c r="FTP149" s="102"/>
      <c r="FTQ149" s="102"/>
      <c r="FTR149" s="102"/>
      <c r="FTS149" s="102"/>
      <c r="FTT149" s="102"/>
      <c r="FTU149" s="102"/>
      <c r="FTV149" s="102"/>
      <c r="FTW149" s="102"/>
      <c r="FTX149" s="102"/>
      <c r="FTY149" s="102"/>
      <c r="FTZ149" s="102"/>
      <c r="FUA149" s="102"/>
      <c r="FUB149" s="102"/>
      <c r="FUC149" s="102"/>
      <c r="FUD149" s="102"/>
      <c r="FUE149" s="102"/>
      <c r="FUF149" s="102"/>
      <c r="FUG149" s="102"/>
      <c r="FUH149" s="102"/>
      <c r="FUI149" s="102"/>
      <c r="FUJ149" s="102"/>
      <c r="FUK149" s="102"/>
      <c r="FUL149" s="102"/>
      <c r="FUM149" s="102"/>
      <c r="FUN149" s="102"/>
      <c r="FUO149" s="102"/>
      <c r="FUP149" s="102"/>
      <c r="FUQ149" s="102"/>
      <c r="FUR149" s="102"/>
      <c r="FUS149" s="102"/>
      <c r="FUT149" s="102"/>
      <c r="FUU149" s="102"/>
      <c r="FUV149" s="102"/>
      <c r="FUW149" s="102"/>
      <c r="FUX149" s="102"/>
      <c r="FUY149" s="102"/>
      <c r="FUZ149" s="102"/>
      <c r="FVA149" s="102"/>
      <c r="FVB149" s="102"/>
      <c r="FVC149" s="102"/>
      <c r="FVD149" s="102"/>
      <c r="FVE149" s="102"/>
      <c r="FVF149" s="102"/>
      <c r="FVG149" s="102"/>
      <c r="FVH149" s="102"/>
      <c r="FVI149" s="102"/>
      <c r="FVJ149" s="102"/>
      <c r="FVK149" s="102"/>
      <c r="FVL149" s="102"/>
      <c r="FVM149" s="102"/>
      <c r="FVN149" s="102"/>
      <c r="FVO149" s="102"/>
      <c r="FVP149" s="102"/>
      <c r="FVQ149" s="102"/>
      <c r="FVR149" s="102"/>
      <c r="FVS149" s="102"/>
      <c r="FVT149" s="102"/>
      <c r="FVU149" s="102"/>
      <c r="FVV149" s="102"/>
      <c r="FVW149" s="102"/>
      <c r="FVX149" s="102"/>
      <c r="FVY149" s="102"/>
      <c r="FVZ149" s="102"/>
      <c r="FWA149" s="102"/>
      <c r="FWB149" s="102"/>
      <c r="FWC149" s="102"/>
      <c r="FWD149" s="102"/>
      <c r="FWE149" s="102"/>
      <c r="FWF149" s="102"/>
      <c r="FWG149" s="102"/>
      <c r="FWH149" s="102"/>
      <c r="FWI149" s="102"/>
      <c r="FWJ149" s="102"/>
      <c r="FWK149" s="102"/>
      <c r="FWL149" s="102"/>
      <c r="FWM149" s="102"/>
      <c r="FWN149" s="102"/>
      <c r="FWO149" s="102"/>
      <c r="FWP149" s="102"/>
      <c r="FWQ149" s="102"/>
      <c r="FWR149" s="102"/>
      <c r="FWS149" s="102"/>
      <c r="FWT149" s="102"/>
      <c r="FWU149" s="102"/>
      <c r="FWV149" s="102"/>
      <c r="FWW149" s="102"/>
      <c r="FWX149" s="102"/>
      <c r="FWY149" s="102"/>
      <c r="FWZ149" s="102"/>
      <c r="FXA149" s="102"/>
      <c r="FXB149" s="102"/>
      <c r="FXC149" s="102"/>
      <c r="FXD149" s="102"/>
      <c r="FXE149" s="102"/>
      <c r="FXF149" s="102"/>
      <c r="FXG149" s="102"/>
      <c r="FXH149" s="102"/>
      <c r="FXI149" s="102"/>
      <c r="FXJ149" s="102"/>
      <c r="FXK149" s="102"/>
      <c r="FXL149" s="102"/>
      <c r="FXM149" s="102"/>
      <c r="FXN149" s="102"/>
      <c r="FXO149" s="102"/>
      <c r="FXP149" s="102"/>
      <c r="FXQ149" s="102"/>
      <c r="FXR149" s="102"/>
      <c r="FXS149" s="102"/>
      <c r="FXT149" s="102"/>
      <c r="FXU149" s="102"/>
      <c r="FXV149" s="102"/>
      <c r="FXW149" s="102"/>
      <c r="FXX149" s="102"/>
      <c r="FXY149" s="102"/>
      <c r="FXZ149" s="102"/>
      <c r="FYA149" s="102"/>
      <c r="FYB149" s="102"/>
      <c r="FYC149" s="102"/>
      <c r="FYD149" s="102"/>
      <c r="FYE149" s="102"/>
      <c r="FYF149" s="102"/>
      <c r="FYG149" s="102"/>
      <c r="FYH149" s="102"/>
      <c r="FYI149" s="102"/>
      <c r="FYJ149" s="102"/>
      <c r="FYK149" s="102"/>
      <c r="FYL149" s="102"/>
      <c r="FYM149" s="102"/>
      <c r="FYN149" s="102"/>
      <c r="FYO149" s="102"/>
      <c r="FYP149" s="102"/>
      <c r="FYQ149" s="102"/>
      <c r="FYR149" s="102"/>
      <c r="FYS149" s="102"/>
      <c r="FYT149" s="102"/>
      <c r="FYU149" s="102"/>
      <c r="FYV149" s="102"/>
      <c r="FYW149" s="102"/>
      <c r="FYX149" s="102"/>
      <c r="FYY149" s="102"/>
      <c r="FYZ149" s="102"/>
      <c r="FZA149" s="102"/>
      <c r="FZB149" s="102"/>
      <c r="FZC149" s="102"/>
      <c r="FZD149" s="102"/>
      <c r="FZE149" s="102"/>
      <c r="FZF149" s="102"/>
      <c r="FZG149" s="102"/>
      <c r="FZH149" s="102"/>
      <c r="FZI149" s="102"/>
      <c r="FZJ149" s="102"/>
      <c r="FZK149" s="102"/>
      <c r="FZL149" s="102"/>
      <c r="FZM149" s="102"/>
      <c r="FZN149" s="102"/>
      <c r="FZO149" s="102"/>
      <c r="FZP149" s="102"/>
      <c r="FZQ149" s="102"/>
      <c r="FZR149" s="102"/>
      <c r="FZS149" s="102"/>
      <c r="FZT149" s="102"/>
      <c r="FZU149" s="102"/>
      <c r="FZV149" s="102"/>
      <c r="FZW149" s="102"/>
      <c r="FZX149" s="102"/>
      <c r="FZY149" s="102"/>
      <c r="FZZ149" s="102"/>
      <c r="GAA149" s="102"/>
      <c r="GAB149" s="102"/>
      <c r="GAC149" s="102"/>
      <c r="GAD149" s="102"/>
      <c r="GAE149" s="102"/>
      <c r="GAF149" s="102"/>
      <c r="GAG149" s="102"/>
      <c r="GAH149" s="102"/>
      <c r="GAI149" s="102"/>
      <c r="GAJ149" s="102"/>
      <c r="GAK149" s="102"/>
      <c r="GAL149" s="102"/>
      <c r="GAM149" s="102"/>
      <c r="GAN149" s="102"/>
      <c r="GAO149" s="102"/>
      <c r="GAP149" s="102"/>
      <c r="GAQ149" s="102"/>
      <c r="GAR149" s="102"/>
      <c r="GAS149" s="102"/>
      <c r="GAT149" s="102"/>
      <c r="GAU149" s="102"/>
      <c r="GAV149" s="102"/>
      <c r="GAW149" s="102"/>
      <c r="GAX149" s="102"/>
      <c r="GAY149" s="102"/>
      <c r="GAZ149" s="102"/>
      <c r="GBA149" s="102"/>
      <c r="GBB149" s="102"/>
      <c r="GBC149" s="102"/>
      <c r="GBD149" s="102"/>
      <c r="GBE149" s="102"/>
      <c r="GBF149" s="102"/>
      <c r="GBG149" s="102"/>
      <c r="GBH149" s="102"/>
      <c r="GBI149" s="102"/>
      <c r="GBJ149" s="102"/>
      <c r="GBK149" s="102"/>
      <c r="GBL149" s="102"/>
      <c r="GBM149" s="102"/>
      <c r="GBN149" s="102"/>
      <c r="GBO149" s="102"/>
      <c r="GBP149" s="102"/>
      <c r="GBQ149" s="102"/>
      <c r="GBR149" s="102"/>
      <c r="GBS149" s="102"/>
      <c r="GBT149" s="102"/>
      <c r="GBU149" s="102"/>
      <c r="GBV149" s="102"/>
      <c r="GBW149" s="102"/>
      <c r="GBX149" s="102"/>
      <c r="GBY149" s="102"/>
      <c r="GBZ149" s="102"/>
      <c r="GCA149" s="102"/>
      <c r="GCB149" s="102"/>
      <c r="GCC149" s="102"/>
      <c r="GCD149" s="102"/>
      <c r="GCE149" s="102"/>
      <c r="GCF149" s="102"/>
      <c r="GCG149" s="102"/>
      <c r="GCH149" s="102"/>
      <c r="GCI149" s="102"/>
      <c r="GCJ149" s="102"/>
      <c r="GCK149" s="102"/>
      <c r="GCL149" s="102"/>
      <c r="GCM149" s="102"/>
      <c r="GCN149" s="102"/>
      <c r="GCO149" s="102"/>
      <c r="GCP149" s="102"/>
      <c r="GCQ149" s="102"/>
      <c r="GCR149" s="102"/>
      <c r="GCS149" s="102"/>
      <c r="GCT149" s="102"/>
      <c r="GCU149" s="102"/>
      <c r="GCV149" s="102"/>
      <c r="GCW149" s="102"/>
      <c r="GCX149" s="102"/>
      <c r="GCY149" s="102"/>
      <c r="GCZ149" s="102"/>
      <c r="GDA149" s="102"/>
      <c r="GDB149" s="102"/>
      <c r="GDC149" s="102"/>
      <c r="GDD149" s="102"/>
      <c r="GDE149" s="102"/>
      <c r="GDF149" s="102"/>
      <c r="GDG149" s="102"/>
      <c r="GDH149" s="102"/>
      <c r="GDI149" s="102"/>
      <c r="GDJ149" s="102"/>
      <c r="GDK149" s="102"/>
      <c r="GDL149" s="102"/>
      <c r="GDM149" s="102"/>
      <c r="GDN149" s="102"/>
      <c r="GDO149" s="102"/>
      <c r="GDP149" s="102"/>
      <c r="GDQ149" s="102"/>
      <c r="GDR149" s="102"/>
      <c r="GDS149" s="102"/>
      <c r="GDT149" s="102"/>
      <c r="GDU149" s="102"/>
      <c r="GDV149" s="102"/>
      <c r="GDW149" s="102"/>
      <c r="GDX149" s="102"/>
      <c r="GDY149" s="102"/>
      <c r="GDZ149" s="102"/>
      <c r="GEA149" s="102"/>
      <c r="GEB149" s="102"/>
      <c r="GEC149" s="102"/>
      <c r="GED149" s="102"/>
      <c r="GEE149" s="102"/>
      <c r="GEF149" s="102"/>
      <c r="GEG149" s="102"/>
      <c r="GEH149" s="102"/>
      <c r="GEI149" s="102"/>
      <c r="GEJ149" s="102"/>
      <c r="GEK149" s="102"/>
      <c r="GEL149" s="102"/>
      <c r="GEM149" s="102"/>
      <c r="GEN149" s="102"/>
      <c r="GEO149" s="102"/>
      <c r="GEP149" s="102"/>
      <c r="GEQ149" s="102"/>
      <c r="GER149" s="102"/>
      <c r="GES149" s="102"/>
      <c r="GET149" s="102"/>
      <c r="GEU149" s="102"/>
      <c r="GEV149" s="102"/>
      <c r="GEW149" s="102"/>
      <c r="GEX149" s="102"/>
      <c r="GEY149" s="102"/>
      <c r="GEZ149" s="102"/>
      <c r="GFA149" s="102"/>
      <c r="GFB149" s="102"/>
      <c r="GFC149" s="102"/>
      <c r="GFD149" s="102"/>
      <c r="GFE149" s="102"/>
      <c r="GFF149" s="102"/>
      <c r="GFG149" s="102"/>
      <c r="GFH149" s="102"/>
      <c r="GFI149" s="102"/>
      <c r="GFJ149" s="102"/>
      <c r="GFK149" s="102"/>
      <c r="GFL149" s="102"/>
      <c r="GFM149" s="102"/>
      <c r="GFN149" s="102"/>
      <c r="GFO149" s="102"/>
      <c r="GFP149" s="102"/>
      <c r="GFQ149" s="102"/>
      <c r="GFR149" s="102"/>
      <c r="GFS149" s="102"/>
      <c r="GFT149" s="102"/>
      <c r="GFU149" s="102"/>
      <c r="GFV149" s="102"/>
      <c r="GFW149" s="102"/>
      <c r="GFX149" s="102"/>
      <c r="GFY149" s="102"/>
      <c r="GFZ149" s="102"/>
      <c r="GGA149" s="102"/>
      <c r="GGB149" s="102"/>
      <c r="GGC149" s="102"/>
      <c r="GGD149" s="102"/>
      <c r="GGE149" s="102"/>
      <c r="GGF149" s="102"/>
      <c r="GGG149" s="102"/>
      <c r="GGH149" s="102"/>
      <c r="GGI149" s="102"/>
      <c r="GGJ149" s="102"/>
      <c r="GGK149" s="102"/>
      <c r="GGL149" s="102"/>
      <c r="GGM149" s="102"/>
      <c r="GGN149" s="102"/>
      <c r="GGO149" s="102"/>
      <c r="GGP149" s="102"/>
      <c r="GGQ149" s="102"/>
      <c r="GGR149" s="102"/>
      <c r="GGS149" s="102"/>
      <c r="GGT149" s="102"/>
      <c r="GGU149" s="102"/>
      <c r="GGV149" s="102"/>
      <c r="GGW149" s="102"/>
      <c r="GGX149" s="102"/>
      <c r="GGY149" s="102"/>
      <c r="GGZ149" s="102"/>
      <c r="GHA149" s="102"/>
      <c r="GHB149" s="102"/>
      <c r="GHC149" s="102"/>
      <c r="GHD149" s="102"/>
      <c r="GHE149" s="102"/>
      <c r="GHF149" s="102"/>
      <c r="GHG149" s="102"/>
      <c r="GHH149" s="102"/>
      <c r="GHI149" s="102"/>
      <c r="GHJ149" s="102"/>
      <c r="GHK149" s="102"/>
      <c r="GHL149" s="102"/>
      <c r="GHM149" s="102"/>
      <c r="GHN149" s="102"/>
      <c r="GHO149" s="102"/>
      <c r="GHP149" s="102"/>
      <c r="GHQ149" s="102"/>
      <c r="GHR149" s="102"/>
      <c r="GHS149" s="102"/>
      <c r="GHT149" s="102"/>
      <c r="GHU149" s="102"/>
      <c r="GHV149" s="102"/>
      <c r="GHW149" s="102"/>
      <c r="GHX149" s="102"/>
      <c r="GHY149" s="102"/>
      <c r="GHZ149" s="102"/>
      <c r="GIA149" s="102"/>
      <c r="GIB149" s="102"/>
      <c r="GIC149" s="102"/>
      <c r="GID149" s="102"/>
      <c r="GIE149" s="102"/>
      <c r="GIF149" s="102"/>
      <c r="GIG149" s="102"/>
      <c r="GIH149" s="102"/>
      <c r="GII149" s="102"/>
      <c r="GIJ149" s="102"/>
      <c r="GIK149" s="102"/>
      <c r="GIL149" s="102"/>
      <c r="GIM149" s="102"/>
      <c r="GIN149" s="102"/>
      <c r="GIO149" s="102"/>
      <c r="GIP149" s="102"/>
      <c r="GIQ149" s="102"/>
      <c r="GIR149" s="102"/>
      <c r="GIS149" s="102"/>
      <c r="GIT149" s="102"/>
      <c r="GIU149" s="102"/>
      <c r="GIV149" s="102"/>
      <c r="GIW149" s="102"/>
      <c r="GIX149" s="102"/>
      <c r="GIY149" s="102"/>
      <c r="GIZ149" s="102"/>
      <c r="GJA149" s="102"/>
      <c r="GJB149" s="102"/>
      <c r="GJC149" s="102"/>
      <c r="GJD149" s="102"/>
      <c r="GJE149" s="102"/>
      <c r="GJF149" s="102"/>
      <c r="GJG149" s="102"/>
      <c r="GJH149" s="102"/>
      <c r="GJI149" s="102"/>
      <c r="GJJ149" s="102"/>
      <c r="GJK149" s="102"/>
      <c r="GJL149" s="102"/>
      <c r="GJM149" s="102"/>
      <c r="GJN149" s="102"/>
      <c r="GJO149" s="102"/>
      <c r="GJP149" s="102"/>
      <c r="GJQ149" s="102"/>
      <c r="GJR149" s="102"/>
      <c r="GJS149" s="102"/>
      <c r="GJT149" s="102"/>
      <c r="GJU149" s="102"/>
      <c r="GJV149" s="102"/>
      <c r="GJW149" s="102"/>
      <c r="GJX149" s="102"/>
      <c r="GJY149" s="102"/>
      <c r="GJZ149" s="102"/>
      <c r="GKA149" s="102"/>
      <c r="GKB149" s="102"/>
      <c r="GKC149" s="102"/>
      <c r="GKD149" s="102"/>
      <c r="GKE149" s="102"/>
      <c r="GKF149" s="102"/>
      <c r="GKG149" s="102"/>
      <c r="GKH149" s="102"/>
      <c r="GKI149" s="102"/>
      <c r="GKJ149" s="102"/>
      <c r="GKK149" s="102"/>
      <c r="GKL149" s="102"/>
      <c r="GKM149" s="102"/>
      <c r="GKN149" s="102"/>
      <c r="GKO149" s="102"/>
      <c r="GKP149" s="102"/>
      <c r="GKQ149" s="102"/>
      <c r="GKR149" s="102"/>
      <c r="GKS149" s="102"/>
      <c r="GKT149" s="102"/>
      <c r="GKU149" s="102"/>
      <c r="GKV149" s="102"/>
      <c r="GKW149" s="102"/>
      <c r="GKX149" s="102"/>
      <c r="GKY149" s="102"/>
      <c r="GKZ149" s="102"/>
      <c r="GLA149" s="102"/>
      <c r="GLB149" s="102"/>
      <c r="GLC149" s="102"/>
      <c r="GLD149" s="102"/>
      <c r="GLE149" s="102"/>
      <c r="GLF149" s="102"/>
      <c r="GLG149" s="102"/>
      <c r="GLH149" s="102"/>
      <c r="GLI149" s="102"/>
      <c r="GLJ149" s="102"/>
      <c r="GLK149" s="102"/>
      <c r="GLL149" s="102"/>
      <c r="GLM149" s="102"/>
      <c r="GLN149" s="102"/>
      <c r="GLO149" s="102"/>
      <c r="GLP149" s="102"/>
      <c r="GLQ149" s="102"/>
      <c r="GLR149" s="102"/>
      <c r="GLS149" s="102"/>
      <c r="GLT149" s="102"/>
      <c r="GLU149" s="102"/>
      <c r="GLV149" s="102"/>
      <c r="GLW149" s="102"/>
      <c r="GLX149" s="102"/>
      <c r="GLY149" s="102"/>
      <c r="GLZ149" s="102"/>
      <c r="GMA149" s="102"/>
      <c r="GMB149" s="102"/>
      <c r="GMC149" s="102"/>
      <c r="GMD149" s="102"/>
      <c r="GME149" s="102"/>
      <c r="GMF149" s="102"/>
      <c r="GMG149" s="102"/>
      <c r="GMH149" s="102"/>
      <c r="GMI149" s="102"/>
      <c r="GMJ149" s="102"/>
      <c r="GMK149" s="102"/>
      <c r="GML149" s="102"/>
      <c r="GMM149" s="102"/>
      <c r="GMN149" s="102"/>
      <c r="GMO149" s="102"/>
      <c r="GMP149" s="102"/>
      <c r="GMQ149" s="102"/>
      <c r="GMR149" s="102"/>
      <c r="GMS149" s="102"/>
      <c r="GMT149" s="102"/>
      <c r="GMU149" s="102"/>
      <c r="GMV149" s="102"/>
      <c r="GMW149" s="102"/>
      <c r="GMX149" s="102"/>
      <c r="GMY149" s="102"/>
      <c r="GMZ149" s="102"/>
      <c r="GNA149" s="102"/>
      <c r="GNB149" s="102"/>
      <c r="GNC149" s="102"/>
      <c r="GND149" s="102"/>
      <c r="GNE149" s="102"/>
      <c r="GNF149" s="102"/>
      <c r="GNG149" s="102"/>
      <c r="GNH149" s="102"/>
      <c r="GNI149" s="102"/>
      <c r="GNJ149" s="102"/>
      <c r="GNK149" s="102"/>
      <c r="GNL149" s="102"/>
      <c r="GNM149" s="102"/>
      <c r="GNN149" s="102"/>
      <c r="GNO149" s="102"/>
      <c r="GNP149" s="102"/>
      <c r="GNQ149" s="102"/>
      <c r="GNR149" s="102"/>
      <c r="GNS149" s="102"/>
      <c r="GNT149" s="102"/>
      <c r="GNU149" s="102"/>
      <c r="GNV149" s="102"/>
      <c r="GNW149" s="102"/>
      <c r="GNX149" s="102"/>
      <c r="GNY149" s="102"/>
      <c r="GNZ149" s="102"/>
      <c r="GOA149" s="102"/>
      <c r="GOB149" s="102"/>
      <c r="GOC149" s="102"/>
      <c r="GOD149" s="102"/>
      <c r="GOE149" s="102"/>
      <c r="GOF149" s="102"/>
      <c r="GOG149" s="102"/>
      <c r="GOH149" s="102"/>
      <c r="GOI149" s="102"/>
      <c r="GOJ149" s="102"/>
      <c r="GOK149" s="102"/>
      <c r="GOL149" s="102"/>
      <c r="GOM149" s="102"/>
      <c r="GON149" s="102"/>
      <c r="GOO149" s="102"/>
      <c r="GOP149" s="102"/>
      <c r="GOQ149" s="102"/>
      <c r="GOR149" s="102"/>
      <c r="GOS149" s="102"/>
      <c r="GOT149" s="102"/>
      <c r="GOU149" s="102"/>
      <c r="GOV149" s="102"/>
      <c r="GOW149" s="102"/>
      <c r="GOX149" s="102"/>
      <c r="GOY149" s="102"/>
      <c r="GOZ149" s="102"/>
      <c r="GPA149" s="102"/>
      <c r="GPB149" s="102"/>
      <c r="GPC149" s="102"/>
      <c r="GPD149" s="102"/>
      <c r="GPE149" s="102"/>
      <c r="GPF149" s="102"/>
      <c r="GPG149" s="102"/>
      <c r="GPH149" s="102"/>
      <c r="GPI149" s="102"/>
      <c r="GPJ149" s="102"/>
      <c r="GPK149" s="102"/>
      <c r="GPL149" s="102"/>
      <c r="GPM149" s="102"/>
      <c r="GPN149" s="102"/>
      <c r="GPO149" s="102"/>
      <c r="GPP149" s="102"/>
      <c r="GPQ149" s="102"/>
      <c r="GPR149" s="102"/>
      <c r="GPS149" s="102"/>
      <c r="GPT149" s="102"/>
      <c r="GPU149" s="102"/>
      <c r="GPV149" s="102"/>
      <c r="GPW149" s="102"/>
      <c r="GPX149" s="102"/>
      <c r="GPY149" s="102"/>
      <c r="GPZ149" s="102"/>
      <c r="GQA149" s="102"/>
      <c r="GQB149" s="102"/>
      <c r="GQC149" s="102"/>
      <c r="GQD149" s="102"/>
      <c r="GQE149" s="102"/>
      <c r="GQF149" s="102"/>
      <c r="GQG149" s="102"/>
      <c r="GQH149" s="102"/>
      <c r="GQI149" s="102"/>
      <c r="GQJ149" s="102"/>
      <c r="GQK149" s="102"/>
      <c r="GQL149" s="102"/>
      <c r="GQM149" s="102"/>
      <c r="GQN149" s="102"/>
      <c r="GQO149" s="102"/>
      <c r="GQP149" s="102"/>
      <c r="GQQ149" s="102"/>
      <c r="GQR149" s="102"/>
      <c r="GQS149" s="102"/>
      <c r="GQT149" s="102"/>
      <c r="GQU149" s="102"/>
      <c r="GQV149" s="102"/>
      <c r="GQW149" s="102"/>
      <c r="GQX149" s="102"/>
      <c r="GQY149" s="102"/>
      <c r="GQZ149" s="102"/>
      <c r="GRA149" s="102"/>
      <c r="GRB149" s="102"/>
      <c r="GRC149" s="102"/>
      <c r="GRD149" s="102"/>
      <c r="GRE149" s="102"/>
      <c r="GRF149" s="102"/>
      <c r="GRG149" s="102"/>
      <c r="GRH149" s="102"/>
      <c r="GRI149" s="102"/>
      <c r="GRJ149" s="102"/>
      <c r="GRK149" s="102"/>
      <c r="GRL149" s="102"/>
      <c r="GRM149" s="102"/>
      <c r="GRN149" s="102"/>
      <c r="GRO149" s="102"/>
      <c r="GRP149" s="102"/>
      <c r="GRQ149" s="102"/>
      <c r="GRR149" s="102"/>
      <c r="GRS149" s="102"/>
      <c r="GRT149" s="102"/>
      <c r="GRU149" s="102"/>
      <c r="GRV149" s="102"/>
      <c r="GRW149" s="102"/>
      <c r="GRX149" s="102"/>
      <c r="GRY149" s="102"/>
      <c r="GRZ149" s="102"/>
      <c r="GSA149" s="102"/>
      <c r="GSB149" s="102"/>
      <c r="GSC149" s="102"/>
      <c r="GSD149" s="102"/>
      <c r="GSE149" s="102"/>
      <c r="GSF149" s="102"/>
      <c r="GSG149" s="102"/>
      <c r="GSH149" s="102"/>
      <c r="GSI149" s="102"/>
      <c r="GSJ149" s="102"/>
      <c r="GSK149" s="102"/>
      <c r="GSL149" s="102"/>
      <c r="GSM149" s="102"/>
      <c r="GSN149" s="102"/>
      <c r="GSO149" s="102"/>
      <c r="GSP149" s="102"/>
      <c r="GSQ149" s="102"/>
      <c r="GSR149" s="102"/>
      <c r="GSS149" s="102"/>
      <c r="GST149" s="102"/>
      <c r="GSU149" s="102"/>
      <c r="GSV149" s="102"/>
      <c r="GSW149" s="102"/>
      <c r="GSX149" s="102"/>
      <c r="GSY149" s="102"/>
      <c r="GSZ149" s="102"/>
      <c r="GTA149" s="102"/>
      <c r="GTB149" s="102"/>
      <c r="GTC149" s="102"/>
      <c r="GTD149" s="102"/>
      <c r="GTE149" s="102"/>
      <c r="GTF149" s="102"/>
      <c r="GTG149" s="102"/>
      <c r="GTH149" s="102"/>
      <c r="GTI149" s="102"/>
      <c r="GTJ149" s="102"/>
      <c r="GTK149" s="102"/>
      <c r="GTL149" s="102"/>
      <c r="GTM149" s="102"/>
      <c r="GTN149" s="102"/>
      <c r="GTO149" s="102"/>
      <c r="GTP149" s="102"/>
      <c r="GTQ149" s="102"/>
      <c r="GTR149" s="102"/>
      <c r="GTS149" s="102"/>
      <c r="GTT149" s="102"/>
      <c r="GTU149" s="102"/>
      <c r="GTV149" s="102"/>
      <c r="GTW149" s="102"/>
      <c r="GTX149" s="102"/>
      <c r="GTY149" s="102"/>
      <c r="GTZ149" s="102"/>
      <c r="GUA149" s="102"/>
      <c r="GUB149" s="102"/>
      <c r="GUC149" s="102"/>
      <c r="GUD149" s="102"/>
      <c r="GUE149" s="102"/>
      <c r="GUF149" s="102"/>
      <c r="GUG149" s="102"/>
      <c r="GUH149" s="102"/>
      <c r="GUI149" s="102"/>
      <c r="GUJ149" s="102"/>
      <c r="GUK149" s="102"/>
      <c r="GUL149" s="102"/>
      <c r="GUM149" s="102"/>
      <c r="GUN149" s="102"/>
      <c r="GUO149" s="102"/>
      <c r="GUP149" s="102"/>
      <c r="GUQ149" s="102"/>
      <c r="GUR149" s="102"/>
      <c r="GUS149" s="102"/>
      <c r="GUT149" s="102"/>
      <c r="GUU149" s="102"/>
      <c r="GUV149" s="102"/>
      <c r="GUW149" s="102"/>
      <c r="GUX149" s="102"/>
      <c r="GUY149" s="102"/>
      <c r="GUZ149" s="102"/>
      <c r="GVA149" s="102"/>
      <c r="GVB149" s="102"/>
      <c r="GVC149" s="102"/>
      <c r="GVD149" s="102"/>
      <c r="GVE149" s="102"/>
      <c r="GVF149" s="102"/>
      <c r="GVG149" s="102"/>
      <c r="GVH149" s="102"/>
      <c r="GVI149" s="102"/>
      <c r="GVJ149" s="102"/>
      <c r="GVK149" s="102"/>
      <c r="GVL149" s="102"/>
      <c r="GVM149" s="102"/>
      <c r="GVN149" s="102"/>
      <c r="GVO149" s="102"/>
      <c r="GVP149" s="102"/>
      <c r="GVQ149" s="102"/>
      <c r="GVR149" s="102"/>
      <c r="GVS149" s="102"/>
      <c r="GVT149" s="102"/>
      <c r="GVU149" s="102"/>
      <c r="GVV149" s="102"/>
      <c r="GVW149" s="102"/>
      <c r="GVX149" s="102"/>
      <c r="GVY149" s="102"/>
      <c r="GVZ149" s="102"/>
      <c r="GWA149" s="102"/>
      <c r="GWB149" s="102"/>
      <c r="GWC149" s="102"/>
      <c r="GWD149" s="102"/>
      <c r="GWE149" s="102"/>
      <c r="GWF149" s="102"/>
      <c r="GWG149" s="102"/>
      <c r="GWH149" s="102"/>
      <c r="GWI149" s="102"/>
      <c r="GWJ149" s="102"/>
      <c r="GWK149" s="102"/>
      <c r="GWL149" s="102"/>
      <c r="GWM149" s="102"/>
      <c r="GWN149" s="102"/>
      <c r="GWO149" s="102"/>
      <c r="GWP149" s="102"/>
      <c r="GWQ149" s="102"/>
      <c r="GWR149" s="102"/>
      <c r="GWS149" s="102"/>
      <c r="GWT149" s="102"/>
      <c r="GWU149" s="102"/>
      <c r="GWV149" s="102"/>
      <c r="GWW149" s="102"/>
      <c r="GWX149" s="102"/>
      <c r="GWY149" s="102"/>
      <c r="GWZ149" s="102"/>
      <c r="GXA149" s="102"/>
      <c r="GXB149" s="102"/>
      <c r="GXC149" s="102"/>
      <c r="GXD149" s="102"/>
      <c r="GXE149" s="102"/>
      <c r="GXF149" s="102"/>
      <c r="GXG149" s="102"/>
      <c r="GXH149" s="102"/>
      <c r="GXI149" s="102"/>
      <c r="GXJ149" s="102"/>
      <c r="GXK149" s="102"/>
      <c r="GXL149" s="102"/>
      <c r="GXM149" s="102"/>
      <c r="GXN149" s="102"/>
      <c r="GXO149" s="102"/>
      <c r="GXP149" s="102"/>
      <c r="GXQ149" s="102"/>
      <c r="GXR149" s="102"/>
      <c r="GXS149" s="102"/>
      <c r="GXT149" s="102"/>
      <c r="GXU149" s="102"/>
      <c r="GXV149" s="102"/>
      <c r="GXW149" s="102"/>
      <c r="GXX149" s="102"/>
      <c r="GXY149" s="102"/>
      <c r="GXZ149" s="102"/>
      <c r="GYA149" s="102"/>
      <c r="GYB149" s="102"/>
      <c r="GYC149" s="102"/>
      <c r="GYD149" s="102"/>
      <c r="GYE149" s="102"/>
      <c r="GYF149" s="102"/>
      <c r="GYG149" s="102"/>
      <c r="GYH149" s="102"/>
      <c r="GYI149" s="102"/>
      <c r="GYJ149" s="102"/>
      <c r="GYK149" s="102"/>
      <c r="GYL149" s="102"/>
      <c r="GYM149" s="102"/>
      <c r="GYN149" s="102"/>
      <c r="GYO149" s="102"/>
      <c r="GYP149" s="102"/>
      <c r="GYQ149" s="102"/>
      <c r="GYR149" s="102"/>
      <c r="GYS149" s="102"/>
      <c r="GYT149" s="102"/>
      <c r="GYU149" s="102"/>
      <c r="GYV149" s="102"/>
      <c r="GYW149" s="102"/>
      <c r="GYX149" s="102"/>
      <c r="GYY149" s="102"/>
      <c r="GYZ149" s="102"/>
      <c r="GZA149" s="102"/>
      <c r="GZB149" s="102"/>
      <c r="GZC149" s="102"/>
      <c r="GZD149" s="102"/>
      <c r="GZE149" s="102"/>
      <c r="GZF149" s="102"/>
      <c r="GZG149" s="102"/>
      <c r="GZH149" s="102"/>
      <c r="GZI149" s="102"/>
      <c r="GZJ149" s="102"/>
      <c r="GZK149" s="102"/>
      <c r="GZL149" s="102"/>
      <c r="GZM149" s="102"/>
      <c r="GZN149" s="102"/>
      <c r="GZO149" s="102"/>
      <c r="GZP149" s="102"/>
      <c r="GZQ149" s="102"/>
      <c r="GZR149" s="102"/>
      <c r="GZS149" s="102"/>
      <c r="GZT149" s="102"/>
      <c r="GZU149" s="102"/>
      <c r="GZV149" s="102"/>
      <c r="GZW149" s="102"/>
      <c r="GZX149" s="102"/>
      <c r="GZY149" s="102"/>
      <c r="GZZ149" s="102"/>
      <c r="HAA149" s="102"/>
      <c r="HAB149" s="102"/>
      <c r="HAC149" s="102"/>
      <c r="HAD149" s="102"/>
      <c r="HAE149" s="102"/>
      <c r="HAF149" s="102"/>
      <c r="HAG149" s="102"/>
      <c r="HAH149" s="102"/>
      <c r="HAI149" s="102"/>
      <c r="HAJ149" s="102"/>
      <c r="HAK149" s="102"/>
      <c r="HAL149" s="102"/>
      <c r="HAM149" s="102"/>
      <c r="HAN149" s="102"/>
      <c r="HAO149" s="102"/>
      <c r="HAP149" s="102"/>
      <c r="HAQ149" s="102"/>
      <c r="HAR149" s="102"/>
      <c r="HAS149" s="102"/>
      <c r="HAT149" s="102"/>
      <c r="HAU149" s="102"/>
      <c r="HAV149" s="102"/>
      <c r="HAW149" s="102"/>
      <c r="HAX149" s="102"/>
      <c r="HAY149" s="102"/>
      <c r="HAZ149" s="102"/>
      <c r="HBA149" s="102"/>
      <c r="HBB149" s="102"/>
      <c r="HBC149" s="102"/>
      <c r="HBD149" s="102"/>
      <c r="HBE149" s="102"/>
      <c r="HBF149" s="102"/>
      <c r="HBG149" s="102"/>
      <c r="HBH149" s="102"/>
      <c r="HBI149" s="102"/>
      <c r="HBJ149" s="102"/>
      <c r="HBK149" s="102"/>
      <c r="HBL149" s="102"/>
      <c r="HBM149" s="102"/>
      <c r="HBN149" s="102"/>
      <c r="HBO149" s="102"/>
      <c r="HBP149" s="102"/>
      <c r="HBQ149" s="102"/>
      <c r="HBR149" s="102"/>
      <c r="HBS149" s="102"/>
      <c r="HBT149" s="102"/>
      <c r="HBU149" s="102"/>
      <c r="HBV149" s="102"/>
      <c r="HBW149" s="102"/>
      <c r="HBX149" s="102"/>
      <c r="HBY149" s="102"/>
      <c r="HBZ149" s="102"/>
      <c r="HCA149" s="102"/>
      <c r="HCB149" s="102"/>
      <c r="HCC149" s="102"/>
      <c r="HCD149" s="102"/>
      <c r="HCE149" s="102"/>
      <c r="HCF149" s="102"/>
      <c r="HCG149" s="102"/>
      <c r="HCH149" s="102"/>
      <c r="HCI149" s="102"/>
      <c r="HCJ149" s="102"/>
      <c r="HCK149" s="102"/>
      <c r="HCL149" s="102"/>
      <c r="HCM149" s="102"/>
      <c r="HCN149" s="102"/>
      <c r="HCO149" s="102"/>
      <c r="HCP149" s="102"/>
      <c r="HCQ149" s="102"/>
      <c r="HCR149" s="102"/>
      <c r="HCS149" s="102"/>
      <c r="HCT149" s="102"/>
      <c r="HCU149" s="102"/>
      <c r="HCV149" s="102"/>
      <c r="HCW149" s="102"/>
      <c r="HCX149" s="102"/>
      <c r="HCY149" s="102"/>
      <c r="HCZ149" s="102"/>
      <c r="HDA149" s="102"/>
      <c r="HDB149" s="102"/>
      <c r="HDC149" s="102"/>
      <c r="HDD149" s="102"/>
      <c r="HDE149" s="102"/>
      <c r="HDF149" s="102"/>
      <c r="HDG149" s="102"/>
      <c r="HDH149" s="102"/>
      <c r="HDI149" s="102"/>
      <c r="HDJ149" s="102"/>
      <c r="HDK149" s="102"/>
      <c r="HDL149" s="102"/>
      <c r="HDM149" s="102"/>
      <c r="HDN149" s="102"/>
      <c r="HDO149" s="102"/>
      <c r="HDP149" s="102"/>
      <c r="HDQ149" s="102"/>
      <c r="HDR149" s="102"/>
      <c r="HDS149" s="102"/>
      <c r="HDT149" s="102"/>
      <c r="HDU149" s="102"/>
      <c r="HDV149" s="102"/>
      <c r="HDW149" s="102"/>
      <c r="HDX149" s="102"/>
      <c r="HDY149" s="102"/>
      <c r="HDZ149" s="102"/>
      <c r="HEA149" s="102"/>
      <c r="HEB149" s="102"/>
      <c r="HEC149" s="102"/>
      <c r="HED149" s="102"/>
      <c r="HEE149" s="102"/>
      <c r="HEF149" s="102"/>
      <c r="HEG149" s="102"/>
      <c r="HEH149" s="102"/>
      <c r="HEI149" s="102"/>
      <c r="HEJ149" s="102"/>
      <c r="HEK149" s="102"/>
      <c r="HEL149" s="102"/>
      <c r="HEM149" s="102"/>
      <c r="HEN149" s="102"/>
      <c r="HEO149" s="102"/>
      <c r="HEP149" s="102"/>
      <c r="HEQ149" s="102"/>
      <c r="HER149" s="102"/>
      <c r="HES149" s="102"/>
      <c r="HET149" s="102"/>
      <c r="HEU149" s="102"/>
      <c r="HEV149" s="102"/>
      <c r="HEW149" s="102"/>
      <c r="HEX149" s="102"/>
      <c r="HEY149" s="102"/>
      <c r="HEZ149" s="102"/>
      <c r="HFA149" s="102"/>
      <c r="HFB149" s="102"/>
      <c r="HFC149" s="102"/>
      <c r="HFD149" s="102"/>
      <c r="HFE149" s="102"/>
      <c r="HFF149" s="102"/>
      <c r="HFG149" s="102"/>
      <c r="HFH149" s="102"/>
      <c r="HFI149" s="102"/>
      <c r="HFJ149" s="102"/>
      <c r="HFK149" s="102"/>
      <c r="HFL149" s="102"/>
      <c r="HFM149" s="102"/>
      <c r="HFN149" s="102"/>
      <c r="HFO149" s="102"/>
      <c r="HFP149" s="102"/>
      <c r="HFQ149" s="102"/>
      <c r="HFR149" s="102"/>
      <c r="HFS149" s="102"/>
      <c r="HFT149" s="102"/>
      <c r="HFU149" s="102"/>
      <c r="HFV149" s="102"/>
      <c r="HFW149" s="102"/>
      <c r="HFX149" s="102"/>
      <c r="HFY149" s="102"/>
      <c r="HFZ149" s="102"/>
      <c r="HGA149" s="102"/>
      <c r="HGB149" s="102"/>
      <c r="HGC149" s="102"/>
      <c r="HGD149" s="102"/>
      <c r="HGE149" s="102"/>
      <c r="HGF149" s="102"/>
      <c r="HGG149" s="102"/>
      <c r="HGH149" s="102"/>
      <c r="HGI149" s="102"/>
      <c r="HGJ149" s="102"/>
      <c r="HGK149" s="102"/>
      <c r="HGL149" s="102"/>
      <c r="HGM149" s="102"/>
      <c r="HGN149" s="102"/>
      <c r="HGO149" s="102"/>
      <c r="HGP149" s="102"/>
      <c r="HGQ149" s="102"/>
      <c r="HGR149" s="102"/>
      <c r="HGS149" s="102"/>
      <c r="HGT149" s="102"/>
      <c r="HGU149" s="102"/>
      <c r="HGV149" s="102"/>
      <c r="HGW149" s="102"/>
      <c r="HGX149" s="102"/>
      <c r="HGY149" s="102"/>
      <c r="HGZ149" s="102"/>
      <c r="HHA149" s="102"/>
      <c r="HHB149" s="102"/>
      <c r="HHC149" s="102"/>
      <c r="HHD149" s="102"/>
      <c r="HHE149" s="102"/>
      <c r="HHF149" s="102"/>
      <c r="HHG149" s="102"/>
      <c r="HHH149" s="102"/>
      <c r="HHI149" s="102"/>
      <c r="HHJ149" s="102"/>
      <c r="HHK149" s="102"/>
      <c r="HHL149" s="102"/>
      <c r="HHM149" s="102"/>
      <c r="HHN149" s="102"/>
      <c r="HHO149" s="102"/>
      <c r="HHP149" s="102"/>
      <c r="HHQ149" s="102"/>
      <c r="HHR149" s="102"/>
      <c r="HHS149" s="102"/>
      <c r="HHT149" s="102"/>
      <c r="HHU149" s="102"/>
      <c r="HHV149" s="102"/>
      <c r="HHW149" s="102"/>
      <c r="HHX149" s="102"/>
      <c r="HHY149" s="102"/>
      <c r="HHZ149" s="102"/>
      <c r="HIA149" s="102"/>
      <c r="HIB149" s="102"/>
      <c r="HIC149" s="102"/>
      <c r="HID149" s="102"/>
      <c r="HIE149" s="102"/>
      <c r="HIF149" s="102"/>
      <c r="HIG149" s="102"/>
      <c r="HIH149" s="102"/>
      <c r="HII149" s="102"/>
      <c r="HIJ149" s="102"/>
      <c r="HIK149" s="102"/>
      <c r="HIL149" s="102"/>
      <c r="HIM149" s="102"/>
      <c r="HIN149" s="102"/>
      <c r="HIO149" s="102"/>
      <c r="HIP149" s="102"/>
      <c r="HIQ149" s="102"/>
      <c r="HIR149" s="102"/>
      <c r="HIS149" s="102"/>
      <c r="HIT149" s="102"/>
      <c r="HIU149" s="102"/>
      <c r="HIV149" s="102"/>
      <c r="HIW149" s="102"/>
      <c r="HIX149" s="102"/>
      <c r="HIY149" s="102"/>
      <c r="HIZ149" s="102"/>
      <c r="HJA149" s="102"/>
      <c r="HJB149" s="102"/>
      <c r="HJC149" s="102"/>
      <c r="HJD149" s="102"/>
      <c r="HJE149" s="102"/>
      <c r="HJF149" s="102"/>
      <c r="HJG149" s="102"/>
      <c r="HJH149" s="102"/>
      <c r="HJI149" s="102"/>
      <c r="HJJ149" s="102"/>
      <c r="HJK149" s="102"/>
      <c r="HJL149" s="102"/>
      <c r="HJM149" s="102"/>
      <c r="HJN149" s="102"/>
      <c r="HJO149" s="102"/>
      <c r="HJP149" s="102"/>
      <c r="HJQ149" s="102"/>
      <c r="HJR149" s="102"/>
      <c r="HJS149" s="102"/>
      <c r="HJT149" s="102"/>
      <c r="HJU149" s="102"/>
      <c r="HJV149" s="102"/>
      <c r="HJW149" s="102"/>
      <c r="HJX149" s="102"/>
      <c r="HJY149" s="102"/>
      <c r="HJZ149" s="102"/>
      <c r="HKA149" s="102"/>
      <c r="HKB149" s="102"/>
      <c r="HKC149" s="102"/>
      <c r="HKD149" s="102"/>
      <c r="HKE149" s="102"/>
      <c r="HKF149" s="102"/>
      <c r="HKG149" s="102"/>
      <c r="HKH149" s="102"/>
      <c r="HKI149" s="102"/>
      <c r="HKJ149" s="102"/>
      <c r="HKK149" s="102"/>
      <c r="HKL149" s="102"/>
      <c r="HKM149" s="102"/>
      <c r="HKN149" s="102"/>
      <c r="HKO149" s="102"/>
      <c r="HKP149" s="102"/>
      <c r="HKQ149" s="102"/>
      <c r="HKR149" s="102"/>
      <c r="HKS149" s="102"/>
      <c r="HKT149" s="102"/>
      <c r="HKU149" s="102"/>
      <c r="HKV149" s="102"/>
      <c r="HKW149" s="102"/>
      <c r="HKX149" s="102"/>
      <c r="HKY149" s="102"/>
      <c r="HKZ149" s="102"/>
      <c r="HLA149" s="102"/>
      <c r="HLB149" s="102"/>
      <c r="HLC149" s="102"/>
      <c r="HLD149" s="102"/>
      <c r="HLE149" s="102"/>
      <c r="HLF149" s="102"/>
      <c r="HLG149" s="102"/>
      <c r="HLH149" s="102"/>
      <c r="HLI149" s="102"/>
      <c r="HLJ149" s="102"/>
      <c r="HLK149" s="102"/>
      <c r="HLL149" s="102"/>
      <c r="HLM149" s="102"/>
      <c r="HLN149" s="102"/>
      <c r="HLO149" s="102"/>
      <c r="HLP149" s="102"/>
      <c r="HLQ149" s="102"/>
      <c r="HLR149" s="102"/>
      <c r="HLS149" s="102"/>
      <c r="HLT149" s="102"/>
      <c r="HLU149" s="102"/>
      <c r="HLV149" s="102"/>
      <c r="HLW149" s="102"/>
      <c r="HLX149" s="102"/>
      <c r="HLY149" s="102"/>
      <c r="HLZ149" s="102"/>
      <c r="HMA149" s="102"/>
      <c r="HMB149" s="102"/>
      <c r="HMC149" s="102"/>
      <c r="HMD149" s="102"/>
      <c r="HME149" s="102"/>
      <c r="HMF149" s="102"/>
      <c r="HMG149" s="102"/>
      <c r="HMH149" s="102"/>
      <c r="HMI149" s="102"/>
      <c r="HMJ149" s="102"/>
      <c r="HMK149" s="102"/>
      <c r="HML149" s="102"/>
      <c r="HMM149" s="102"/>
      <c r="HMN149" s="102"/>
      <c r="HMO149" s="102"/>
      <c r="HMP149" s="102"/>
      <c r="HMQ149" s="102"/>
      <c r="HMR149" s="102"/>
      <c r="HMS149" s="102"/>
      <c r="HMT149" s="102"/>
      <c r="HMU149" s="102"/>
      <c r="HMV149" s="102"/>
      <c r="HMW149" s="102"/>
      <c r="HMX149" s="102"/>
      <c r="HMY149" s="102"/>
      <c r="HMZ149" s="102"/>
      <c r="HNA149" s="102"/>
      <c r="HNB149" s="102"/>
      <c r="HNC149" s="102"/>
      <c r="HND149" s="102"/>
      <c r="HNE149" s="102"/>
      <c r="HNF149" s="102"/>
      <c r="HNG149" s="102"/>
      <c r="HNH149" s="102"/>
      <c r="HNI149" s="102"/>
      <c r="HNJ149" s="102"/>
      <c r="HNK149" s="102"/>
      <c r="HNL149" s="102"/>
      <c r="HNM149" s="102"/>
      <c r="HNN149" s="102"/>
      <c r="HNO149" s="102"/>
      <c r="HNP149" s="102"/>
      <c r="HNQ149" s="102"/>
      <c r="HNR149" s="102"/>
      <c r="HNS149" s="102"/>
      <c r="HNT149" s="102"/>
      <c r="HNU149" s="102"/>
      <c r="HNV149" s="102"/>
      <c r="HNW149" s="102"/>
      <c r="HNX149" s="102"/>
      <c r="HNY149" s="102"/>
      <c r="HNZ149" s="102"/>
      <c r="HOA149" s="102"/>
      <c r="HOB149" s="102"/>
      <c r="HOC149" s="102"/>
      <c r="HOD149" s="102"/>
      <c r="HOE149" s="102"/>
      <c r="HOF149" s="102"/>
      <c r="HOG149" s="102"/>
      <c r="HOH149" s="102"/>
      <c r="HOI149" s="102"/>
      <c r="HOJ149" s="102"/>
      <c r="HOK149" s="102"/>
      <c r="HOL149" s="102"/>
      <c r="HOM149" s="102"/>
      <c r="HON149" s="102"/>
      <c r="HOO149" s="102"/>
      <c r="HOP149" s="102"/>
      <c r="HOQ149" s="102"/>
      <c r="HOR149" s="102"/>
      <c r="HOS149" s="102"/>
      <c r="HOT149" s="102"/>
      <c r="HOU149" s="102"/>
      <c r="HOV149" s="102"/>
      <c r="HOW149" s="102"/>
      <c r="HOX149" s="102"/>
      <c r="HOY149" s="102"/>
      <c r="HOZ149" s="102"/>
      <c r="HPA149" s="102"/>
      <c r="HPB149" s="102"/>
      <c r="HPC149" s="102"/>
      <c r="HPD149" s="102"/>
      <c r="HPE149" s="102"/>
      <c r="HPF149" s="102"/>
      <c r="HPG149" s="102"/>
      <c r="HPH149" s="102"/>
      <c r="HPI149" s="102"/>
      <c r="HPJ149" s="102"/>
      <c r="HPK149" s="102"/>
      <c r="HPL149" s="102"/>
      <c r="HPM149" s="102"/>
      <c r="HPN149" s="102"/>
      <c r="HPO149" s="102"/>
      <c r="HPP149" s="102"/>
      <c r="HPQ149" s="102"/>
      <c r="HPR149" s="102"/>
      <c r="HPS149" s="102"/>
      <c r="HPT149" s="102"/>
      <c r="HPU149" s="102"/>
      <c r="HPV149" s="102"/>
      <c r="HPW149" s="102"/>
      <c r="HPX149" s="102"/>
      <c r="HPY149" s="102"/>
      <c r="HPZ149" s="102"/>
      <c r="HQA149" s="102"/>
      <c r="HQB149" s="102"/>
      <c r="HQC149" s="102"/>
      <c r="HQD149" s="102"/>
      <c r="HQE149" s="102"/>
      <c r="HQF149" s="102"/>
      <c r="HQG149" s="102"/>
      <c r="HQH149" s="102"/>
      <c r="HQI149" s="102"/>
      <c r="HQJ149" s="102"/>
      <c r="HQK149" s="102"/>
      <c r="HQL149" s="102"/>
      <c r="HQM149" s="102"/>
      <c r="HQN149" s="102"/>
      <c r="HQO149" s="102"/>
      <c r="HQP149" s="102"/>
      <c r="HQQ149" s="102"/>
      <c r="HQR149" s="102"/>
      <c r="HQS149" s="102"/>
      <c r="HQT149" s="102"/>
      <c r="HQU149" s="102"/>
      <c r="HQV149" s="102"/>
      <c r="HQW149" s="102"/>
      <c r="HQX149" s="102"/>
      <c r="HQY149" s="102"/>
      <c r="HQZ149" s="102"/>
      <c r="HRA149" s="102"/>
      <c r="HRB149" s="102"/>
      <c r="HRC149" s="102"/>
      <c r="HRD149" s="102"/>
      <c r="HRE149" s="102"/>
      <c r="HRF149" s="102"/>
      <c r="HRG149" s="102"/>
      <c r="HRH149" s="102"/>
      <c r="HRI149" s="102"/>
      <c r="HRJ149" s="102"/>
      <c r="HRK149" s="102"/>
      <c r="HRL149" s="102"/>
      <c r="HRM149" s="102"/>
      <c r="HRN149" s="102"/>
      <c r="HRO149" s="102"/>
      <c r="HRP149" s="102"/>
      <c r="HRQ149" s="102"/>
      <c r="HRR149" s="102"/>
      <c r="HRS149" s="102"/>
      <c r="HRT149" s="102"/>
      <c r="HRU149" s="102"/>
      <c r="HRV149" s="102"/>
      <c r="HRW149" s="102"/>
      <c r="HRX149" s="102"/>
      <c r="HRY149" s="102"/>
      <c r="HRZ149" s="102"/>
      <c r="HSA149" s="102"/>
      <c r="HSB149" s="102"/>
      <c r="HSC149" s="102"/>
      <c r="HSD149" s="102"/>
      <c r="HSE149" s="102"/>
      <c r="HSF149" s="102"/>
      <c r="HSG149" s="102"/>
      <c r="HSH149" s="102"/>
      <c r="HSI149" s="102"/>
      <c r="HSJ149" s="102"/>
      <c r="HSK149" s="102"/>
      <c r="HSL149" s="102"/>
      <c r="HSM149" s="102"/>
      <c r="HSN149" s="102"/>
      <c r="HSO149" s="102"/>
      <c r="HSP149" s="102"/>
      <c r="HSQ149" s="102"/>
      <c r="HSR149" s="102"/>
      <c r="HSS149" s="102"/>
      <c r="HST149" s="102"/>
      <c r="HSU149" s="102"/>
      <c r="HSV149" s="102"/>
      <c r="HSW149" s="102"/>
      <c r="HSX149" s="102"/>
      <c r="HSY149" s="102"/>
      <c r="HSZ149" s="102"/>
      <c r="HTA149" s="102"/>
      <c r="HTB149" s="102"/>
      <c r="HTC149" s="102"/>
      <c r="HTD149" s="102"/>
      <c r="HTE149" s="102"/>
      <c r="HTF149" s="102"/>
      <c r="HTG149" s="102"/>
      <c r="HTH149" s="102"/>
      <c r="HTI149" s="102"/>
      <c r="HTJ149" s="102"/>
      <c r="HTK149" s="102"/>
      <c r="HTL149" s="102"/>
      <c r="HTM149" s="102"/>
      <c r="HTN149" s="102"/>
      <c r="HTO149" s="102"/>
      <c r="HTP149" s="102"/>
      <c r="HTQ149" s="102"/>
      <c r="HTR149" s="102"/>
      <c r="HTS149" s="102"/>
      <c r="HTT149" s="102"/>
      <c r="HTU149" s="102"/>
      <c r="HTV149" s="102"/>
      <c r="HTW149" s="102"/>
      <c r="HTX149" s="102"/>
      <c r="HTY149" s="102"/>
      <c r="HTZ149" s="102"/>
      <c r="HUA149" s="102"/>
      <c r="HUB149" s="102"/>
      <c r="HUC149" s="102"/>
      <c r="HUD149" s="102"/>
      <c r="HUE149" s="102"/>
      <c r="HUF149" s="102"/>
      <c r="HUG149" s="102"/>
      <c r="HUH149" s="102"/>
      <c r="HUI149" s="102"/>
      <c r="HUJ149" s="102"/>
      <c r="HUK149" s="102"/>
      <c r="HUL149" s="102"/>
      <c r="HUM149" s="102"/>
      <c r="HUN149" s="102"/>
      <c r="HUO149" s="102"/>
      <c r="HUP149" s="102"/>
      <c r="HUQ149" s="102"/>
      <c r="HUR149" s="102"/>
      <c r="HUS149" s="102"/>
      <c r="HUT149" s="102"/>
      <c r="HUU149" s="102"/>
      <c r="HUV149" s="102"/>
      <c r="HUW149" s="102"/>
      <c r="HUX149" s="102"/>
      <c r="HUY149" s="102"/>
      <c r="HUZ149" s="102"/>
      <c r="HVA149" s="102"/>
      <c r="HVB149" s="102"/>
      <c r="HVC149" s="102"/>
      <c r="HVD149" s="102"/>
      <c r="HVE149" s="102"/>
      <c r="HVF149" s="102"/>
      <c r="HVG149" s="102"/>
      <c r="HVH149" s="102"/>
      <c r="HVI149" s="102"/>
      <c r="HVJ149" s="102"/>
      <c r="HVK149" s="102"/>
      <c r="HVL149" s="102"/>
      <c r="HVM149" s="102"/>
      <c r="HVN149" s="102"/>
      <c r="HVO149" s="102"/>
      <c r="HVP149" s="102"/>
      <c r="HVQ149" s="102"/>
      <c r="HVR149" s="102"/>
      <c r="HVS149" s="102"/>
      <c r="HVT149" s="102"/>
      <c r="HVU149" s="102"/>
      <c r="HVV149" s="102"/>
      <c r="HVW149" s="102"/>
      <c r="HVX149" s="102"/>
      <c r="HVY149" s="102"/>
      <c r="HVZ149" s="102"/>
      <c r="HWA149" s="102"/>
      <c r="HWB149" s="102"/>
      <c r="HWC149" s="102"/>
      <c r="HWD149" s="102"/>
      <c r="HWE149" s="102"/>
      <c r="HWF149" s="102"/>
      <c r="HWG149" s="102"/>
      <c r="HWH149" s="102"/>
      <c r="HWI149" s="102"/>
      <c r="HWJ149" s="102"/>
      <c r="HWK149" s="102"/>
      <c r="HWL149" s="102"/>
      <c r="HWM149" s="102"/>
      <c r="HWN149" s="102"/>
      <c r="HWO149" s="102"/>
      <c r="HWP149" s="102"/>
      <c r="HWQ149" s="102"/>
      <c r="HWR149" s="102"/>
      <c r="HWS149" s="102"/>
      <c r="HWT149" s="102"/>
      <c r="HWU149" s="102"/>
      <c r="HWV149" s="102"/>
      <c r="HWW149" s="102"/>
      <c r="HWX149" s="102"/>
      <c r="HWY149" s="102"/>
      <c r="HWZ149" s="102"/>
      <c r="HXA149" s="102"/>
      <c r="HXB149" s="102"/>
      <c r="HXC149" s="102"/>
      <c r="HXD149" s="102"/>
      <c r="HXE149" s="102"/>
      <c r="HXF149" s="102"/>
      <c r="HXG149" s="102"/>
      <c r="HXH149" s="102"/>
      <c r="HXI149" s="102"/>
      <c r="HXJ149" s="102"/>
      <c r="HXK149" s="102"/>
      <c r="HXL149" s="102"/>
      <c r="HXM149" s="102"/>
      <c r="HXN149" s="102"/>
      <c r="HXO149" s="102"/>
      <c r="HXP149" s="102"/>
      <c r="HXQ149" s="102"/>
      <c r="HXR149" s="102"/>
      <c r="HXS149" s="102"/>
      <c r="HXT149" s="102"/>
      <c r="HXU149" s="102"/>
      <c r="HXV149" s="102"/>
      <c r="HXW149" s="102"/>
      <c r="HXX149" s="102"/>
      <c r="HXY149" s="102"/>
      <c r="HXZ149" s="102"/>
      <c r="HYA149" s="102"/>
      <c r="HYB149" s="102"/>
      <c r="HYC149" s="102"/>
      <c r="HYD149" s="102"/>
      <c r="HYE149" s="102"/>
      <c r="HYF149" s="102"/>
      <c r="HYG149" s="102"/>
      <c r="HYH149" s="102"/>
      <c r="HYI149" s="102"/>
      <c r="HYJ149" s="102"/>
      <c r="HYK149" s="102"/>
      <c r="HYL149" s="102"/>
      <c r="HYM149" s="102"/>
      <c r="HYN149" s="102"/>
      <c r="HYO149" s="102"/>
      <c r="HYP149" s="102"/>
      <c r="HYQ149" s="102"/>
      <c r="HYR149" s="102"/>
      <c r="HYS149" s="102"/>
      <c r="HYT149" s="102"/>
      <c r="HYU149" s="102"/>
      <c r="HYV149" s="102"/>
      <c r="HYW149" s="102"/>
      <c r="HYX149" s="102"/>
      <c r="HYY149" s="102"/>
      <c r="HYZ149" s="102"/>
      <c r="HZA149" s="102"/>
      <c r="HZB149" s="102"/>
      <c r="HZC149" s="102"/>
      <c r="HZD149" s="102"/>
      <c r="HZE149" s="102"/>
      <c r="HZF149" s="102"/>
      <c r="HZG149" s="102"/>
      <c r="HZH149" s="102"/>
      <c r="HZI149" s="102"/>
      <c r="HZJ149" s="102"/>
      <c r="HZK149" s="102"/>
      <c r="HZL149" s="102"/>
      <c r="HZM149" s="102"/>
      <c r="HZN149" s="102"/>
      <c r="HZO149" s="102"/>
      <c r="HZP149" s="102"/>
      <c r="HZQ149" s="102"/>
      <c r="HZR149" s="102"/>
      <c r="HZS149" s="102"/>
      <c r="HZT149" s="102"/>
      <c r="HZU149" s="102"/>
      <c r="HZV149" s="102"/>
      <c r="HZW149" s="102"/>
      <c r="HZX149" s="102"/>
      <c r="HZY149" s="102"/>
      <c r="HZZ149" s="102"/>
      <c r="IAA149" s="102"/>
      <c r="IAB149" s="102"/>
      <c r="IAC149" s="102"/>
      <c r="IAD149" s="102"/>
      <c r="IAE149" s="102"/>
      <c r="IAF149" s="102"/>
      <c r="IAG149" s="102"/>
      <c r="IAH149" s="102"/>
      <c r="IAI149" s="102"/>
      <c r="IAJ149" s="102"/>
      <c r="IAK149" s="102"/>
      <c r="IAL149" s="102"/>
      <c r="IAM149" s="102"/>
      <c r="IAN149" s="102"/>
      <c r="IAO149" s="102"/>
      <c r="IAP149" s="102"/>
      <c r="IAQ149" s="102"/>
      <c r="IAR149" s="102"/>
      <c r="IAS149" s="102"/>
      <c r="IAT149" s="102"/>
      <c r="IAU149" s="102"/>
      <c r="IAV149" s="102"/>
      <c r="IAW149" s="102"/>
      <c r="IAX149" s="102"/>
      <c r="IAY149" s="102"/>
      <c r="IAZ149" s="102"/>
      <c r="IBA149" s="102"/>
      <c r="IBB149" s="102"/>
      <c r="IBC149" s="102"/>
      <c r="IBD149" s="102"/>
      <c r="IBE149" s="102"/>
      <c r="IBF149" s="102"/>
      <c r="IBG149" s="102"/>
      <c r="IBH149" s="102"/>
      <c r="IBI149" s="102"/>
      <c r="IBJ149" s="102"/>
      <c r="IBK149" s="102"/>
      <c r="IBL149" s="102"/>
      <c r="IBM149" s="102"/>
      <c r="IBN149" s="102"/>
      <c r="IBO149" s="102"/>
      <c r="IBP149" s="102"/>
      <c r="IBQ149" s="102"/>
      <c r="IBR149" s="102"/>
      <c r="IBS149" s="102"/>
      <c r="IBT149" s="102"/>
      <c r="IBU149" s="102"/>
      <c r="IBV149" s="102"/>
      <c r="IBW149" s="102"/>
      <c r="IBX149" s="102"/>
      <c r="IBY149" s="102"/>
      <c r="IBZ149" s="102"/>
      <c r="ICA149" s="102"/>
      <c r="ICB149" s="102"/>
      <c r="ICC149" s="102"/>
      <c r="ICD149" s="102"/>
      <c r="ICE149" s="102"/>
      <c r="ICF149" s="102"/>
      <c r="ICG149" s="102"/>
      <c r="ICH149" s="102"/>
      <c r="ICI149" s="102"/>
      <c r="ICJ149" s="102"/>
      <c r="ICK149" s="102"/>
      <c r="ICL149" s="102"/>
      <c r="ICM149" s="102"/>
      <c r="ICN149" s="102"/>
      <c r="ICO149" s="102"/>
      <c r="ICP149" s="102"/>
      <c r="ICQ149" s="102"/>
      <c r="ICR149" s="102"/>
      <c r="ICS149" s="102"/>
      <c r="ICT149" s="102"/>
      <c r="ICU149" s="102"/>
      <c r="ICV149" s="102"/>
      <c r="ICW149" s="102"/>
      <c r="ICX149" s="102"/>
      <c r="ICY149" s="102"/>
      <c r="ICZ149" s="102"/>
      <c r="IDA149" s="102"/>
      <c r="IDB149" s="102"/>
      <c r="IDC149" s="102"/>
      <c r="IDD149" s="102"/>
      <c r="IDE149" s="102"/>
      <c r="IDF149" s="102"/>
      <c r="IDG149" s="102"/>
      <c r="IDH149" s="102"/>
      <c r="IDI149" s="102"/>
      <c r="IDJ149" s="102"/>
      <c r="IDK149" s="102"/>
      <c r="IDL149" s="102"/>
      <c r="IDM149" s="102"/>
      <c r="IDN149" s="102"/>
      <c r="IDO149" s="102"/>
      <c r="IDP149" s="102"/>
      <c r="IDQ149" s="102"/>
      <c r="IDR149" s="102"/>
      <c r="IDS149" s="102"/>
      <c r="IDT149" s="102"/>
      <c r="IDU149" s="102"/>
      <c r="IDV149" s="102"/>
      <c r="IDW149" s="102"/>
      <c r="IDX149" s="102"/>
      <c r="IDY149" s="102"/>
      <c r="IDZ149" s="102"/>
      <c r="IEA149" s="102"/>
      <c r="IEB149" s="102"/>
      <c r="IEC149" s="102"/>
      <c r="IED149" s="102"/>
      <c r="IEE149" s="102"/>
      <c r="IEF149" s="102"/>
      <c r="IEG149" s="102"/>
      <c r="IEH149" s="102"/>
      <c r="IEI149" s="102"/>
      <c r="IEJ149" s="102"/>
      <c r="IEK149" s="102"/>
      <c r="IEL149" s="102"/>
      <c r="IEM149" s="102"/>
      <c r="IEN149" s="102"/>
      <c r="IEO149" s="102"/>
      <c r="IEP149" s="102"/>
      <c r="IEQ149" s="102"/>
      <c r="IER149" s="102"/>
      <c r="IES149" s="102"/>
      <c r="IET149" s="102"/>
      <c r="IEU149" s="102"/>
      <c r="IEV149" s="102"/>
      <c r="IEW149" s="102"/>
      <c r="IEX149" s="102"/>
      <c r="IEY149" s="102"/>
      <c r="IEZ149" s="102"/>
      <c r="IFA149" s="102"/>
      <c r="IFB149" s="102"/>
      <c r="IFC149" s="102"/>
      <c r="IFD149" s="102"/>
      <c r="IFE149" s="102"/>
      <c r="IFF149" s="102"/>
      <c r="IFG149" s="102"/>
      <c r="IFH149" s="102"/>
      <c r="IFI149" s="102"/>
      <c r="IFJ149" s="102"/>
      <c r="IFK149" s="102"/>
      <c r="IFL149" s="102"/>
      <c r="IFM149" s="102"/>
      <c r="IFN149" s="102"/>
      <c r="IFO149" s="102"/>
      <c r="IFP149" s="102"/>
      <c r="IFQ149" s="102"/>
      <c r="IFR149" s="102"/>
      <c r="IFS149" s="102"/>
      <c r="IFT149" s="102"/>
      <c r="IFU149" s="102"/>
      <c r="IFV149" s="102"/>
      <c r="IFW149" s="102"/>
      <c r="IFX149" s="102"/>
      <c r="IFY149" s="102"/>
      <c r="IFZ149" s="102"/>
      <c r="IGA149" s="102"/>
      <c r="IGB149" s="102"/>
      <c r="IGC149" s="102"/>
      <c r="IGD149" s="102"/>
      <c r="IGE149" s="102"/>
      <c r="IGF149" s="102"/>
      <c r="IGG149" s="102"/>
      <c r="IGH149" s="102"/>
      <c r="IGI149" s="102"/>
      <c r="IGJ149" s="102"/>
      <c r="IGK149" s="102"/>
      <c r="IGL149" s="102"/>
      <c r="IGM149" s="102"/>
      <c r="IGN149" s="102"/>
      <c r="IGO149" s="102"/>
      <c r="IGP149" s="102"/>
      <c r="IGQ149" s="102"/>
      <c r="IGR149" s="102"/>
      <c r="IGS149" s="102"/>
      <c r="IGT149" s="102"/>
      <c r="IGU149" s="102"/>
      <c r="IGV149" s="102"/>
      <c r="IGW149" s="102"/>
      <c r="IGX149" s="102"/>
      <c r="IGY149" s="102"/>
      <c r="IGZ149" s="102"/>
      <c r="IHA149" s="102"/>
      <c r="IHB149" s="102"/>
      <c r="IHC149" s="102"/>
      <c r="IHD149" s="102"/>
      <c r="IHE149" s="102"/>
      <c r="IHF149" s="102"/>
      <c r="IHG149" s="102"/>
      <c r="IHH149" s="102"/>
      <c r="IHI149" s="102"/>
      <c r="IHJ149" s="102"/>
      <c r="IHK149" s="102"/>
      <c r="IHL149" s="102"/>
      <c r="IHM149" s="102"/>
      <c r="IHN149" s="102"/>
      <c r="IHO149" s="102"/>
      <c r="IHP149" s="102"/>
      <c r="IHQ149" s="102"/>
      <c r="IHR149" s="102"/>
      <c r="IHS149" s="102"/>
      <c r="IHT149" s="102"/>
      <c r="IHU149" s="102"/>
      <c r="IHV149" s="102"/>
      <c r="IHW149" s="102"/>
      <c r="IHX149" s="102"/>
      <c r="IHY149" s="102"/>
      <c r="IHZ149" s="102"/>
      <c r="IIA149" s="102"/>
      <c r="IIB149" s="102"/>
      <c r="IIC149" s="102"/>
      <c r="IID149" s="102"/>
      <c r="IIE149" s="102"/>
      <c r="IIF149" s="102"/>
      <c r="IIG149" s="102"/>
      <c r="IIH149" s="102"/>
      <c r="III149" s="102"/>
      <c r="IIJ149" s="102"/>
      <c r="IIK149" s="102"/>
      <c r="IIL149" s="102"/>
      <c r="IIM149" s="102"/>
      <c r="IIN149" s="102"/>
      <c r="IIO149" s="102"/>
      <c r="IIP149" s="102"/>
      <c r="IIQ149" s="102"/>
      <c r="IIR149" s="102"/>
      <c r="IIS149" s="102"/>
      <c r="IIT149" s="102"/>
      <c r="IIU149" s="102"/>
      <c r="IIV149" s="102"/>
      <c r="IIW149" s="102"/>
      <c r="IIX149" s="102"/>
      <c r="IIY149" s="102"/>
      <c r="IIZ149" s="102"/>
      <c r="IJA149" s="102"/>
      <c r="IJB149" s="102"/>
      <c r="IJC149" s="102"/>
      <c r="IJD149" s="102"/>
      <c r="IJE149" s="102"/>
      <c r="IJF149" s="102"/>
      <c r="IJG149" s="102"/>
      <c r="IJH149" s="102"/>
      <c r="IJI149" s="102"/>
      <c r="IJJ149" s="102"/>
      <c r="IJK149" s="102"/>
      <c r="IJL149" s="102"/>
      <c r="IJM149" s="102"/>
      <c r="IJN149" s="102"/>
      <c r="IJO149" s="102"/>
      <c r="IJP149" s="102"/>
      <c r="IJQ149" s="102"/>
      <c r="IJR149" s="102"/>
      <c r="IJS149" s="102"/>
      <c r="IJT149" s="102"/>
      <c r="IJU149" s="102"/>
      <c r="IJV149" s="102"/>
      <c r="IJW149" s="102"/>
      <c r="IJX149" s="102"/>
      <c r="IJY149" s="102"/>
      <c r="IJZ149" s="102"/>
      <c r="IKA149" s="102"/>
      <c r="IKB149" s="102"/>
      <c r="IKC149" s="102"/>
      <c r="IKD149" s="102"/>
      <c r="IKE149" s="102"/>
      <c r="IKF149" s="102"/>
      <c r="IKG149" s="102"/>
      <c r="IKH149" s="102"/>
      <c r="IKI149" s="102"/>
      <c r="IKJ149" s="102"/>
      <c r="IKK149" s="102"/>
      <c r="IKL149" s="102"/>
      <c r="IKM149" s="102"/>
      <c r="IKN149" s="102"/>
      <c r="IKO149" s="102"/>
      <c r="IKP149" s="102"/>
      <c r="IKQ149" s="102"/>
      <c r="IKR149" s="102"/>
      <c r="IKS149" s="102"/>
      <c r="IKT149" s="102"/>
      <c r="IKU149" s="102"/>
      <c r="IKV149" s="102"/>
      <c r="IKW149" s="102"/>
      <c r="IKX149" s="102"/>
      <c r="IKY149" s="102"/>
      <c r="IKZ149" s="102"/>
      <c r="ILA149" s="102"/>
      <c r="ILB149" s="102"/>
      <c r="ILC149" s="102"/>
      <c r="ILD149" s="102"/>
      <c r="ILE149" s="102"/>
      <c r="ILF149" s="102"/>
      <c r="ILG149" s="102"/>
      <c r="ILH149" s="102"/>
      <c r="ILI149" s="102"/>
      <c r="ILJ149" s="102"/>
      <c r="ILK149" s="102"/>
      <c r="ILL149" s="102"/>
      <c r="ILM149" s="102"/>
      <c r="ILN149" s="102"/>
      <c r="ILO149" s="102"/>
      <c r="ILP149" s="102"/>
      <c r="ILQ149" s="102"/>
      <c r="ILR149" s="102"/>
      <c r="ILS149" s="102"/>
      <c r="ILT149" s="102"/>
      <c r="ILU149" s="102"/>
      <c r="ILV149" s="102"/>
      <c r="ILW149" s="102"/>
      <c r="ILX149" s="102"/>
      <c r="ILY149" s="102"/>
      <c r="ILZ149" s="102"/>
      <c r="IMA149" s="102"/>
      <c r="IMB149" s="102"/>
      <c r="IMC149" s="102"/>
      <c r="IMD149" s="102"/>
      <c r="IME149" s="102"/>
      <c r="IMF149" s="102"/>
      <c r="IMG149" s="102"/>
      <c r="IMH149" s="102"/>
      <c r="IMI149" s="102"/>
      <c r="IMJ149" s="102"/>
      <c r="IMK149" s="102"/>
      <c r="IML149" s="102"/>
      <c r="IMM149" s="102"/>
      <c r="IMN149" s="102"/>
      <c r="IMO149" s="102"/>
      <c r="IMP149" s="102"/>
      <c r="IMQ149" s="102"/>
      <c r="IMR149" s="102"/>
      <c r="IMS149" s="102"/>
      <c r="IMT149" s="102"/>
      <c r="IMU149" s="102"/>
      <c r="IMV149" s="102"/>
      <c r="IMW149" s="102"/>
      <c r="IMX149" s="102"/>
      <c r="IMY149" s="102"/>
      <c r="IMZ149" s="102"/>
      <c r="INA149" s="102"/>
      <c r="INB149" s="102"/>
      <c r="INC149" s="102"/>
      <c r="IND149" s="102"/>
      <c r="INE149" s="102"/>
      <c r="INF149" s="102"/>
      <c r="ING149" s="102"/>
      <c r="INH149" s="102"/>
      <c r="INI149" s="102"/>
      <c r="INJ149" s="102"/>
      <c r="INK149" s="102"/>
      <c r="INL149" s="102"/>
      <c r="INM149" s="102"/>
      <c r="INN149" s="102"/>
      <c r="INO149" s="102"/>
      <c r="INP149" s="102"/>
      <c r="INQ149" s="102"/>
      <c r="INR149" s="102"/>
      <c r="INS149" s="102"/>
      <c r="INT149" s="102"/>
      <c r="INU149" s="102"/>
      <c r="INV149" s="102"/>
      <c r="INW149" s="102"/>
      <c r="INX149" s="102"/>
      <c r="INY149" s="102"/>
      <c r="INZ149" s="102"/>
      <c r="IOA149" s="102"/>
      <c r="IOB149" s="102"/>
      <c r="IOC149" s="102"/>
      <c r="IOD149" s="102"/>
      <c r="IOE149" s="102"/>
      <c r="IOF149" s="102"/>
      <c r="IOG149" s="102"/>
      <c r="IOH149" s="102"/>
      <c r="IOI149" s="102"/>
      <c r="IOJ149" s="102"/>
      <c r="IOK149" s="102"/>
      <c r="IOL149" s="102"/>
      <c r="IOM149" s="102"/>
      <c r="ION149" s="102"/>
      <c r="IOO149" s="102"/>
      <c r="IOP149" s="102"/>
      <c r="IOQ149" s="102"/>
      <c r="IOR149" s="102"/>
      <c r="IOS149" s="102"/>
      <c r="IOT149" s="102"/>
      <c r="IOU149" s="102"/>
      <c r="IOV149" s="102"/>
      <c r="IOW149" s="102"/>
      <c r="IOX149" s="102"/>
      <c r="IOY149" s="102"/>
      <c r="IOZ149" s="102"/>
      <c r="IPA149" s="102"/>
      <c r="IPB149" s="102"/>
      <c r="IPC149" s="102"/>
      <c r="IPD149" s="102"/>
      <c r="IPE149" s="102"/>
      <c r="IPF149" s="102"/>
      <c r="IPG149" s="102"/>
      <c r="IPH149" s="102"/>
      <c r="IPI149" s="102"/>
      <c r="IPJ149" s="102"/>
      <c r="IPK149" s="102"/>
      <c r="IPL149" s="102"/>
      <c r="IPM149" s="102"/>
      <c r="IPN149" s="102"/>
      <c r="IPO149" s="102"/>
      <c r="IPP149" s="102"/>
      <c r="IPQ149" s="102"/>
      <c r="IPR149" s="102"/>
      <c r="IPS149" s="102"/>
      <c r="IPT149" s="102"/>
      <c r="IPU149" s="102"/>
      <c r="IPV149" s="102"/>
      <c r="IPW149" s="102"/>
      <c r="IPX149" s="102"/>
      <c r="IPY149" s="102"/>
      <c r="IPZ149" s="102"/>
      <c r="IQA149" s="102"/>
      <c r="IQB149" s="102"/>
      <c r="IQC149" s="102"/>
      <c r="IQD149" s="102"/>
      <c r="IQE149" s="102"/>
      <c r="IQF149" s="102"/>
      <c r="IQG149" s="102"/>
      <c r="IQH149" s="102"/>
      <c r="IQI149" s="102"/>
      <c r="IQJ149" s="102"/>
      <c r="IQK149" s="102"/>
      <c r="IQL149" s="102"/>
      <c r="IQM149" s="102"/>
      <c r="IQN149" s="102"/>
      <c r="IQO149" s="102"/>
      <c r="IQP149" s="102"/>
      <c r="IQQ149" s="102"/>
      <c r="IQR149" s="102"/>
      <c r="IQS149" s="102"/>
      <c r="IQT149" s="102"/>
      <c r="IQU149" s="102"/>
      <c r="IQV149" s="102"/>
      <c r="IQW149" s="102"/>
      <c r="IQX149" s="102"/>
      <c r="IQY149" s="102"/>
      <c r="IQZ149" s="102"/>
      <c r="IRA149" s="102"/>
      <c r="IRB149" s="102"/>
      <c r="IRC149" s="102"/>
      <c r="IRD149" s="102"/>
      <c r="IRE149" s="102"/>
      <c r="IRF149" s="102"/>
      <c r="IRG149" s="102"/>
      <c r="IRH149" s="102"/>
      <c r="IRI149" s="102"/>
      <c r="IRJ149" s="102"/>
      <c r="IRK149" s="102"/>
      <c r="IRL149" s="102"/>
      <c r="IRM149" s="102"/>
      <c r="IRN149" s="102"/>
      <c r="IRO149" s="102"/>
      <c r="IRP149" s="102"/>
      <c r="IRQ149" s="102"/>
      <c r="IRR149" s="102"/>
      <c r="IRS149" s="102"/>
      <c r="IRT149" s="102"/>
      <c r="IRU149" s="102"/>
      <c r="IRV149" s="102"/>
      <c r="IRW149" s="102"/>
      <c r="IRX149" s="102"/>
      <c r="IRY149" s="102"/>
      <c r="IRZ149" s="102"/>
      <c r="ISA149" s="102"/>
      <c r="ISB149" s="102"/>
      <c r="ISC149" s="102"/>
      <c r="ISD149" s="102"/>
      <c r="ISE149" s="102"/>
      <c r="ISF149" s="102"/>
      <c r="ISG149" s="102"/>
      <c r="ISH149" s="102"/>
      <c r="ISI149" s="102"/>
      <c r="ISJ149" s="102"/>
      <c r="ISK149" s="102"/>
      <c r="ISL149" s="102"/>
      <c r="ISM149" s="102"/>
      <c r="ISN149" s="102"/>
      <c r="ISO149" s="102"/>
      <c r="ISP149" s="102"/>
      <c r="ISQ149" s="102"/>
      <c r="ISR149" s="102"/>
      <c r="ISS149" s="102"/>
      <c r="IST149" s="102"/>
      <c r="ISU149" s="102"/>
      <c r="ISV149" s="102"/>
      <c r="ISW149" s="102"/>
      <c r="ISX149" s="102"/>
      <c r="ISY149" s="102"/>
      <c r="ISZ149" s="102"/>
      <c r="ITA149" s="102"/>
      <c r="ITB149" s="102"/>
      <c r="ITC149" s="102"/>
      <c r="ITD149" s="102"/>
      <c r="ITE149" s="102"/>
      <c r="ITF149" s="102"/>
      <c r="ITG149" s="102"/>
      <c r="ITH149" s="102"/>
      <c r="ITI149" s="102"/>
      <c r="ITJ149" s="102"/>
      <c r="ITK149" s="102"/>
      <c r="ITL149" s="102"/>
      <c r="ITM149" s="102"/>
      <c r="ITN149" s="102"/>
      <c r="ITO149" s="102"/>
      <c r="ITP149" s="102"/>
      <c r="ITQ149" s="102"/>
      <c r="ITR149" s="102"/>
      <c r="ITS149" s="102"/>
      <c r="ITT149" s="102"/>
      <c r="ITU149" s="102"/>
      <c r="ITV149" s="102"/>
      <c r="ITW149" s="102"/>
      <c r="ITX149" s="102"/>
      <c r="ITY149" s="102"/>
      <c r="ITZ149" s="102"/>
      <c r="IUA149" s="102"/>
      <c r="IUB149" s="102"/>
      <c r="IUC149" s="102"/>
      <c r="IUD149" s="102"/>
      <c r="IUE149" s="102"/>
      <c r="IUF149" s="102"/>
      <c r="IUG149" s="102"/>
      <c r="IUH149" s="102"/>
      <c r="IUI149" s="102"/>
      <c r="IUJ149" s="102"/>
      <c r="IUK149" s="102"/>
      <c r="IUL149" s="102"/>
      <c r="IUM149" s="102"/>
      <c r="IUN149" s="102"/>
      <c r="IUO149" s="102"/>
      <c r="IUP149" s="102"/>
      <c r="IUQ149" s="102"/>
      <c r="IUR149" s="102"/>
      <c r="IUS149" s="102"/>
      <c r="IUT149" s="102"/>
      <c r="IUU149" s="102"/>
      <c r="IUV149" s="102"/>
      <c r="IUW149" s="102"/>
      <c r="IUX149" s="102"/>
      <c r="IUY149" s="102"/>
      <c r="IUZ149" s="102"/>
      <c r="IVA149" s="102"/>
      <c r="IVB149" s="102"/>
      <c r="IVC149" s="102"/>
      <c r="IVD149" s="102"/>
      <c r="IVE149" s="102"/>
      <c r="IVF149" s="102"/>
      <c r="IVG149" s="102"/>
      <c r="IVH149" s="102"/>
      <c r="IVI149" s="102"/>
      <c r="IVJ149" s="102"/>
      <c r="IVK149" s="102"/>
      <c r="IVL149" s="102"/>
      <c r="IVM149" s="102"/>
      <c r="IVN149" s="102"/>
      <c r="IVO149" s="102"/>
      <c r="IVP149" s="102"/>
      <c r="IVQ149" s="102"/>
      <c r="IVR149" s="102"/>
      <c r="IVS149" s="102"/>
      <c r="IVT149" s="102"/>
      <c r="IVU149" s="102"/>
      <c r="IVV149" s="102"/>
      <c r="IVW149" s="102"/>
      <c r="IVX149" s="102"/>
      <c r="IVY149" s="102"/>
      <c r="IVZ149" s="102"/>
      <c r="IWA149" s="102"/>
      <c r="IWB149" s="102"/>
      <c r="IWC149" s="102"/>
      <c r="IWD149" s="102"/>
      <c r="IWE149" s="102"/>
      <c r="IWF149" s="102"/>
      <c r="IWG149" s="102"/>
      <c r="IWH149" s="102"/>
      <c r="IWI149" s="102"/>
      <c r="IWJ149" s="102"/>
      <c r="IWK149" s="102"/>
      <c r="IWL149" s="102"/>
      <c r="IWM149" s="102"/>
      <c r="IWN149" s="102"/>
      <c r="IWO149" s="102"/>
      <c r="IWP149" s="102"/>
      <c r="IWQ149" s="102"/>
      <c r="IWR149" s="102"/>
      <c r="IWS149" s="102"/>
      <c r="IWT149" s="102"/>
      <c r="IWU149" s="102"/>
      <c r="IWV149" s="102"/>
      <c r="IWW149" s="102"/>
      <c r="IWX149" s="102"/>
      <c r="IWY149" s="102"/>
      <c r="IWZ149" s="102"/>
      <c r="IXA149" s="102"/>
      <c r="IXB149" s="102"/>
      <c r="IXC149" s="102"/>
      <c r="IXD149" s="102"/>
      <c r="IXE149" s="102"/>
      <c r="IXF149" s="102"/>
      <c r="IXG149" s="102"/>
      <c r="IXH149" s="102"/>
      <c r="IXI149" s="102"/>
      <c r="IXJ149" s="102"/>
      <c r="IXK149" s="102"/>
      <c r="IXL149" s="102"/>
      <c r="IXM149" s="102"/>
      <c r="IXN149" s="102"/>
      <c r="IXO149" s="102"/>
      <c r="IXP149" s="102"/>
      <c r="IXQ149" s="102"/>
      <c r="IXR149" s="102"/>
      <c r="IXS149" s="102"/>
      <c r="IXT149" s="102"/>
      <c r="IXU149" s="102"/>
      <c r="IXV149" s="102"/>
      <c r="IXW149" s="102"/>
      <c r="IXX149" s="102"/>
      <c r="IXY149" s="102"/>
      <c r="IXZ149" s="102"/>
      <c r="IYA149" s="102"/>
      <c r="IYB149" s="102"/>
      <c r="IYC149" s="102"/>
      <c r="IYD149" s="102"/>
      <c r="IYE149" s="102"/>
      <c r="IYF149" s="102"/>
      <c r="IYG149" s="102"/>
      <c r="IYH149" s="102"/>
      <c r="IYI149" s="102"/>
      <c r="IYJ149" s="102"/>
      <c r="IYK149" s="102"/>
      <c r="IYL149" s="102"/>
      <c r="IYM149" s="102"/>
      <c r="IYN149" s="102"/>
      <c r="IYO149" s="102"/>
      <c r="IYP149" s="102"/>
      <c r="IYQ149" s="102"/>
      <c r="IYR149" s="102"/>
      <c r="IYS149" s="102"/>
      <c r="IYT149" s="102"/>
      <c r="IYU149" s="102"/>
      <c r="IYV149" s="102"/>
      <c r="IYW149" s="102"/>
      <c r="IYX149" s="102"/>
      <c r="IYY149" s="102"/>
      <c r="IYZ149" s="102"/>
      <c r="IZA149" s="102"/>
      <c r="IZB149" s="102"/>
      <c r="IZC149" s="102"/>
      <c r="IZD149" s="102"/>
      <c r="IZE149" s="102"/>
      <c r="IZF149" s="102"/>
      <c r="IZG149" s="102"/>
      <c r="IZH149" s="102"/>
      <c r="IZI149" s="102"/>
      <c r="IZJ149" s="102"/>
      <c r="IZK149" s="102"/>
      <c r="IZL149" s="102"/>
      <c r="IZM149" s="102"/>
      <c r="IZN149" s="102"/>
      <c r="IZO149" s="102"/>
      <c r="IZP149" s="102"/>
      <c r="IZQ149" s="102"/>
      <c r="IZR149" s="102"/>
      <c r="IZS149" s="102"/>
      <c r="IZT149" s="102"/>
      <c r="IZU149" s="102"/>
      <c r="IZV149" s="102"/>
      <c r="IZW149" s="102"/>
      <c r="IZX149" s="102"/>
      <c r="IZY149" s="102"/>
      <c r="IZZ149" s="102"/>
      <c r="JAA149" s="102"/>
      <c r="JAB149" s="102"/>
      <c r="JAC149" s="102"/>
      <c r="JAD149" s="102"/>
      <c r="JAE149" s="102"/>
      <c r="JAF149" s="102"/>
      <c r="JAG149" s="102"/>
      <c r="JAH149" s="102"/>
      <c r="JAI149" s="102"/>
      <c r="JAJ149" s="102"/>
      <c r="JAK149" s="102"/>
      <c r="JAL149" s="102"/>
      <c r="JAM149" s="102"/>
      <c r="JAN149" s="102"/>
      <c r="JAO149" s="102"/>
      <c r="JAP149" s="102"/>
      <c r="JAQ149" s="102"/>
      <c r="JAR149" s="102"/>
      <c r="JAS149" s="102"/>
      <c r="JAT149" s="102"/>
      <c r="JAU149" s="102"/>
      <c r="JAV149" s="102"/>
      <c r="JAW149" s="102"/>
      <c r="JAX149" s="102"/>
      <c r="JAY149" s="102"/>
      <c r="JAZ149" s="102"/>
      <c r="JBA149" s="102"/>
      <c r="JBB149" s="102"/>
      <c r="JBC149" s="102"/>
      <c r="JBD149" s="102"/>
      <c r="JBE149" s="102"/>
      <c r="JBF149" s="102"/>
      <c r="JBG149" s="102"/>
      <c r="JBH149" s="102"/>
      <c r="JBI149" s="102"/>
      <c r="JBJ149" s="102"/>
      <c r="JBK149" s="102"/>
      <c r="JBL149" s="102"/>
      <c r="JBM149" s="102"/>
      <c r="JBN149" s="102"/>
      <c r="JBO149" s="102"/>
      <c r="JBP149" s="102"/>
      <c r="JBQ149" s="102"/>
      <c r="JBR149" s="102"/>
      <c r="JBS149" s="102"/>
      <c r="JBT149" s="102"/>
      <c r="JBU149" s="102"/>
      <c r="JBV149" s="102"/>
      <c r="JBW149" s="102"/>
      <c r="JBX149" s="102"/>
      <c r="JBY149" s="102"/>
      <c r="JBZ149" s="102"/>
      <c r="JCA149" s="102"/>
      <c r="JCB149" s="102"/>
      <c r="JCC149" s="102"/>
      <c r="JCD149" s="102"/>
      <c r="JCE149" s="102"/>
      <c r="JCF149" s="102"/>
      <c r="JCG149" s="102"/>
      <c r="JCH149" s="102"/>
      <c r="JCI149" s="102"/>
      <c r="JCJ149" s="102"/>
      <c r="JCK149" s="102"/>
      <c r="JCL149" s="102"/>
      <c r="JCM149" s="102"/>
      <c r="JCN149" s="102"/>
      <c r="JCO149" s="102"/>
      <c r="JCP149" s="102"/>
      <c r="JCQ149" s="102"/>
      <c r="JCR149" s="102"/>
      <c r="JCS149" s="102"/>
      <c r="JCT149" s="102"/>
      <c r="JCU149" s="102"/>
      <c r="JCV149" s="102"/>
      <c r="JCW149" s="102"/>
      <c r="JCX149" s="102"/>
      <c r="JCY149" s="102"/>
      <c r="JCZ149" s="102"/>
      <c r="JDA149" s="102"/>
      <c r="JDB149" s="102"/>
      <c r="JDC149" s="102"/>
      <c r="JDD149" s="102"/>
      <c r="JDE149" s="102"/>
      <c r="JDF149" s="102"/>
      <c r="JDG149" s="102"/>
      <c r="JDH149" s="102"/>
      <c r="JDI149" s="102"/>
      <c r="JDJ149" s="102"/>
      <c r="JDK149" s="102"/>
      <c r="JDL149" s="102"/>
      <c r="JDM149" s="102"/>
      <c r="JDN149" s="102"/>
      <c r="JDO149" s="102"/>
      <c r="JDP149" s="102"/>
      <c r="JDQ149" s="102"/>
      <c r="JDR149" s="102"/>
      <c r="JDS149" s="102"/>
      <c r="JDT149" s="102"/>
      <c r="JDU149" s="102"/>
      <c r="JDV149" s="102"/>
      <c r="JDW149" s="102"/>
      <c r="JDX149" s="102"/>
      <c r="JDY149" s="102"/>
      <c r="JDZ149" s="102"/>
      <c r="JEA149" s="102"/>
      <c r="JEB149" s="102"/>
      <c r="JEC149" s="102"/>
      <c r="JED149" s="102"/>
      <c r="JEE149" s="102"/>
      <c r="JEF149" s="102"/>
      <c r="JEG149" s="102"/>
      <c r="JEH149" s="102"/>
      <c r="JEI149" s="102"/>
      <c r="JEJ149" s="102"/>
      <c r="JEK149" s="102"/>
      <c r="JEL149" s="102"/>
      <c r="JEM149" s="102"/>
      <c r="JEN149" s="102"/>
      <c r="JEO149" s="102"/>
      <c r="JEP149" s="102"/>
      <c r="JEQ149" s="102"/>
      <c r="JER149" s="102"/>
      <c r="JES149" s="102"/>
      <c r="JET149" s="102"/>
      <c r="JEU149" s="102"/>
      <c r="JEV149" s="102"/>
      <c r="JEW149" s="102"/>
      <c r="JEX149" s="102"/>
      <c r="JEY149" s="102"/>
      <c r="JEZ149" s="102"/>
      <c r="JFA149" s="102"/>
      <c r="JFB149" s="102"/>
      <c r="JFC149" s="102"/>
      <c r="JFD149" s="102"/>
      <c r="JFE149" s="102"/>
      <c r="JFF149" s="102"/>
      <c r="JFG149" s="102"/>
      <c r="JFH149" s="102"/>
      <c r="JFI149" s="102"/>
      <c r="JFJ149" s="102"/>
      <c r="JFK149" s="102"/>
      <c r="JFL149" s="102"/>
      <c r="JFM149" s="102"/>
      <c r="JFN149" s="102"/>
      <c r="JFO149" s="102"/>
      <c r="JFP149" s="102"/>
      <c r="JFQ149" s="102"/>
      <c r="JFR149" s="102"/>
      <c r="JFS149" s="102"/>
      <c r="JFT149" s="102"/>
      <c r="JFU149" s="102"/>
      <c r="JFV149" s="102"/>
      <c r="JFW149" s="102"/>
      <c r="JFX149" s="102"/>
      <c r="JFY149" s="102"/>
      <c r="JFZ149" s="102"/>
      <c r="JGA149" s="102"/>
      <c r="JGB149" s="102"/>
      <c r="JGC149" s="102"/>
      <c r="JGD149" s="102"/>
      <c r="JGE149" s="102"/>
      <c r="JGF149" s="102"/>
      <c r="JGG149" s="102"/>
      <c r="JGH149" s="102"/>
      <c r="JGI149" s="102"/>
      <c r="JGJ149" s="102"/>
      <c r="JGK149" s="102"/>
      <c r="JGL149" s="102"/>
      <c r="JGM149" s="102"/>
      <c r="JGN149" s="102"/>
      <c r="JGO149" s="102"/>
      <c r="JGP149" s="102"/>
      <c r="JGQ149" s="102"/>
      <c r="JGR149" s="102"/>
      <c r="JGS149" s="102"/>
      <c r="JGT149" s="102"/>
      <c r="JGU149" s="102"/>
      <c r="JGV149" s="102"/>
      <c r="JGW149" s="102"/>
      <c r="JGX149" s="102"/>
      <c r="JGY149" s="102"/>
      <c r="JGZ149" s="102"/>
      <c r="JHA149" s="102"/>
      <c r="JHB149" s="102"/>
      <c r="JHC149" s="102"/>
      <c r="JHD149" s="102"/>
      <c r="JHE149" s="102"/>
      <c r="JHF149" s="102"/>
      <c r="JHG149" s="102"/>
      <c r="JHH149" s="102"/>
      <c r="JHI149" s="102"/>
      <c r="JHJ149" s="102"/>
      <c r="JHK149" s="102"/>
      <c r="JHL149" s="102"/>
      <c r="JHM149" s="102"/>
      <c r="JHN149" s="102"/>
      <c r="JHO149" s="102"/>
      <c r="JHP149" s="102"/>
      <c r="JHQ149" s="102"/>
      <c r="JHR149" s="102"/>
      <c r="JHS149" s="102"/>
      <c r="JHT149" s="102"/>
      <c r="JHU149" s="102"/>
      <c r="JHV149" s="102"/>
      <c r="JHW149" s="102"/>
      <c r="JHX149" s="102"/>
      <c r="JHY149" s="102"/>
      <c r="JHZ149" s="102"/>
      <c r="JIA149" s="102"/>
      <c r="JIB149" s="102"/>
      <c r="JIC149" s="102"/>
      <c r="JID149" s="102"/>
      <c r="JIE149" s="102"/>
      <c r="JIF149" s="102"/>
      <c r="JIG149" s="102"/>
      <c r="JIH149" s="102"/>
      <c r="JII149" s="102"/>
      <c r="JIJ149" s="102"/>
      <c r="JIK149" s="102"/>
      <c r="JIL149" s="102"/>
      <c r="JIM149" s="102"/>
      <c r="JIN149" s="102"/>
      <c r="JIO149" s="102"/>
      <c r="JIP149" s="102"/>
      <c r="JIQ149" s="102"/>
      <c r="JIR149" s="102"/>
      <c r="JIS149" s="102"/>
      <c r="JIT149" s="102"/>
      <c r="JIU149" s="102"/>
      <c r="JIV149" s="102"/>
      <c r="JIW149" s="102"/>
      <c r="JIX149" s="102"/>
      <c r="JIY149" s="102"/>
      <c r="JIZ149" s="102"/>
      <c r="JJA149" s="102"/>
      <c r="JJB149" s="102"/>
      <c r="JJC149" s="102"/>
      <c r="JJD149" s="102"/>
      <c r="JJE149" s="102"/>
      <c r="JJF149" s="102"/>
      <c r="JJG149" s="102"/>
      <c r="JJH149" s="102"/>
      <c r="JJI149" s="102"/>
      <c r="JJJ149" s="102"/>
      <c r="JJK149" s="102"/>
      <c r="JJL149" s="102"/>
      <c r="JJM149" s="102"/>
      <c r="JJN149" s="102"/>
      <c r="JJO149" s="102"/>
      <c r="JJP149" s="102"/>
      <c r="JJQ149" s="102"/>
      <c r="JJR149" s="102"/>
      <c r="JJS149" s="102"/>
      <c r="JJT149" s="102"/>
      <c r="JJU149" s="102"/>
      <c r="JJV149" s="102"/>
      <c r="JJW149" s="102"/>
      <c r="JJX149" s="102"/>
      <c r="JJY149" s="102"/>
      <c r="JJZ149" s="102"/>
      <c r="JKA149" s="102"/>
      <c r="JKB149" s="102"/>
      <c r="JKC149" s="102"/>
      <c r="JKD149" s="102"/>
      <c r="JKE149" s="102"/>
      <c r="JKF149" s="102"/>
      <c r="JKG149" s="102"/>
      <c r="JKH149" s="102"/>
      <c r="JKI149" s="102"/>
      <c r="JKJ149" s="102"/>
      <c r="JKK149" s="102"/>
      <c r="JKL149" s="102"/>
      <c r="JKM149" s="102"/>
      <c r="JKN149" s="102"/>
      <c r="JKO149" s="102"/>
      <c r="JKP149" s="102"/>
      <c r="JKQ149" s="102"/>
      <c r="JKR149" s="102"/>
      <c r="JKS149" s="102"/>
      <c r="JKT149" s="102"/>
      <c r="JKU149" s="102"/>
      <c r="JKV149" s="102"/>
      <c r="JKW149" s="102"/>
      <c r="JKX149" s="102"/>
      <c r="JKY149" s="102"/>
      <c r="JKZ149" s="102"/>
      <c r="JLA149" s="102"/>
      <c r="JLB149" s="102"/>
      <c r="JLC149" s="102"/>
      <c r="JLD149" s="102"/>
      <c r="JLE149" s="102"/>
      <c r="JLF149" s="102"/>
      <c r="JLG149" s="102"/>
      <c r="JLH149" s="102"/>
      <c r="JLI149" s="102"/>
      <c r="JLJ149" s="102"/>
      <c r="JLK149" s="102"/>
      <c r="JLL149" s="102"/>
      <c r="JLM149" s="102"/>
      <c r="JLN149" s="102"/>
      <c r="JLO149" s="102"/>
      <c r="JLP149" s="102"/>
      <c r="JLQ149" s="102"/>
      <c r="JLR149" s="102"/>
      <c r="JLS149" s="102"/>
      <c r="JLT149" s="102"/>
      <c r="JLU149" s="102"/>
      <c r="JLV149" s="102"/>
      <c r="JLW149" s="102"/>
      <c r="JLX149" s="102"/>
      <c r="JLY149" s="102"/>
      <c r="JLZ149" s="102"/>
      <c r="JMA149" s="102"/>
      <c r="JMB149" s="102"/>
      <c r="JMC149" s="102"/>
      <c r="JMD149" s="102"/>
      <c r="JME149" s="102"/>
      <c r="JMF149" s="102"/>
      <c r="JMG149" s="102"/>
      <c r="JMH149" s="102"/>
      <c r="JMI149" s="102"/>
      <c r="JMJ149" s="102"/>
      <c r="JMK149" s="102"/>
      <c r="JML149" s="102"/>
      <c r="JMM149" s="102"/>
      <c r="JMN149" s="102"/>
      <c r="JMO149" s="102"/>
      <c r="JMP149" s="102"/>
      <c r="JMQ149" s="102"/>
      <c r="JMR149" s="102"/>
      <c r="JMS149" s="102"/>
      <c r="JMT149" s="102"/>
      <c r="JMU149" s="102"/>
      <c r="JMV149" s="102"/>
      <c r="JMW149" s="102"/>
      <c r="JMX149" s="102"/>
      <c r="JMY149" s="102"/>
      <c r="JMZ149" s="102"/>
      <c r="JNA149" s="102"/>
      <c r="JNB149" s="102"/>
      <c r="JNC149" s="102"/>
      <c r="JND149" s="102"/>
      <c r="JNE149" s="102"/>
      <c r="JNF149" s="102"/>
      <c r="JNG149" s="102"/>
      <c r="JNH149" s="102"/>
      <c r="JNI149" s="102"/>
      <c r="JNJ149" s="102"/>
      <c r="JNK149" s="102"/>
      <c r="JNL149" s="102"/>
      <c r="JNM149" s="102"/>
      <c r="JNN149" s="102"/>
      <c r="JNO149" s="102"/>
      <c r="JNP149" s="102"/>
      <c r="JNQ149" s="102"/>
      <c r="JNR149" s="102"/>
      <c r="JNS149" s="102"/>
      <c r="JNT149" s="102"/>
      <c r="JNU149" s="102"/>
      <c r="JNV149" s="102"/>
      <c r="JNW149" s="102"/>
      <c r="JNX149" s="102"/>
      <c r="JNY149" s="102"/>
      <c r="JNZ149" s="102"/>
      <c r="JOA149" s="102"/>
      <c r="JOB149" s="102"/>
      <c r="JOC149" s="102"/>
      <c r="JOD149" s="102"/>
      <c r="JOE149" s="102"/>
      <c r="JOF149" s="102"/>
      <c r="JOG149" s="102"/>
      <c r="JOH149" s="102"/>
      <c r="JOI149" s="102"/>
      <c r="JOJ149" s="102"/>
      <c r="JOK149" s="102"/>
      <c r="JOL149" s="102"/>
      <c r="JOM149" s="102"/>
      <c r="JON149" s="102"/>
      <c r="JOO149" s="102"/>
      <c r="JOP149" s="102"/>
      <c r="JOQ149" s="102"/>
      <c r="JOR149" s="102"/>
      <c r="JOS149" s="102"/>
      <c r="JOT149" s="102"/>
      <c r="JOU149" s="102"/>
      <c r="JOV149" s="102"/>
      <c r="JOW149" s="102"/>
      <c r="JOX149" s="102"/>
      <c r="JOY149" s="102"/>
      <c r="JOZ149" s="102"/>
      <c r="JPA149" s="102"/>
      <c r="JPB149" s="102"/>
      <c r="JPC149" s="102"/>
      <c r="JPD149" s="102"/>
      <c r="JPE149" s="102"/>
      <c r="JPF149" s="102"/>
      <c r="JPG149" s="102"/>
      <c r="JPH149" s="102"/>
      <c r="JPI149" s="102"/>
      <c r="JPJ149" s="102"/>
      <c r="JPK149" s="102"/>
      <c r="JPL149" s="102"/>
      <c r="JPM149" s="102"/>
      <c r="JPN149" s="102"/>
      <c r="JPO149" s="102"/>
      <c r="JPP149" s="102"/>
      <c r="JPQ149" s="102"/>
      <c r="JPR149" s="102"/>
      <c r="JPS149" s="102"/>
      <c r="JPT149" s="102"/>
      <c r="JPU149" s="102"/>
      <c r="JPV149" s="102"/>
      <c r="JPW149" s="102"/>
      <c r="JPX149" s="102"/>
      <c r="JPY149" s="102"/>
      <c r="JPZ149" s="102"/>
      <c r="JQA149" s="102"/>
      <c r="JQB149" s="102"/>
      <c r="JQC149" s="102"/>
      <c r="JQD149" s="102"/>
      <c r="JQE149" s="102"/>
      <c r="JQF149" s="102"/>
      <c r="JQG149" s="102"/>
      <c r="JQH149" s="102"/>
      <c r="JQI149" s="102"/>
      <c r="JQJ149" s="102"/>
      <c r="JQK149" s="102"/>
      <c r="JQL149" s="102"/>
      <c r="JQM149" s="102"/>
      <c r="JQN149" s="102"/>
      <c r="JQO149" s="102"/>
      <c r="JQP149" s="102"/>
      <c r="JQQ149" s="102"/>
      <c r="JQR149" s="102"/>
      <c r="JQS149" s="102"/>
      <c r="JQT149" s="102"/>
      <c r="JQU149" s="102"/>
      <c r="JQV149" s="102"/>
      <c r="JQW149" s="102"/>
      <c r="JQX149" s="102"/>
      <c r="JQY149" s="102"/>
      <c r="JQZ149" s="102"/>
      <c r="JRA149" s="102"/>
      <c r="JRB149" s="102"/>
      <c r="JRC149" s="102"/>
      <c r="JRD149" s="102"/>
      <c r="JRE149" s="102"/>
      <c r="JRF149" s="102"/>
      <c r="JRG149" s="102"/>
      <c r="JRH149" s="102"/>
      <c r="JRI149" s="102"/>
      <c r="JRJ149" s="102"/>
      <c r="JRK149" s="102"/>
      <c r="JRL149" s="102"/>
      <c r="JRM149" s="102"/>
      <c r="JRN149" s="102"/>
      <c r="JRO149" s="102"/>
      <c r="JRP149" s="102"/>
      <c r="JRQ149" s="102"/>
      <c r="JRR149" s="102"/>
      <c r="JRS149" s="102"/>
      <c r="JRT149" s="102"/>
      <c r="JRU149" s="102"/>
      <c r="JRV149" s="102"/>
      <c r="JRW149" s="102"/>
      <c r="JRX149" s="102"/>
      <c r="JRY149" s="102"/>
      <c r="JRZ149" s="102"/>
      <c r="JSA149" s="102"/>
      <c r="JSB149" s="102"/>
      <c r="JSC149" s="102"/>
      <c r="JSD149" s="102"/>
      <c r="JSE149" s="102"/>
      <c r="JSF149" s="102"/>
      <c r="JSG149" s="102"/>
      <c r="JSH149" s="102"/>
      <c r="JSI149" s="102"/>
      <c r="JSJ149" s="102"/>
      <c r="JSK149" s="102"/>
      <c r="JSL149" s="102"/>
      <c r="JSM149" s="102"/>
      <c r="JSN149" s="102"/>
      <c r="JSO149" s="102"/>
      <c r="JSP149" s="102"/>
      <c r="JSQ149" s="102"/>
      <c r="JSR149" s="102"/>
      <c r="JSS149" s="102"/>
      <c r="JST149" s="102"/>
      <c r="JSU149" s="102"/>
      <c r="JSV149" s="102"/>
      <c r="JSW149" s="102"/>
      <c r="JSX149" s="102"/>
      <c r="JSY149" s="102"/>
      <c r="JSZ149" s="102"/>
      <c r="JTA149" s="102"/>
      <c r="JTB149" s="102"/>
      <c r="JTC149" s="102"/>
      <c r="JTD149" s="102"/>
      <c r="JTE149" s="102"/>
      <c r="JTF149" s="102"/>
      <c r="JTG149" s="102"/>
      <c r="JTH149" s="102"/>
      <c r="JTI149" s="102"/>
      <c r="JTJ149" s="102"/>
      <c r="JTK149" s="102"/>
      <c r="JTL149" s="102"/>
      <c r="JTM149" s="102"/>
      <c r="JTN149" s="102"/>
      <c r="JTO149" s="102"/>
      <c r="JTP149" s="102"/>
      <c r="JTQ149" s="102"/>
      <c r="JTR149" s="102"/>
      <c r="JTS149" s="102"/>
      <c r="JTT149" s="102"/>
      <c r="JTU149" s="102"/>
      <c r="JTV149" s="102"/>
      <c r="JTW149" s="102"/>
      <c r="JTX149" s="102"/>
      <c r="JTY149" s="102"/>
      <c r="JTZ149" s="102"/>
      <c r="JUA149" s="102"/>
      <c r="JUB149" s="102"/>
      <c r="JUC149" s="102"/>
      <c r="JUD149" s="102"/>
      <c r="JUE149" s="102"/>
      <c r="JUF149" s="102"/>
      <c r="JUG149" s="102"/>
      <c r="JUH149" s="102"/>
      <c r="JUI149" s="102"/>
      <c r="JUJ149" s="102"/>
      <c r="JUK149" s="102"/>
      <c r="JUL149" s="102"/>
      <c r="JUM149" s="102"/>
      <c r="JUN149" s="102"/>
      <c r="JUO149" s="102"/>
      <c r="JUP149" s="102"/>
      <c r="JUQ149" s="102"/>
      <c r="JUR149" s="102"/>
      <c r="JUS149" s="102"/>
      <c r="JUT149" s="102"/>
      <c r="JUU149" s="102"/>
      <c r="JUV149" s="102"/>
      <c r="JUW149" s="102"/>
      <c r="JUX149" s="102"/>
      <c r="JUY149" s="102"/>
      <c r="JUZ149" s="102"/>
      <c r="JVA149" s="102"/>
      <c r="JVB149" s="102"/>
      <c r="JVC149" s="102"/>
      <c r="JVD149" s="102"/>
      <c r="JVE149" s="102"/>
      <c r="JVF149" s="102"/>
      <c r="JVG149" s="102"/>
      <c r="JVH149" s="102"/>
      <c r="JVI149" s="102"/>
      <c r="JVJ149" s="102"/>
      <c r="JVK149" s="102"/>
      <c r="JVL149" s="102"/>
      <c r="JVM149" s="102"/>
      <c r="JVN149" s="102"/>
      <c r="JVO149" s="102"/>
      <c r="JVP149" s="102"/>
      <c r="JVQ149" s="102"/>
      <c r="JVR149" s="102"/>
      <c r="JVS149" s="102"/>
      <c r="JVT149" s="102"/>
      <c r="JVU149" s="102"/>
      <c r="JVV149" s="102"/>
      <c r="JVW149" s="102"/>
      <c r="JVX149" s="102"/>
      <c r="JVY149" s="102"/>
      <c r="JVZ149" s="102"/>
      <c r="JWA149" s="102"/>
      <c r="JWB149" s="102"/>
      <c r="JWC149" s="102"/>
      <c r="JWD149" s="102"/>
      <c r="JWE149" s="102"/>
      <c r="JWF149" s="102"/>
      <c r="JWG149" s="102"/>
      <c r="JWH149" s="102"/>
      <c r="JWI149" s="102"/>
      <c r="JWJ149" s="102"/>
      <c r="JWK149" s="102"/>
      <c r="JWL149" s="102"/>
      <c r="JWM149" s="102"/>
      <c r="JWN149" s="102"/>
      <c r="JWO149" s="102"/>
      <c r="JWP149" s="102"/>
      <c r="JWQ149" s="102"/>
      <c r="JWR149" s="102"/>
      <c r="JWS149" s="102"/>
      <c r="JWT149" s="102"/>
      <c r="JWU149" s="102"/>
      <c r="JWV149" s="102"/>
      <c r="JWW149" s="102"/>
      <c r="JWX149" s="102"/>
      <c r="JWY149" s="102"/>
      <c r="JWZ149" s="102"/>
      <c r="JXA149" s="102"/>
      <c r="JXB149" s="102"/>
      <c r="JXC149" s="102"/>
      <c r="JXD149" s="102"/>
      <c r="JXE149" s="102"/>
      <c r="JXF149" s="102"/>
      <c r="JXG149" s="102"/>
      <c r="JXH149" s="102"/>
      <c r="JXI149" s="102"/>
      <c r="JXJ149" s="102"/>
      <c r="JXK149" s="102"/>
      <c r="JXL149" s="102"/>
      <c r="JXM149" s="102"/>
      <c r="JXN149" s="102"/>
      <c r="JXO149" s="102"/>
      <c r="JXP149" s="102"/>
      <c r="JXQ149" s="102"/>
      <c r="JXR149" s="102"/>
      <c r="JXS149" s="102"/>
      <c r="JXT149" s="102"/>
      <c r="JXU149" s="102"/>
      <c r="JXV149" s="102"/>
      <c r="JXW149" s="102"/>
      <c r="JXX149" s="102"/>
      <c r="JXY149" s="102"/>
      <c r="JXZ149" s="102"/>
      <c r="JYA149" s="102"/>
      <c r="JYB149" s="102"/>
      <c r="JYC149" s="102"/>
      <c r="JYD149" s="102"/>
      <c r="JYE149" s="102"/>
      <c r="JYF149" s="102"/>
      <c r="JYG149" s="102"/>
      <c r="JYH149" s="102"/>
      <c r="JYI149" s="102"/>
      <c r="JYJ149" s="102"/>
      <c r="JYK149" s="102"/>
      <c r="JYL149" s="102"/>
      <c r="JYM149" s="102"/>
      <c r="JYN149" s="102"/>
      <c r="JYO149" s="102"/>
      <c r="JYP149" s="102"/>
      <c r="JYQ149" s="102"/>
      <c r="JYR149" s="102"/>
      <c r="JYS149" s="102"/>
      <c r="JYT149" s="102"/>
      <c r="JYU149" s="102"/>
      <c r="JYV149" s="102"/>
      <c r="JYW149" s="102"/>
      <c r="JYX149" s="102"/>
      <c r="JYY149" s="102"/>
      <c r="JYZ149" s="102"/>
      <c r="JZA149" s="102"/>
      <c r="JZB149" s="102"/>
      <c r="JZC149" s="102"/>
      <c r="JZD149" s="102"/>
      <c r="JZE149" s="102"/>
      <c r="JZF149" s="102"/>
      <c r="JZG149" s="102"/>
      <c r="JZH149" s="102"/>
      <c r="JZI149" s="102"/>
      <c r="JZJ149" s="102"/>
      <c r="JZK149" s="102"/>
      <c r="JZL149" s="102"/>
      <c r="JZM149" s="102"/>
      <c r="JZN149" s="102"/>
      <c r="JZO149" s="102"/>
      <c r="JZP149" s="102"/>
      <c r="JZQ149" s="102"/>
      <c r="JZR149" s="102"/>
      <c r="JZS149" s="102"/>
      <c r="JZT149" s="102"/>
      <c r="JZU149" s="102"/>
      <c r="JZV149" s="102"/>
      <c r="JZW149" s="102"/>
      <c r="JZX149" s="102"/>
      <c r="JZY149" s="102"/>
      <c r="JZZ149" s="102"/>
      <c r="KAA149" s="102"/>
      <c r="KAB149" s="102"/>
      <c r="KAC149" s="102"/>
      <c r="KAD149" s="102"/>
      <c r="KAE149" s="102"/>
      <c r="KAF149" s="102"/>
      <c r="KAG149" s="102"/>
      <c r="KAH149" s="102"/>
      <c r="KAI149" s="102"/>
      <c r="KAJ149" s="102"/>
      <c r="KAK149" s="102"/>
      <c r="KAL149" s="102"/>
      <c r="KAM149" s="102"/>
      <c r="KAN149" s="102"/>
      <c r="KAO149" s="102"/>
      <c r="KAP149" s="102"/>
      <c r="KAQ149" s="102"/>
      <c r="KAR149" s="102"/>
      <c r="KAS149" s="102"/>
      <c r="KAT149" s="102"/>
      <c r="KAU149" s="102"/>
      <c r="KAV149" s="102"/>
      <c r="KAW149" s="102"/>
      <c r="KAX149" s="102"/>
      <c r="KAY149" s="102"/>
      <c r="KAZ149" s="102"/>
      <c r="KBA149" s="102"/>
      <c r="KBB149" s="102"/>
      <c r="KBC149" s="102"/>
      <c r="KBD149" s="102"/>
      <c r="KBE149" s="102"/>
      <c r="KBF149" s="102"/>
      <c r="KBG149" s="102"/>
      <c r="KBH149" s="102"/>
      <c r="KBI149" s="102"/>
      <c r="KBJ149" s="102"/>
      <c r="KBK149" s="102"/>
      <c r="KBL149" s="102"/>
      <c r="KBM149" s="102"/>
      <c r="KBN149" s="102"/>
      <c r="KBO149" s="102"/>
      <c r="KBP149" s="102"/>
      <c r="KBQ149" s="102"/>
      <c r="KBR149" s="102"/>
      <c r="KBS149" s="102"/>
      <c r="KBT149" s="102"/>
      <c r="KBU149" s="102"/>
      <c r="KBV149" s="102"/>
      <c r="KBW149" s="102"/>
      <c r="KBX149" s="102"/>
      <c r="KBY149" s="102"/>
      <c r="KBZ149" s="102"/>
      <c r="KCA149" s="102"/>
      <c r="KCB149" s="102"/>
      <c r="KCC149" s="102"/>
      <c r="KCD149" s="102"/>
      <c r="KCE149" s="102"/>
      <c r="KCF149" s="102"/>
      <c r="KCG149" s="102"/>
      <c r="KCH149" s="102"/>
      <c r="KCI149" s="102"/>
      <c r="KCJ149" s="102"/>
      <c r="KCK149" s="102"/>
      <c r="KCL149" s="102"/>
      <c r="KCM149" s="102"/>
      <c r="KCN149" s="102"/>
      <c r="KCO149" s="102"/>
      <c r="KCP149" s="102"/>
      <c r="KCQ149" s="102"/>
      <c r="KCR149" s="102"/>
      <c r="KCS149" s="102"/>
      <c r="KCT149" s="102"/>
      <c r="KCU149" s="102"/>
      <c r="KCV149" s="102"/>
      <c r="KCW149" s="102"/>
      <c r="KCX149" s="102"/>
      <c r="KCY149" s="102"/>
      <c r="KCZ149" s="102"/>
      <c r="KDA149" s="102"/>
      <c r="KDB149" s="102"/>
      <c r="KDC149" s="102"/>
      <c r="KDD149" s="102"/>
      <c r="KDE149" s="102"/>
      <c r="KDF149" s="102"/>
      <c r="KDG149" s="102"/>
      <c r="KDH149" s="102"/>
      <c r="KDI149" s="102"/>
      <c r="KDJ149" s="102"/>
      <c r="KDK149" s="102"/>
      <c r="KDL149" s="102"/>
      <c r="KDM149" s="102"/>
      <c r="KDN149" s="102"/>
      <c r="KDO149" s="102"/>
      <c r="KDP149" s="102"/>
      <c r="KDQ149" s="102"/>
      <c r="KDR149" s="102"/>
      <c r="KDS149" s="102"/>
      <c r="KDT149" s="102"/>
      <c r="KDU149" s="102"/>
      <c r="KDV149" s="102"/>
      <c r="KDW149" s="102"/>
      <c r="KDX149" s="102"/>
      <c r="KDY149" s="102"/>
      <c r="KDZ149" s="102"/>
      <c r="KEA149" s="102"/>
      <c r="KEB149" s="102"/>
      <c r="KEC149" s="102"/>
      <c r="KED149" s="102"/>
      <c r="KEE149" s="102"/>
      <c r="KEF149" s="102"/>
      <c r="KEG149" s="102"/>
      <c r="KEH149" s="102"/>
      <c r="KEI149" s="102"/>
      <c r="KEJ149" s="102"/>
      <c r="KEK149" s="102"/>
      <c r="KEL149" s="102"/>
      <c r="KEM149" s="102"/>
      <c r="KEN149" s="102"/>
      <c r="KEO149" s="102"/>
      <c r="KEP149" s="102"/>
      <c r="KEQ149" s="102"/>
      <c r="KER149" s="102"/>
      <c r="KES149" s="102"/>
      <c r="KET149" s="102"/>
      <c r="KEU149" s="102"/>
      <c r="KEV149" s="102"/>
      <c r="KEW149" s="102"/>
      <c r="KEX149" s="102"/>
      <c r="KEY149" s="102"/>
      <c r="KEZ149" s="102"/>
      <c r="KFA149" s="102"/>
      <c r="KFB149" s="102"/>
      <c r="KFC149" s="102"/>
      <c r="KFD149" s="102"/>
      <c r="KFE149" s="102"/>
      <c r="KFF149" s="102"/>
      <c r="KFG149" s="102"/>
      <c r="KFH149" s="102"/>
      <c r="KFI149" s="102"/>
      <c r="KFJ149" s="102"/>
      <c r="KFK149" s="102"/>
      <c r="KFL149" s="102"/>
      <c r="KFM149" s="102"/>
      <c r="KFN149" s="102"/>
      <c r="KFO149" s="102"/>
      <c r="KFP149" s="102"/>
      <c r="KFQ149" s="102"/>
      <c r="KFR149" s="102"/>
      <c r="KFS149" s="102"/>
      <c r="KFT149" s="102"/>
      <c r="KFU149" s="102"/>
      <c r="KFV149" s="102"/>
      <c r="KFW149" s="102"/>
      <c r="KFX149" s="102"/>
      <c r="KFY149" s="102"/>
      <c r="KFZ149" s="102"/>
      <c r="KGA149" s="102"/>
      <c r="KGB149" s="102"/>
      <c r="KGC149" s="102"/>
      <c r="KGD149" s="102"/>
      <c r="KGE149" s="102"/>
      <c r="KGF149" s="102"/>
      <c r="KGG149" s="102"/>
      <c r="KGH149" s="102"/>
      <c r="KGI149" s="102"/>
      <c r="KGJ149" s="102"/>
      <c r="KGK149" s="102"/>
      <c r="KGL149" s="102"/>
      <c r="KGM149" s="102"/>
      <c r="KGN149" s="102"/>
      <c r="KGO149" s="102"/>
      <c r="KGP149" s="102"/>
      <c r="KGQ149" s="102"/>
      <c r="KGR149" s="102"/>
      <c r="KGS149" s="102"/>
      <c r="KGT149" s="102"/>
      <c r="KGU149" s="102"/>
      <c r="KGV149" s="102"/>
      <c r="KGW149" s="102"/>
      <c r="KGX149" s="102"/>
      <c r="KGY149" s="102"/>
      <c r="KGZ149" s="102"/>
      <c r="KHA149" s="102"/>
      <c r="KHB149" s="102"/>
      <c r="KHC149" s="102"/>
      <c r="KHD149" s="102"/>
      <c r="KHE149" s="102"/>
      <c r="KHF149" s="102"/>
      <c r="KHG149" s="102"/>
      <c r="KHH149" s="102"/>
      <c r="KHI149" s="102"/>
      <c r="KHJ149" s="102"/>
      <c r="KHK149" s="102"/>
      <c r="KHL149" s="102"/>
      <c r="KHM149" s="102"/>
      <c r="KHN149" s="102"/>
      <c r="KHO149" s="102"/>
      <c r="KHP149" s="102"/>
      <c r="KHQ149" s="102"/>
      <c r="KHR149" s="102"/>
      <c r="KHS149" s="102"/>
      <c r="KHT149" s="102"/>
      <c r="KHU149" s="102"/>
      <c r="KHV149" s="102"/>
      <c r="KHW149" s="102"/>
      <c r="KHX149" s="102"/>
      <c r="KHY149" s="102"/>
      <c r="KHZ149" s="102"/>
      <c r="KIA149" s="102"/>
      <c r="KIB149" s="102"/>
      <c r="KIC149" s="102"/>
      <c r="KID149" s="102"/>
      <c r="KIE149" s="102"/>
      <c r="KIF149" s="102"/>
      <c r="KIG149" s="102"/>
      <c r="KIH149" s="102"/>
      <c r="KII149" s="102"/>
      <c r="KIJ149" s="102"/>
      <c r="KIK149" s="102"/>
      <c r="KIL149" s="102"/>
      <c r="KIM149" s="102"/>
      <c r="KIN149" s="102"/>
      <c r="KIO149" s="102"/>
      <c r="KIP149" s="102"/>
      <c r="KIQ149" s="102"/>
      <c r="KIR149" s="102"/>
      <c r="KIS149" s="102"/>
      <c r="KIT149" s="102"/>
      <c r="KIU149" s="102"/>
      <c r="KIV149" s="102"/>
      <c r="KIW149" s="102"/>
      <c r="KIX149" s="102"/>
      <c r="KIY149" s="102"/>
      <c r="KIZ149" s="102"/>
      <c r="KJA149" s="102"/>
      <c r="KJB149" s="102"/>
      <c r="KJC149" s="102"/>
      <c r="KJD149" s="102"/>
      <c r="KJE149" s="102"/>
      <c r="KJF149" s="102"/>
      <c r="KJG149" s="102"/>
      <c r="KJH149" s="102"/>
      <c r="KJI149" s="102"/>
      <c r="KJJ149" s="102"/>
      <c r="KJK149" s="102"/>
      <c r="KJL149" s="102"/>
      <c r="KJM149" s="102"/>
      <c r="KJN149" s="102"/>
      <c r="KJO149" s="102"/>
      <c r="KJP149" s="102"/>
      <c r="KJQ149" s="102"/>
      <c r="KJR149" s="102"/>
      <c r="KJS149" s="102"/>
      <c r="KJT149" s="102"/>
      <c r="KJU149" s="102"/>
      <c r="KJV149" s="102"/>
      <c r="KJW149" s="102"/>
      <c r="KJX149" s="102"/>
      <c r="KJY149" s="102"/>
      <c r="KJZ149" s="102"/>
      <c r="KKA149" s="102"/>
      <c r="KKB149" s="102"/>
      <c r="KKC149" s="102"/>
      <c r="KKD149" s="102"/>
      <c r="KKE149" s="102"/>
      <c r="KKF149" s="102"/>
      <c r="KKG149" s="102"/>
      <c r="KKH149" s="102"/>
      <c r="KKI149" s="102"/>
      <c r="KKJ149" s="102"/>
      <c r="KKK149" s="102"/>
      <c r="KKL149" s="102"/>
      <c r="KKM149" s="102"/>
      <c r="KKN149" s="102"/>
      <c r="KKO149" s="102"/>
      <c r="KKP149" s="102"/>
      <c r="KKQ149" s="102"/>
      <c r="KKR149" s="102"/>
      <c r="KKS149" s="102"/>
      <c r="KKT149" s="102"/>
      <c r="KKU149" s="102"/>
      <c r="KKV149" s="102"/>
      <c r="KKW149" s="102"/>
      <c r="KKX149" s="102"/>
      <c r="KKY149" s="102"/>
      <c r="KKZ149" s="102"/>
      <c r="KLA149" s="102"/>
      <c r="KLB149" s="102"/>
      <c r="KLC149" s="102"/>
      <c r="KLD149" s="102"/>
      <c r="KLE149" s="102"/>
      <c r="KLF149" s="102"/>
      <c r="KLG149" s="102"/>
      <c r="KLH149" s="102"/>
      <c r="KLI149" s="102"/>
      <c r="KLJ149" s="102"/>
      <c r="KLK149" s="102"/>
      <c r="KLL149" s="102"/>
      <c r="KLM149" s="102"/>
      <c r="KLN149" s="102"/>
      <c r="KLO149" s="102"/>
      <c r="KLP149" s="102"/>
      <c r="KLQ149" s="102"/>
      <c r="KLR149" s="102"/>
      <c r="KLS149" s="102"/>
      <c r="KLT149" s="102"/>
      <c r="KLU149" s="102"/>
      <c r="KLV149" s="102"/>
      <c r="KLW149" s="102"/>
      <c r="KLX149" s="102"/>
      <c r="KLY149" s="102"/>
      <c r="KLZ149" s="102"/>
      <c r="KMA149" s="102"/>
      <c r="KMB149" s="102"/>
      <c r="KMC149" s="102"/>
      <c r="KMD149" s="102"/>
      <c r="KME149" s="102"/>
      <c r="KMF149" s="102"/>
      <c r="KMG149" s="102"/>
      <c r="KMH149" s="102"/>
      <c r="KMI149" s="102"/>
      <c r="KMJ149" s="102"/>
      <c r="KMK149" s="102"/>
      <c r="KML149" s="102"/>
      <c r="KMM149" s="102"/>
      <c r="KMN149" s="102"/>
      <c r="KMO149" s="102"/>
      <c r="KMP149" s="102"/>
      <c r="KMQ149" s="102"/>
      <c r="KMR149" s="102"/>
      <c r="KMS149" s="102"/>
      <c r="KMT149" s="102"/>
      <c r="KMU149" s="102"/>
      <c r="KMV149" s="102"/>
      <c r="KMW149" s="102"/>
      <c r="KMX149" s="102"/>
      <c r="KMY149" s="102"/>
      <c r="KMZ149" s="102"/>
      <c r="KNA149" s="102"/>
      <c r="KNB149" s="102"/>
      <c r="KNC149" s="102"/>
      <c r="KND149" s="102"/>
      <c r="KNE149" s="102"/>
      <c r="KNF149" s="102"/>
      <c r="KNG149" s="102"/>
      <c r="KNH149" s="102"/>
      <c r="KNI149" s="102"/>
      <c r="KNJ149" s="102"/>
      <c r="KNK149" s="102"/>
      <c r="KNL149" s="102"/>
      <c r="KNM149" s="102"/>
      <c r="KNN149" s="102"/>
      <c r="KNO149" s="102"/>
      <c r="KNP149" s="102"/>
      <c r="KNQ149" s="102"/>
      <c r="KNR149" s="102"/>
      <c r="KNS149" s="102"/>
      <c r="KNT149" s="102"/>
      <c r="KNU149" s="102"/>
      <c r="KNV149" s="102"/>
      <c r="KNW149" s="102"/>
      <c r="KNX149" s="102"/>
      <c r="KNY149" s="102"/>
      <c r="KNZ149" s="102"/>
      <c r="KOA149" s="102"/>
      <c r="KOB149" s="102"/>
      <c r="KOC149" s="102"/>
      <c r="KOD149" s="102"/>
      <c r="KOE149" s="102"/>
      <c r="KOF149" s="102"/>
      <c r="KOG149" s="102"/>
      <c r="KOH149" s="102"/>
      <c r="KOI149" s="102"/>
      <c r="KOJ149" s="102"/>
      <c r="KOK149" s="102"/>
      <c r="KOL149" s="102"/>
      <c r="KOM149" s="102"/>
      <c r="KON149" s="102"/>
      <c r="KOO149" s="102"/>
      <c r="KOP149" s="102"/>
      <c r="KOQ149" s="102"/>
      <c r="KOR149" s="102"/>
      <c r="KOS149" s="102"/>
      <c r="KOT149" s="102"/>
      <c r="KOU149" s="102"/>
      <c r="KOV149" s="102"/>
      <c r="KOW149" s="102"/>
      <c r="KOX149" s="102"/>
      <c r="KOY149" s="102"/>
      <c r="KOZ149" s="102"/>
      <c r="KPA149" s="102"/>
      <c r="KPB149" s="102"/>
      <c r="KPC149" s="102"/>
      <c r="KPD149" s="102"/>
      <c r="KPE149" s="102"/>
      <c r="KPF149" s="102"/>
      <c r="KPG149" s="102"/>
      <c r="KPH149" s="102"/>
      <c r="KPI149" s="102"/>
      <c r="KPJ149" s="102"/>
      <c r="KPK149" s="102"/>
      <c r="KPL149" s="102"/>
      <c r="KPM149" s="102"/>
      <c r="KPN149" s="102"/>
      <c r="KPO149" s="102"/>
      <c r="KPP149" s="102"/>
      <c r="KPQ149" s="102"/>
      <c r="KPR149" s="102"/>
      <c r="KPS149" s="102"/>
      <c r="KPT149" s="102"/>
      <c r="KPU149" s="102"/>
      <c r="KPV149" s="102"/>
      <c r="KPW149" s="102"/>
      <c r="KPX149" s="102"/>
      <c r="KPY149" s="102"/>
      <c r="KPZ149" s="102"/>
      <c r="KQA149" s="102"/>
      <c r="KQB149" s="102"/>
      <c r="KQC149" s="102"/>
      <c r="KQD149" s="102"/>
      <c r="KQE149" s="102"/>
      <c r="KQF149" s="102"/>
      <c r="KQG149" s="102"/>
      <c r="KQH149" s="102"/>
      <c r="KQI149" s="102"/>
      <c r="KQJ149" s="102"/>
      <c r="KQK149" s="102"/>
      <c r="KQL149" s="102"/>
      <c r="KQM149" s="102"/>
      <c r="KQN149" s="102"/>
      <c r="KQO149" s="102"/>
      <c r="KQP149" s="102"/>
      <c r="KQQ149" s="102"/>
      <c r="KQR149" s="102"/>
      <c r="KQS149" s="102"/>
      <c r="KQT149" s="102"/>
      <c r="KQU149" s="102"/>
      <c r="KQV149" s="102"/>
      <c r="KQW149" s="102"/>
      <c r="KQX149" s="102"/>
      <c r="KQY149" s="102"/>
      <c r="KQZ149" s="102"/>
      <c r="KRA149" s="102"/>
      <c r="KRB149" s="102"/>
      <c r="KRC149" s="102"/>
      <c r="KRD149" s="102"/>
      <c r="KRE149" s="102"/>
      <c r="KRF149" s="102"/>
      <c r="KRG149" s="102"/>
      <c r="KRH149" s="102"/>
      <c r="KRI149" s="102"/>
      <c r="KRJ149" s="102"/>
      <c r="KRK149" s="102"/>
      <c r="KRL149" s="102"/>
      <c r="KRM149" s="102"/>
      <c r="KRN149" s="102"/>
      <c r="KRO149" s="102"/>
      <c r="KRP149" s="102"/>
      <c r="KRQ149" s="102"/>
      <c r="KRR149" s="102"/>
      <c r="KRS149" s="102"/>
      <c r="KRT149" s="102"/>
      <c r="KRU149" s="102"/>
      <c r="KRV149" s="102"/>
      <c r="KRW149" s="102"/>
      <c r="KRX149" s="102"/>
      <c r="KRY149" s="102"/>
      <c r="KRZ149" s="102"/>
      <c r="KSA149" s="102"/>
      <c r="KSB149" s="102"/>
      <c r="KSC149" s="102"/>
      <c r="KSD149" s="102"/>
      <c r="KSE149" s="102"/>
      <c r="KSF149" s="102"/>
      <c r="KSG149" s="102"/>
      <c r="KSH149" s="102"/>
      <c r="KSI149" s="102"/>
      <c r="KSJ149" s="102"/>
      <c r="KSK149" s="102"/>
      <c r="KSL149" s="102"/>
      <c r="KSM149" s="102"/>
      <c r="KSN149" s="102"/>
      <c r="KSO149" s="102"/>
      <c r="KSP149" s="102"/>
      <c r="KSQ149" s="102"/>
      <c r="KSR149" s="102"/>
      <c r="KSS149" s="102"/>
      <c r="KST149" s="102"/>
      <c r="KSU149" s="102"/>
      <c r="KSV149" s="102"/>
      <c r="KSW149" s="102"/>
      <c r="KSX149" s="102"/>
      <c r="KSY149" s="102"/>
      <c r="KSZ149" s="102"/>
      <c r="KTA149" s="102"/>
      <c r="KTB149" s="102"/>
      <c r="KTC149" s="102"/>
      <c r="KTD149" s="102"/>
      <c r="KTE149" s="102"/>
      <c r="KTF149" s="102"/>
      <c r="KTG149" s="102"/>
      <c r="KTH149" s="102"/>
      <c r="KTI149" s="102"/>
      <c r="KTJ149" s="102"/>
      <c r="KTK149" s="102"/>
      <c r="KTL149" s="102"/>
      <c r="KTM149" s="102"/>
      <c r="KTN149" s="102"/>
      <c r="KTO149" s="102"/>
      <c r="KTP149" s="102"/>
      <c r="KTQ149" s="102"/>
      <c r="KTR149" s="102"/>
      <c r="KTS149" s="102"/>
      <c r="KTT149" s="102"/>
      <c r="KTU149" s="102"/>
      <c r="KTV149" s="102"/>
      <c r="KTW149" s="102"/>
      <c r="KTX149" s="102"/>
      <c r="KTY149" s="102"/>
      <c r="KTZ149" s="102"/>
      <c r="KUA149" s="102"/>
      <c r="KUB149" s="102"/>
      <c r="KUC149" s="102"/>
      <c r="KUD149" s="102"/>
      <c r="KUE149" s="102"/>
      <c r="KUF149" s="102"/>
      <c r="KUG149" s="102"/>
      <c r="KUH149" s="102"/>
      <c r="KUI149" s="102"/>
      <c r="KUJ149" s="102"/>
      <c r="KUK149" s="102"/>
      <c r="KUL149" s="102"/>
      <c r="KUM149" s="102"/>
      <c r="KUN149" s="102"/>
      <c r="KUO149" s="102"/>
      <c r="KUP149" s="102"/>
      <c r="KUQ149" s="102"/>
      <c r="KUR149" s="102"/>
      <c r="KUS149" s="102"/>
      <c r="KUT149" s="102"/>
      <c r="KUU149" s="102"/>
      <c r="KUV149" s="102"/>
      <c r="KUW149" s="102"/>
      <c r="KUX149" s="102"/>
      <c r="KUY149" s="102"/>
      <c r="KUZ149" s="102"/>
      <c r="KVA149" s="102"/>
      <c r="KVB149" s="102"/>
      <c r="KVC149" s="102"/>
      <c r="KVD149" s="102"/>
      <c r="KVE149" s="102"/>
      <c r="KVF149" s="102"/>
      <c r="KVG149" s="102"/>
      <c r="KVH149" s="102"/>
      <c r="KVI149" s="102"/>
      <c r="KVJ149" s="102"/>
      <c r="KVK149" s="102"/>
      <c r="KVL149" s="102"/>
      <c r="KVM149" s="102"/>
      <c r="KVN149" s="102"/>
      <c r="KVO149" s="102"/>
      <c r="KVP149" s="102"/>
      <c r="KVQ149" s="102"/>
      <c r="KVR149" s="102"/>
      <c r="KVS149" s="102"/>
      <c r="KVT149" s="102"/>
      <c r="KVU149" s="102"/>
      <c r="KVV149" s="102"/>
      <c r="KVW149" s="102"/>
      <c r="KVX149" s="102"/>
      <c r="KVY149" s="102"/>
      <c r="KVZ149" s="102"/>
      <c r="KWA149" s="102"/>
      <c r="KWB149" s="102"/>
      <c r="KWC149" s="102"/>
      <c r="KWD149" s="102"/>
      <c r="KWE149" s="102"/>
      <c r="KWF149" s="102"/>
      <c r="KWG149" s="102"/>
      <c r="KWH149" s="102"/>
      <c r="KWI149" s="102"/>
      <c r="KWJ149" s="102"/>
      <c r="KWK149" s="102"/>
      <c r="KWL149" s="102"/>
      <c r="KWM149" s="102"/>
      <c r="KWN149" s="102"/>
      <c r="KWO149" s="102"/>
      <c r="KWP149" s="102"/>
      <c r="KWQ149" s="102"/>
      <c r="KWR149" s="102"/>
      <c r="KWS149" s="102"/>
      <c r="KWT149" s="102"/>
      <c r="KWU149" s="102"/>
      <c r="KWV149" s="102"/>
      <c r="KWW149" s="102"/>
      <c r="KWX149" s="102"/>
      <c r="KWY149" s="102"/>
      <c r="KWZ149" s="102"/>
      <c r="KXA149" s="102"/>
      <c r="KXB149" s="102"/>
      <c r="KXC149" s="102"/>
      <c r="KXD149" s="102"/>
      <c r="KXE149" s="102"/>
      <c r="KXF149" s="102"/>
      <c r="KXG149" s="102"/>
      <c r="KXH149" s="102"/>
      <c r="KXI149" s="102"/>
      <c r="KXJ149" s="102"/>
      <c r="KXK149" s="102"/>
      <c r="KXL149" s="102"/>
      <c r="KXM149" s="102"/>
      <c r="KXN149" s="102"/>
      <c r="KXO149" s="102"/>
      <c r="KXP149" s="102"/>
      <c r="KXQ149" s="102"/>
      <c r="KXR149" s="102"/>
      <c r="KXS149" s="102"/>
      <c r="KXT149" s="102"/>
      <c r="KXU149" s="102"/>
      <c r="KXV149" s="102"/>
      <c r="KXW149" s="102"/>
      <c r="KXX149" s="102"/>
      <c r="KXY149" s="102"/>
      <c r="KXZ149" s="102"/>
      <c r="KYA149" s="102"/>
      <c r="KYB149" s="102"/>
      <c r="KYC149" s="102"/>
      <c r="KYD149" s="102"/>
      <c r="KYE149" s="102"/>
      <c r="KYF149" s="102"/>
      <c r="KYG149" s="102"/>
      <c r="KYH149" s="102"/>
      <c r="KYI149" s="102"/>
      <c r="KYJ149" s="102"/>
      <c r="KYK149" s="102"/>
      <c r="KYL149" s="102"/>
      <c r="KYM149" s="102"/>
      <c r="KYN149" s="102"/>
      <c r="KYO149" s="102"/>
      <c r="KYP149" s="102"/>
      <c r="KYQ149" s="102"/>
      <c r="KYR149" s="102"/>
      <c r="KYS149" s="102"/>
      <c r="KYT149" s="102"/>
      <c r="KYU149" s="102"/>
      <c r="KYV149" s="102"/>
      <c r="KYW149" s="102"/>
      <c r="KYX149" s="102"/>
      <c r="KYY149" s="102"/>
      <c r="KYZ149" s="102"/>
      <c r="KZA149" s="102"/>
      <c r="KZB149" s="102"/>
      <c r="KZC149" s="102"/>
      <c r="KZD149" s="102"/>
      <c r="KZE149" s="102"/>
      <c r="KZF149" s="102"/>
      <c r="KZG149" s="102"/>
      <c r="KZH149" s="102"/>
      <c r="KZI149" s="102"/>
      <c r="KZJ149" s="102"/>
      <c r="KZK149" s="102"/>
      <c r="KZL149" s="102"/>
      <c r="KZM149" s="102"/>
      <c r="KZN149" s="102"/>
      <c r="KZO149" s="102"/>
      <c r="KZP149" s="102"/>
      <c r="KZQ149" s="102"/>
      <c r="KZR149" s="102"/>
      <c r="KZS149" s="102"/>
      <c r="KZT149" s="102"/>
      <c r="KZU149" s="102"/>
      <c r="KZV149" s="102"/>
      <c r="KZW149" s="102"/>
      <c r="KZX149" s="102"/>
      <c r="KZY149" s="102"/>
      <c r="KZZ149" s="102"/>
      <c r="LAA149" s="102"/>
      <c r="LAB149" s="102"/>
      <c r="LAC149" s="102"/>
      <c r="LAD149" s="102"/>
      <c r="LAE149" s="102"/>
      <c r="LAF149" s="102"/>
      <c r="LAG149" s="102"/>
      <c r="LAH149" s="102"/>
      <c r="LAI149" s="102"/>
      <c r="LAJ149" s="102"/>
      <c r="LAK149" s="102"/>
      <c r="LAL149" s="102"/>
      <c r="LAM149" s="102"/>
      <c r="LAN149" s="102"/>
      <c r="LAO149" s="102"/>
      <c r="LAP149" s="102"/>
      <c r="LAQ149" s="102"/>
      <c r="LAR149" s="102"/>
      <c r="LAS149" s="102"/>
      <c r="LAT149" s="102"/>
      <c r="LAU149" s="102"/>
      <c r="LAV149" s="102"/>
      <c r="LAW149" s="102"/>
      <c r="LAX149" s="102"/>
      <c r="LAY149" s="102"/>
      <c r="LAZ149" s="102"/>
      <c r="LBA149" s="102"/>
      <c r="LBB149" s="102"/>
      <c r="LBC149" s="102"/>
      <c r="LBD149" s="102"/>
      <c r="LBE149" s="102"/>
      <c r="LBF149" s="102"/>
      <c r="LBG149" s="102"/>
      <c r="LBH149" s="102"/>
      <c r="LBI149" s="102"/>
      <c r="LBJ149" s="102"/>
      <c r="LBK149" s="102"/>
      <c r="LBL149" s="102"/>
      <c r="LBM149" s="102"/>
      <c r="LBN149" s="102"/>
      <c r="LBO149" s="102"/>
      <c r="LBP149" s="102"/>
      <c r="LBQ149" s="102"/>
      <c r="LBR149" s="102"/>
      <c r="LBS149" s="102"/>
      <c r="LBT149" s="102"/>
      <c r="LBU149" s="102"/>
      <c r="LBV149" s="102"/>
      <c r="LBW149" s="102"/>
      <c r="LBX149" s="102"/>
      <c r="LBY149" s="102"/>
      <c r="LBZ149" s="102"/>
      <c r="LCA149" s="102"/>
      <c r="LCB149" s="102"/>
      <c r="LCC149" s="102"/>
      <c r="LCD149" s="102"/>
      <c r="LCE149" s="102"/>
      <c r="LCF149" s="102"/>
      <c r="LCG149" s="102"/>
      <c r="LCH149" s="102"/>
      <c r="LCI149" s="102"/>
      <c r="LCJ149" s="102"/>
      <c r="LCK149" s="102"/>
      <c r="LCL149" s="102"/>
      <c r="LCM149" s="102"/>
      <c r="LCN149" s="102"/>
      <c r="LCO149" s="102"/>
      <c r="LCP149" s="102"/>
      <c r="LCQ149" s="102"/>
      <c r="LCR149" s="102"/>
      <c r="LCS149" s="102"/>
      <c r="LCT149" s="102"/>
      <c r="LCU149" s="102"/>
      <c r="LCV149" s="102"/>
      <c r="LCW149" s="102"/>
      <c r="LCX149" s="102"/>
      <c r="LCY149" s="102"/>
      <c r="LCZ149" s="102"/>
      <c r="LDA149" s="102"/>
      <c r="LDB149" s="102"/>
      <c r="LDC149" s="102"/>
      <c r="LDD149" s="102"/>
      <c r="LDE149" s="102"/>
      <c r="LDF149" s="102"/>
      <c r="LDG149" s="102"/>
      <c r="LDH149" s="102"/>
      <c r="LDI149" s="102"/>
      <c r="LDJ149" s="102"/>
      <c r="LDK149" s="102"/>
      <c r="LDL149" s="102"/>
      <c r="LDM149" s="102"/>
      <c r="LDN149" s="102"/>
      <c r="LDO149" s="102"/>
      <c r="LDP149" s="102"/>
      <c r="LDQ149" s="102"/>
      <c r="LDR149" s="102"/>
      <c r="LDS149" s="102"/>
      <c r="LDT149" s="102"/>
      <c r="LDU149" s="102"/>
      <c r="LDV149" s="102"/>
      <c r="LDW149" s="102"/>
      <c r="LDX149" s="102"/>
      <c r="LDY149" s="102"/>
      <c r="LDZ149" s="102"/>
      <c r="LEA149" s="102"/>
      <c r="LEB149" s="102"/>
      <c r="LEC149" s="102"/>
      <c r="LED149" s="102"/>
      <c r="LEE149" s="102"/>
      <c r="LEF149" s="102"/>
      <c r="LEG149" s="102"/>
      <c r="LEH149" s="102"/>
      <c r="LEI149" s="102"/>
      <c r="LEJ149" s="102"/>
      <c r="LEK149" s="102"/>
      <c r="LEL149" s="102"/>
      <c r="LEM149" s="102"/>
      <c r="LEN149" s="102"/>
      <c r="LEO149" s="102"/>
      <c r="LEP149" s="102"/>
      <c r="LEQ149" s="102"/>
      <c r="LER149" s="102"/>
      <c r="LES149" s="102"/>
      <c r="LET149" s="102"/>
      <c r="LEU149" s="102"/>
      <c r="LEV149" s="102"/>
      <c r="LEW149" s="102"/>
      <c r="LEX149" s="102"/>
      <c r="LEY149" s="102"/>
      <c r="LEZ149" s="102"/>
      <c r="LFA149" s="102"/>
      <c r="LFB149" s="102"/>
      <c r="LFC149" s="102"/>
      <c r="LFD149" s="102"/>
      <c r="LFE149" s="102"/>
      <c r="LFF149" s="102"/>
      <c r="LFG149" s="102"/>
      <c r="LFH149" s="102"/>
      <c r="LFI149" s="102"/>
      <c r="LFJ149" s="102"/>
      <c r="LFK149" s="102"/>
      <c r="LFL149" s="102"/>
      <c r="LFM149" s="102"/>
      <c r="LFN149" s="102"/>
      <c r="LFO149" s="102"/>
      <c r="LFP149" s="102"/>
      <c r="LFQ149" s="102"/>
      <c r="LFR149" s="102"/>
      <c r="LFS149" s="102"/>
      <c r="LFT149" s="102"/>
      <c r="LFU149" s="102"/>
      <c r="LFV149" s="102"/>
      <c r="LFW149" s="102"/>
      <c r="LFX149" s="102"/>
      <c r="LFY149" s="102"/>
      <c r="LFZ149" s="102"/>
      <c r="LGA149" s="102"/>
      <c r="LGB149" s="102"/>
      <c r="LGC149" s="102"/>
      <c r="LGD149" s="102"/>
      <c r="LGE149" s="102"/>
      <c r="LGF149" s="102"/>
      <c r="LGG149" s="102"/>
      <c r="LGH149" s="102"/>
      <c r="LGI149" s="102"/>
      <c r="LGJ149" s="102"/>
      <c r="LGK149" s="102"/>
      <c r="LGL149" s="102"/>
      <c r="LGM149" s="102"/>
      <c r="LGN149" s="102"/>
      <c r="LGO149" s="102"/>
      <c r="LGP149" s="102"/>
      <c r="LGQ149" s="102"/>
      <c r="LGR149" s="102"/>
      <c r="LGS149" s="102"/>
      <c r="LGT149" s="102"/>
      <c r="LGU149" s="102"/>
      <c r="LGV149" s="102"/>
      <c r="LGW149" s="102"/>
      <c r="LGX149" s="102"/>
      <c r="LGY149" s="102"/>
      <c r="LGZ149" s="102"/>
      <c r="LHA149" s="102"/>
      <c r="LHB149" s="102"/>
      <c r="LHC149" s="102"/>
      <c r="LHD149" s="102"/>
      <c r="LHE149" s="102"/>
      <c r="LHF149" s="102"/>
      <c r="LHG149" s="102"/>
      <c r="LHH149" s="102"/>
      <c r="LHI149" s="102"/>
      <c r="LHJ149" s="102"/>
      <c r="LHK149" s="102"/>
      <c r="LHL149" s="102"/>
      <c r="LHM149" s="102"/>
      <c r="LHN149" s="102"/>
      <c r="LHO149" s="102"/>
      <c r="LHP149" s="102"/>
      <c r="LHQ149" s="102"/>
      <c r="LHR149" s="102"/>
      <c r="LHS149" s="102"/>
      <c r="LHT149" s="102"/>
      <c r="LHU149" s="102"/>
      <c r="LHV149" s="102"/>
      <c r="LHW149" s="102"/>
      <c r="LHX149" s="102"/>
      <c r="LHY149" s="102"/>
      <c r="LHZ149" s="102"/>
      <c r="LIA149" s="102"/>
      <c r="LIB149" s="102"/>
      <c r="LIC149" s="102"/>
      <c r="LID149" s="102"/>
      <c r="LIE149" s="102"/>
      <c r="LIF149" s="102"/>
      <c r="LIG149" s="102"/>
      <c r="LIH149" s="102"/>
      <c r="LII149" s="102"/>
      <c r="LIJ149" s="102"/>
      <c r="LIK149" s="102"/>
      <c r="LIL149" s="102"/>
      <c r="LIM149" s="102"/>
      <c r="LIN149" s="102"/>
      <c r="LIO149" s="102"/>
      <c r="LIP149" s="102"/>
      <c r="LIQ149" s="102"/>
      <c r="LIR149" s="102"/>
      <c r="LIS149" s="102"/>
      <c r="LIT149" s="102"/>
      <c r="LIU149" s="102"/>
      <c r="LIV149" s="102"/>
      <c r="LIW149" s="102"/>
      <c r="LIX149" s="102"/>
      <c r="LIY149" s="102"/>
      <c r="LIZ149" s="102"/>
      <c r="LJA149" s="102"/>
      <c r="LJB149" s="102"/>
      <c r="LJC149" s="102"/>
      <c r="LJD149" s="102"/>
      <c r="LJE149" s="102"/>
      <c r="LJF149" s="102"/>
      <c r="LJG149" s="102"/>
      <c r="LJH149" s="102"/>
      <c r="LJI149" s="102"/>
      <c r="LJJ149" s="102"/>
      <c r="LJK149" s="102"/>
      <c r="LJL149" s="102"/>
      <c r="LJM149" s="102"/>
      <c r="LJN149" s="102"/>
      <c r="LJO149" s="102"/>
      <c r="LJP149" s="102"/>
      <c r="LJQ149" s="102"/>
      <c r="LJR149" s="102"/>
      <c r="LJS149" s="102"/>
      <c r="LJT149" s="102"/>
      <c r="LJU149" s="102"/>
      <c r="LJV149" s="102"/>
      <c r="LJW149" s="102"/>
      <c r="LJX149" s="102"/>
      <c r="LJY149" s="102"/>
      <c r="LJZ149" s="102"/>
      <c r="LKA149" s="102"/>
      <c r="LKB149" s="102"/>
      <c r="LKC149" s="102"/>
      <c r="LKD149" s="102"/>
      <c r="LKE149" s="102"/>
      <c r="LKF149" s="102"/>
      <c r="LKG149" s="102"/>
      <c r="LKH149" s="102"/>
      <c r="LKI149" s="102"/>
      <c r="LKJ149" s="102"/>
      <c r="LKK149" s="102"/>
      <c r="LKL149" s="102"/>
      <c r="LKM149" s="102"/>
      <c r="LKN149" s="102"/>
      <c r="LKO149" s="102"/>
      <c r="LKP149" s="102"/>
      <c r="LKQ149" s="102"/>
      <c r="LKR149" s="102"/>
      <c r="LKS149" s="102"/>
      <c r="LKT149" s="102"/>
      <c r="LKU149" s="102"/>
      <c r="LKV149" s="102"/>
      <c r="LKW149" s="102"/>
      <c r="LKX149" s="102"/>
      <c r="LKY149" s="102"/>
      <c r="LKZ149" s="102"/>
      <c r="LLA149" s="102"/>
      <c r="LLB149" s="102"/>
      <c r="LLC149" s="102"/>
      <c r="LLD149" s="102"/>
      <c r="LLE149" s="102"/>
      <c r="LLF149" s="102"/>
      <c r="LLG149" s="102"/>
      <c r="LLH149" s="102"/>
      <c r="LLI149" s="102"/>
      <c r="LLJ149" s="102"/>
      <c r="LLK149" s="102"/>
      <c r="LLL149" s="102"/>
      <c r="LLM149" s="102"/>
      <c r="LLN149" s="102"/>
      <c r="LLO149" s="102"/>
      <c r="LLP149" s="102"/>
      <c r="LLQ149" s="102"/>
      <c r="LLR149" s="102"/>
      <c r="LLS149" s="102"/>
      <c r="LLT149" s="102"/>
      <c r="LLU149" s="102"/>
      <c r="LLV149" s="102"/>
      <c r="LLW149" s="102"/>
      <c r="LLX149" s="102"/>
      <c r="LLY149" s="102"/>
      <c r="LLZ149" s="102"/>
      <c r="LMA149" s="102"/>
      <c r="LMB149" s="102"/>
      <c r="LMC149" s="102"/>
      <c r="LMD149" s="102"/>
      <c r="LME149" s="102"/>
      <c r="LMF149" s="102"/>
      <c r="LMG149" s="102"/>
      <c r="LMH149" s="102"/>
      <c r="LMI149" s="102"/>
      <c r="LMJ149" s="102"/>
      <c r="LMK149" s="102"/>
      <c r="LML149" s="102"/>
      <c r="LMM149" s="102"/>
      <c r="LMN149" s="102"/>
      <c r="LMO149" s="102"/>
      <c r="LMP149" s="102"/>
      <c r="LMQ149" s="102"/>
      <c r="LMR149" s="102"/>
      <c r="LMS149" s="102"/>
      <c r="LMT149" s="102"/>
      <c r="LMU149" s="102"/>
      <c r="LMV149" s="102"/>
      <c r="LMW149" s="102"/>
      <c r="LMX149" s="102"/>
      <c r="LMY149" s="102"/>
      <c r="LMZ149" s="102"/>
      <c r="LNA149" s="102"/>
      <c r="LNB149" s="102"/>
      <c r="LNC149" s="102"/>
      <c r="LND149" s="102"/>
      <c r="LNE149" s="102"/>
      <c r="LNF149" s="102"/>
      <c r="LNG149" s="102"/>
      <c r="LNH149" s="102"/>
      <c r="LNI149" s="102"/>
      <c r="LNJ149" s="102"/>
      <c r="LNK149" s="102"/>
      <c r="LNL149" s="102"/>
      <c r="LNM149" s="102"/>
      <c r="LNN149" s="102"/>
      <c r="LNO149" s="102"/>
      <c r="LNP149" s="102"/>
      <c r="LNQ149" s="102"/>
      <c r="LNR149" s="102"/>
      <c r="LNS149" s="102"/>
      <c r="LNT149" s="102"/>
      <c r="LNU149" s="102"/>
      <c r="LNV149" s="102"/>
      <c r="LNW149" s="102"/>
      <c r="LNX149" s="102"/>
      <c r="LNY149" s="102"/>
      <c r="LNZ149" s="102"/>
      <c r="LOA149" s="102"/>
      <c r="LOB149" s="102"/>
      <c r="LOC149" s="102"/>
      <c r="LOD149" s="102"/>
      <c r="LOE149" s="102"/>
      <c r="LOF149" s="102"/>
      <c r="LOG149" s="102"/>
      <c r="LOH149" s="102"/>
      <c r="LOI149" s="102"/>
      <c r="LOJ149" s="102"/>
      <c r="LOK149" s="102"/>
      <c r="LOL149" s="102"/>
      <c r="LOM149" s="102"/>
      <c r="LON149" s="102"/>
      <c r="LOO149" s="102"/>
      <c r="LOP149" s="102"/>
      <c r="LOQ149" s="102"/>
      <c r="LOR149" s="102"/>
      <c r="LOS149" s="102"/>
      <c r="LOT149" s="102"/>
      <c r="LOU149" s="102"/>
      <c r="LOV149" s="102"/>
      <c r="LOW149" s="102"/>
      <c r="LOX149" s="102"/>
      <c r="LOY149" s="102"/>
      <c r="LOZ149" s="102"/>
      <c r="LPA149" s="102"/>
      <c r="LPB149" s="102"/>
      <c r="LPC149" s="102"/>
      <c r="LPD149" s="102"/>
      <c r="LPE149" s="102"/>
      <c r="LPF149" s="102"/>
      <c r="LPG149" s="102"/>
      <c r="LPH149" s="102"/>
      <c r="LPI149" s="102"/>
      <c r="LPJ149" s="102"/>
      <c r="LPK149" s="102"/>
      <c r="LPL149" s="102"/>
      <c r="LPM149" s="102"/>
      <c r="LPN149" s="102"/>
      <c r="LPO149" s="102"/>
      <c r="LPP149" s="102"/>
      <c r="LPQ149" s="102"/>
      <c r="LPR149" s="102"/>
      <c r="LPS149" s="102"/>
      <c r="LPT149" s="102"/>
      <c r="LPU149" s="102"/>
      <c r="LPV149" s="102"/>
      <c r="LPW149" s="102"/>
      <c r="LPX149" s="102"/>
      <c r="LPY149" s="102"/>
      <c r="LPZ149" s="102"/>
      <c r="LQA149" s="102"/>
      <c r="LQB149" s="102"/>
      <c r="LQC149" s="102"/>
      <c r="LQD149" s="102"/>
      <c r="LQE149" s="102"/>
      <c r="LQF149" s="102"/>
      <c r="LQG149" s="102"/>
      <c r="LQH149" s="102"/>
      <c r="LQI149" s="102"/>
      <c r="LQJ149" s="102"/>
      <c r="LQK149" s="102"/>
      <c r="LQL149" s="102"/>
      <c r="LQM149" s="102"/>
      <c r="LQN149" s="102"/>
      <c r="LQO149" s="102"/>
      <c r="LQP149" s="102"/>
      <c r="LQQ149" s="102"/>
      <c r="LQR149" s="102"/>
      <c r="LQS149" s="102"/>
      <c r="LQT149" s="102"/>
      <c r="LQU149" s="102"/>
      <c r="LQV149" s="102"/>
      <c r="LQW149" s="102"/>
      <c r="LQX149" s="102"/>
      <c r="LQY149" s="102"/>
      <c r="LQZ149" s="102"/>
      <c r="LRA149" s="102"/>
      <c r="LRB149" s="102"/>
      <c r="LRC149" s="102"/>
      <c r="LRD149" s="102"/>
      <c r="LRE149" s="102"/>
      <c r="LRF149" s="102"/>
      <c r="LRG149" s="102"/>
      <c r="LRH149" s="102"/>
      <c r="LRI149" s="102"/>
      <c r="LRJ149" s="102"/>
      <c r="LRK149" s="102"/>
      <c r="LRL149" s="102"/>
      <c r="LRM149" s="102"/>
      <c r="LRN149" s="102"/>
      <c r="LRO149" s="102"/>
      <c r="LRP149" s="102"/>
      <c r="LRQ149" s="102"/>
      <c r="LRR149" s="102"/>
      <c r="LRS149" s="102"/>
      <c r="LRT149" s="102"/>
      <c r="LRU149" s="102"/>
      <c r="LRV149" s="102"/>
      <c r="LRW149" s="102"/>
      <c r="LRX149" s="102"/>
      <c r="LRY149" s="102"/>
      <c r="LRZ149" s="102"/>
      <c r="LSA149" s="102"/>
      <c r="LSB149" s="102"/>
      <c r="LSC149" s="102"/>
      <c r="LSD149" s="102"/>
      <c r="LSE149" s="102"/>
      <c r="LSF149" s="102"/>
      <c r="LSG149" s="102"/>
      <c r="LSH149" s="102"/>
      <c r="LSI149" s="102"/>
      <c r="LSJ149" s="102"/>
      <c r="LSK149" s="102"/>
      <c r="LSL149" s="102"/>
      <c r="LSM149" s="102"/>
      <c r="LSN149" s="102"/>
      <c r="LSO149" s="102"/>
      <c r="LSP149" s="102"/>
      <c r="LSQ149" s="102"/>
      <c r="LSR149" s="102"/>
      <c r="LSS149" s="102"/>
      <c r="LST149" s="102"/>
      <c r="LSU149" s="102"/>
      <c r="LSV149" s="102"/>
      <c r="LSW149" s="102"/>
      <c r="LSX149" s="102"/>
      <c r="LSY149" s="102"/>
      <c r="LSZ149" s="102"/>
      <c r="LTA149" s="102"/>
      <c r="LTB149" s="102"/>
      <c r="LTC149" s="102"/>
      <c r="LTD149" s="102"/>
      <c r="LTE149" s="102"/>
      <c r="LTF149" s="102"/>
      <c r="LTG149" s="102"/>
      <c r="LTH149" s="102"/>
      <c r="LTI149" s="102"/>
      <c r="LTJ149" s="102"/>
      <c r="LTK149" s="102"/>
      <c r="LTL149" s="102"/>
      <c r="LTM149" s="102"/>
      <c r="LTN149" s="102"/>
      <c r="LTO149" s="102"/>
      <c r="LTP149" s="102"/>
      <c r="LTQ149" s="102"/>
      <c r="LTR149" s="102"/>
      <c r="LTS149" s="102"/>
      <c r="LTT149" s="102"/>
      <c r="LTU149" s="102"/>
      <c r="LTV149" s="102"/>
      <c r="LTW149" s="102"/>
      <c r="LTX149" s="102"/>
      <c r="LTY149" s="102"/>
      <c r="LTZ149" s="102"/>
      <c r="LUA149" s="102"/>
      <c r="LUB149" s="102"/>
      <c r="LUC149" s="102"/>
      <c r="LUD149" s="102"/>
      <c r="LUE149" s="102"/>
      <c r="LUF149" s="102"/>
      <c r="LUG149" s="102"/>
      <c r="LUH149" s="102"/>
      <c r="LUI149" s="102"/>
      <c r="LUJ149" s="102"/>
      <c r="LUK149" s="102"/>
      <c r="LUL149" s="102"/>
      <c r="LUM149" s="102"/>
      <c r="LUN149" s="102"/>
      <c r="LUO149" s="102"/>
      <c r="LUP149" s="102"/>
      <c r="LUQ149" s="102"/>
      <c r="LUR149" s="102"/>
      <c r="LUS149" s="102"/>
      <c r="LUT149" s="102"/>
      <c r="LUU149" s="102"/>
      <c r="LUV149" s="102"/>
      <c r="LUW149" s="102"/>
      <c r="LUX149" s="102"/>
      <c r="LUY149" s="102"/>
      <c r="LUZ149" s="102"/>
      <c r="LVA149" s="102"/>
      <c r="LVB149" s="102"/>
      <c r="LVC149" s="102"/>
      <c r="LVD149" s="102"/>
      <c r="LVE149" s="102"/>
      <c r="LVF149" s="102"/>
      <c r="LVG149" s="102"/>
      <c r="LVH149" s="102"/>
      <c r="LVI149" s="102"/>
      <c r="LVJ149" s="102"/>
      <c r="LVK149" s="102"/>
      <c r="LVL149" s="102"/>
      <c r="LVM149" s="102"/>
      <c r="LVN149" s="102"/>
      <c r="LVO149" s="102"/>
      <c r="LVP149" s="102"/>
      <c r="LVQ149" s="102"/>
      <c r="LVR149" s="102"/>
      <c r="LVS149" s="102"/>
      <c r="LVT149" s="102"/>
      <c r="LVU149" s="102"/>
      <c r="LVV149" s="102"/>
      <c r="LVW149" s="102"/>
      <c r="LVX149" s="102"/>
      <c r="LVY149" s="102"/>
      <c r="LVZ149" s="102"/>
      <c r="LWA149" s="102"/>
      <c r="LWB149" s="102"/>
      <c r="LWC149" s="102"/>
      <c r="LWD149" s="102"/>
      <c r="LWE149" s="102"/>
      <c r="LWF149" s="102"/>
      <c r="LWG149" s="102"/>
      <c r="LWH149" s="102"/>
      <c r="LWI149" s="102"/>
      <c r="LWJ149" s="102"/>
      <c r="LWK149" s="102"/>
      <c r="LWL149" s="102"/>
      <c r="LWM149" s="102"/>
      <c r="LWN149" s="102"/>
      <c r="LWO149" s="102"/>
      <c r="LWP149" s="102"/>
      <c r="LWQ149" s="102"/>
      <c r="LWR149" s="102"/>
      <c r="LWS149" s="102"/>
      <c r="LWT149" s="102"/>
      <c r="LWU149" s="102"/>
      <c r="LWV149" s="102"/>
      <c r="LWW149" s="102"/>
      <c r="LWX149" s="102"/>
      <c r="LWY149" s="102"/>
      <c r="LWZ149" s="102"/>
      <c r="LXA149" s="102"/>
      <c r="LXB149" s="102"/>
      <c r="LXC149" s="102"/>
      <c r="LXD149" s="102"/>
      <c r="LXE149" s="102"/>
      <c r="LXF149" s="102"/>
      <c r="LXG149" s="102"/>
      <c r="LXH149" s="102"/>
      <c r="LXI149" s="102"/>
      <c r="LXJ149" s="102"/>
      <c r="LXK149" s="102"/>
      <c r="LXL149" s="102"/>
      <c r="LXM149" s="102"/>
      <c r="LXN149" s="102"/>
      <c r="LXO149" s="102"/>
      <c r="LXP149" s="102"/>
      <c r="LXQ149" s="102"/>
      <c r="LXR149" s="102"/>
      <c r="LXS149" s="102"/>
      <c r="LXT149" s="102"/>
      <c r="LXU149" s="102"/>
      <c r="LXV149" s="102"/>
      <c r="LXW149" s="102"/>
      <c r="LXX149" s="102"/>
      <c r="LXY149" s="102"/>
      <c r="LXZ149" s="102"/>
      <c r="LYA149" s="102"/>
      <c r="LYB149" s="102"/>
      <c r="LYC149" s="102"/>
      <c r="LYD149" s="102"/>
      <c r="LYE149" s="102"/>
      <c r="LYF149" s="102"/>
      <c r="LYG149" s="102"/>
      <c r="LYH149" s="102"/>
      <c r="LYI149" s="102"/>
      <c r="LYJ149" s="102"/>
      <c r="LYK149" s="102"/>
      <c r="LYL149" s="102"/>
      <c r="LYM149" s="102"/>
      <c r="LYN149" s="102"/>
      <c r="LYO149" s="102"/>
      <c r="LYP149" s="102"/>
      <c r="LYQ149" s="102"/>
      <c r="LYR149" s="102"/>
      <c r="LYS149" s="102"/>
      <c r="LYT149" s="102"/>
      <c r="LYU149" s="102"/>
      <c r="LYV149" s="102"/>
      <c r="LYW149" s="102"/>
      <c r="LYX149" s="102"/>
      <c r="LYY149" s="102"/>
      <c r="LYZ149" s="102"/>
      <c r="LZA149" s="102"/>
      <c r="LZB149" s="102"/>
      <c r="LZC149" s="102"/>
      <c r="LZD149" s="102"/>
      <c r="LZE149" s="102"/>
      <c r="LZF149" s="102"/>
      <c r="LZG149" s="102"/>
      <c r="LZH149" s="102"/>
      <c r="LZI149" s="102"/>
      <c r="LZJ149" s="102"/>
      <c r="LZK149" s="102"/>
      <c r="LZL149" s="102"/>
      <c r="LZM149" s="102"/>
      <c r="LZN149" s="102"/>
      <c r="LZO149" s="102"/>
      <c r="LZP149" s="102"/>
      <c r="LZQ149" s="102"/>
      <c r="LZR149" s="102"/>
      <c r="LZS149" s="102"/>
      <c r="LZT149" s="102"/>
      <c r="LZU149" s="102"/>
      <c r="LZV149" s="102"/>
      <c r="LZW149" s="102"/>
      <c r="LZX149" s="102"/>
      <c r="LZY149" s="102"/>
      <c r="LZZ149" s="102"/>
      <c r="MAA149" s="102"/>
      <c r="MAB149" s="102"/>
      <c r="MAC149" s="102"/>
      <c r="MAD149" s="102"/>
      <c r="MAE149" s="102"/>
      <c r="MAF149" s="102"/>
      <c r="MAG149" s="102"/>
      <c r="MAH149" s="102"/>
      <c r="MAI149" s="102"/>
      <c r="MAJ149" s="102"/>
      <c r="MAK149" s="102"/>
      <c r="MAL149" s="102"/>
      <c r="MAM149" s="102"/>
      <c r="MAN149" s="102"/>
      <c r="MAO149" s="102"/>
      <c r="MAP149" s="102"/>
      <c r="MAQ149" s="102"/>
      <c r="MAR149" s="102"/>
      <c r="MAS149" s="102"/>
      <c r="MAT149" s="102"/>
      <c r="MAU149" s="102"/>
      <c r="MAV149" s="102"/>
      <c r="MAW149" s="102"/>
      <c r="MAX149" s="102"/>
      <c r="MAY149" s="102"/>
      <c r="MAZ149" s="102"/>
      <c r="MBA149" s="102"/>
      <c r="MBB149" s="102"/>
      <c r="MBC149" s="102"/>
      <c r="MBD149" s="102"/>
      <c r="MBE149" s="102"/>
      <c r="MBF149" s="102"/>
      <c r="MBG149" s="102"/>
      <c r="MBH149" s="102"/>
      <c r="MBI149" s="102"/>
      <c r="MBJ149" s="102"/>
      <c r="MBK149" s="102"/>
      <c r="MBL149" s="102"/>
      <c r="MBM149" s="102"/>
      <c r="MBN149" s="102"/>
      <c r="MBO149" s="102"/>
      <c r="MBP149" s="102"/>
      <c r="MBQ149" s="102"/>
      <c r="MBR149" s="102"/>
      <c r="MBS149" s="102"/>
      <c r="MBT149" s="102"/>
      <c r="MBU149" s="102"/>
      <c r="MBV149" s="102"/>
      <c r="MBW149" s="102"/>
      <c r="MBX149" s="102"/>
      <c r="MBY149" s="102"/>
      <c r="MBZ149" s="102"/>
      <c r="MCA149" s="102"/>
      <c r="MCB149" s="102"/>
      <c r="MCC149" s="102"/>
      <c r="MCD149" s="102"/>
      <c r="MCE149" s="102"/>
      <c r="MCF149" s="102"/>
      <c r="MCG149" s="102"/>
      <c r="MCH149" s="102"/>
      <c r="MCI149" s="102"/>
      <c r="MCJ149" s="102"/>
      <c r="MCK149" s="102"/>
      <c r="MCL149" s="102"/>
      <c r="MCM149" s="102"/>
      <c r="MCN149" s="102"/>
      <c r="MCO149" s="102"/>
      <c r="MCP149" s="102"/>
      <c r="MCQ149" s="102"/>
      <c r="MCR149" s="102"/>
      <c r="MCS149" s="102"/>
      <c r="MCT149" s="102"/>
      <c r="MCU149" s="102"/>
      <c r="MCV149" s="102"/>
      <c r="MCW149" s="102"/>
      <c r="MCX149" s="102"/>
      <c r="MCY149" s="102"/>
      <c r="MCZ149" s="102"/>
      <c r="MDA149" s="102"/>
      <c r="MDB149" s="102"/>
      <c r="MDC149" s="102"/>
      <c r="MDD149" s="102"/>
      <c r="MDE149" s="102"/>
      <c r="MDF149" s="102"/>
      <c r="MDG149" s="102"/>
      <c r="MDH149" s="102"/>
      <c r="MDI149" s="102"/>
      <c r="MDJ149" s="102"/>
      <c r="MDK149" s="102"/>
      <c r="MDL149" s="102"/>
      <c r="MDM149" s="102"/>
      <c r="MDN149" s="102"/>
      <c r="MDO149" s="102"/>
      <c r="MDP149" s="102"/>
      <c r="MDQ149" s="102"/>
      <c r="MDR149" s="102"/>
      <c r="MDS149" s="102"/>
      <c r="MDT149" s="102"/>
      <c r="MDU149" s="102"/>
      <c r="MDV149" s="102"/>
      <c r="MDW149" s="102"/>
      <c r="MDX149" s="102"/>
      <c r="MDY149" s="102"/>
      <c r="MDZ149" s="102"/>
      <c r="MEA149" s="102"/>
      <c r="MEB149" s="102"/>
      <c r="MEC149" s="102"/>
      <c r="MED149" s="102"/>
      <c r="MEE149" s="102"/>
      <c r="MEF149" s="102"/>
      <c r="MEG149" s="102"/>
      <c r="MEH149" s="102"/>
      <c r="MEI149" s="102"/>
      <c r="MEJ149" s="102"/>
      <c r="MEK149" s="102"/>
      <c r="MEL149" s="102"/>
      <c r="MEM149" s="102"/>
      <c r="MEN149" s="102"/>
      <c r="MEO149" s="102"/>
      <c r="MEP149" s="102"/>
      <c r="MEQ149" s="102"/>
      <c r="MER149" s="102"/>
      <c r="MES149" s="102"/>
      <c r="MET149" s="102"/>
      <c r="MEU149" s="102"/>
      <c r="MEV149" s="102"/>
      <c r="MEW149" s="102"/>
      <c r="MEX149" s="102"/>
      <c r="MEY149" s="102"/>
      <c r="MEZ149" s="102"/>
      <c r="MFA149" s="102"/>
      <c r="MFB149" s="102"/>
      <c r="MFC149" s="102"/>
      <c r="MFD149" s="102"/>
      <c r="MFE149" s="102"/>
      <c r="MFF149" s="102"/>
      <c r="MFG149" s="102"/>
      <c r="MFH149" s="102"/>
      <c r="MFI149" s="102"/>
      <c r="MFJ149" s="102"/>
      <c r="MFK149" s="102"/>
      <c r="MFL149" s="102"/>
      <c r="MFM149" s="102"/>
      <c r="MFN149" s="102"/>
      <c r="MFO149" s="102"/>
      <c r="MFP149" s="102"/>
      <c r="MFQ149" s="102"/>
      <c r="MFR149" s="102"/>
      <c r="MFS149" s="102"/>
      <c r="MFT149" s="102"/>
      <c r="MFU149" s="102"/>
      <c r="MFV149" s="102"/>
      <c r="MFW149" s="102"/>
      <c r="MFX149" s="102"/>
      <c r="MFY149" s="102"/>
      <c r="MFZ149" s="102"/>
      <c r="MGA149" s="102"/>
      <c r="MGB149" s="102"/>
      <c r="MGC149" s="102"/>
      <c r="MGD149" s="102"/>
      <c r="MGE149" s="102"/>
      <c r="MGF149" s="102"/>
      <c r="MGG149" s="102"/>
      <c r="MGH149" s="102"/>
      <c r="MGI149" s="102"/>
      <c r="MGJ149" s="102"/>
      <c r="MGK149" s="102"/>
      <c r="MGL149" s="102"/>
      <c r="MGM149" s="102"/>
      <c r="MGN149" s="102"/>
      <c r="MGO149" s="102"/>
      <c r="MGP149" s="102"/>
      <c r="MGQ149" s="102"/>
      <c r="MGR149" s="102"/>
      <c r="MGS149" s="102"/>
      <c r="MGT149" s="102"/>
      <c r="MGU149" s="102"/>
      <c r="MGV149" s="102"/>
      <c r="MGW149" s="102"/>
      <c r="MGX149" s="102"/>
      <c r="MGY149" s="102"/>
      <c r="MGZ149" s="102"/>
      <c r="MHA149" s="102"/>
      <c r="MHB149" s="102"/>
      <c r="MHC149" s="102"/>
      <c r="MHD149" s="102"/>
      <c r="MHE149" s="102"/>
      <c r="MHF149" s="102"/>
      <c r="MHG149" s="102"/>
      <c r="MHH149" s="102"/>
      <c r="MHI149" s="102"/>
      <c r="MHJ149" s="102"/>
      <c r="MHK149" s="102"/>
      <c r="MHL149" s="102"/>
      <c r="MHM149" s="102"/>
      <c r="MHN149" s="102"/>
      <c r="MHO149" s="102"/>
      <c r="MHP149" s="102"/>
      <c r="MHQ149" s="102"/>
      <c r="MHR149" s="102"/>
      <c r="MHS149" s="102"/>
      <c r="MHT149" s="102"/>
      <c r="MHU149" s="102"/>
      <c r="MHV149" s="102"/>
      <c r="MHW149" s="102"/>
      <c r="MHX149" s="102"/>
      <c r="MHY149" s="102"/>
      <c r="MHZ149" s="102"/>
      <c r="MIA149" s="102"/>
      <c r="MIB149" s="102"/>
      <c r="MIC149" s="102"/>
      <c r="MID149" s="102"/>
      <c r="MIE149" s="102"/>
      <c r="MIF149" s="102"/>
      <c r="MIG149" s="102"/>
      <c r="MIH149" s="102"/>
      <c r="MII149" s="102"/>
      <c r="MIJ149" s="102"/>
      <c r="MIK149" s="102"/>
      <c r="MIL149" s="102"/>
      <c r="MIM149" s="102"/>
      <c r="MIN149" s="102"/>
      <c r="MIO149" s="102"/>
      <c r="MIP149" s="102"/>
      <c r="MIQ149" s="102"/>
      <c r="MIR149" s="102"/>
      <c r="MIS149" s="102"/>
      <c r="MIT149" s="102"/>
      <c r="MIU149" s="102"/>
      <c r="MIV149" s="102"/>
      <c r="MIW149" s="102"/>
      <c r="MIX149" s="102"/>
      <c r="MIY149" s="102"/>
      <c r="MIZ149" s="102"/>
      <c r="MJA149" s="102"/>
      <c r="MJB149" s="102"/>
      <c r="MJC149" s="102"/>
      <c r="MJD149" s="102"/>
      <c r="MJE149" s="102"/>
      <c r="MJF149" s="102"/>
      <c r="MJG149" s="102"/>
      <c r="MJH149" s="102"/>
      <c r="MJI149" s="102"/>
      <c r="MJJ149" s="102"/>
      <c r="MJK149" s="102"/>
      <c r="MJL149" s="102"/>
      <c r="MJM149" s="102"/>
      <c r="MJN149" s="102"/>
      <c r="MJO149" s="102"/>
      <c r="MJP149" s="102"/>
      <c r="MJQ149" s="102"/>
      <c r="MJR149" s="102"/>
      <c r="MJS149" s="102"/>
      <c r="MJT149" s="102"/>
      <c r="MJU149" s="102"/>
      <c r="MJV149" s="102"/>
      <c r="MJW149" s="102"/>
      <c r="MJX149" s="102"/>
      <c r="MJY149" s="102"/>
      <c r="MJZ149" s="102"/>
      <c r="MKA149" s="102"/>
      <c r="MKB149" s="102"/>
      <c r="MKC149" s="102"/>
      <c r="MKD149" s="102"/>
      <c r="MKE149" s="102"/>
      <c r="MKF149" s="102"/>
      <c r="MKG149" s="102"/>
      <c r="MKH149" s="102"/>
      <c r="MKI149" s="102"/>
      <c r="MKJ149" s="102"/>
      <c r="MKK149" s="102"/>
      <c r="MKL149" s="102"/>
      <c r="MKM149" s="102"/>
      <c r="MKN149" s="102"/>
      <c r="MKO149" s="102"/>
      <c r="MKP149" s="102"/>
      <c r="MKQ149" s="102"/>
      <c r="MKR149" s="102"/>
      <c r="MKS149" s="102"/>
      <c r="MKT149" s="102"/>
      <c r="MKU149" s="102"/>
      <c r="MKV149" s="102"/>
      <c r="MKW149" s="102"/>
      <c r="MKX149" s="102"/>
      <c r="MKY149" s="102"/>
      <c r="MKZ149" s="102"/>
      <c r="MLA149" s="102"/>
      <c r="MLB149" s="102"/>
      <c r="MLC149" s="102"/>
      <c r="MLD149" s="102"/>
      <c r="MLE149" s="102"/>
      <c r="MLF149" s="102"/>
      <c r="MLG149" s="102"/>
      <c r="MLH149" s="102"/>
      <c r="MLI149" s="102"/>
      <c r="MLJ149" s="102"/>
      <c r="MLK149" s="102"/>
      <c r="MLL149" s="102"/>
      <c r="MLM149" s="102"/>
      <c r="MLN149" s="102"/>
      <c r="MLO149" s="102"/>
      <c r="MLP149" s="102"/>
      <c r="MLQ149" s="102"/>
      <c r="MLR149" s="102"/>
      <c r="MLS149" s="102"/>
      <c r="MLT149" s="102"/>
      <c r="MLU149" s="102"/>
      <c r="MLV149" s="102"/>
      <c r="MLW149" s="102"/>
      <c r="MLX149" s="102"/>
      <c r="MLY149" s="102"/>
      <c r="MLZ149" s="102"/>
      <c r="MMA149" s="102"/>
      <c r="MMB149" s="102"/>
      <c r="MMC149" s="102"/>
      <c r="MMD149" s="102"/>
      <c r="MME149" s="102"/>
      <c r="MMF149" s="102"/>
      <c r="MMG149" s="102"/>
      <c r="MMH149" s="102"/>
      <c r="MMI149" s="102"/>
      <c r="MMJ149" s="102"/>
      <c r="MMK149" s="102"/>
      <c r="MML149" s="102"/>
      <c r="MMM149" s="102"/>
      <c r="MMN149" s="102"/>
      <c r="MMO149" s="102"/>
      <c r="MMP149" s="102"/>
      <c r="MMQ149" s="102"/>
      <c r="MMR149" s="102"/>
      <c r="MMS149" s="102"/>
      <c r="MMT149" s="102"/>
      <c r="MMU149" s="102"/>
      <c r="MMV149" s="102"/>
      <c r="MMW149" s="102"/>
      <c r="MMX149" s="102"/>
      <c r="MMY149" s="102"/>
      <c r="MMZ149" s="102"/>
      <c r="MNA149" s="102"/>
      <c r="MNB149" s="102"/>
      <c r="MNC149" s="102"/>
      <c r="MND149" s="102"/>
      <c r="MNE149" s="102"/>
      <c r="MNF149" s="102"/>
      <c r="MNG149" s="102"/>
      <c r="MNH149" s="102"/>
      <c r="MNI149" s="102"/>
      <c r="MNJ149" s="102"/>
      <c r="MNK149" s="102"/>
      <c r="MNL149" s="102"/>
      <c r="MNM149" s="102"/>
      <c r="MNN149" s="102"/>
      <c r="MNO149" s="102"/>
      <c r="MNP149" s="102"/>
      <c r="MNQ149" s="102"/>
      <c r="MNR149" s="102"/>
      <c r="MNS149" s="102"/>
      <c r="MNT149" s="102"/>
      <c r="MNU149" s="102"/>
      <c r="MNV149" s="102"/>
      <c r="MNW149" s="102"/>
      <c r="MNX149" s="102"/>
      <c r="MNY149" s="102"/>
      <c r="MNZ149" s="102"/>
      <c r="MOA149" s="102"/>
      <c r="MOB149" s="102"/>
      <c r="MOC149" s="102"/>
      <c r="MOD149" s="102"/>
      <c r="MOE149" s="102"/>
      <c r="MOF149" s="102"/>
      <c r="MOG149" s="102"/>
      <c r="MOH149" s="102"/>
      <c r="MOI149" s="102"/>
      <c r="MOJ149" s="102"/>
      <c r="MOK149" s="102"/>
      <c r="MOL149" s="102"/>
      <c r="MOM149" s="102"/>
      <c r="MON149" s="102"/>
      <c r="MOO149" s="102"/>
      <c r="MOP149" s="102"/>
      <c r="MOQ149" s="102"/>
      <c r="MOR149" s="102"/>
      <c r="MOS149" s="102"/>
      <c r="MOT149" s="102"/>
      <c r="MOU149" s="102"/>
      <c r="MOV149" s="102"/>
      <c r="MOW149" s="102"/>
      <c r="MOX149" s="102"/>
      <c r="MOY149" s="102"/>
      <c r="MOZ149" s="102"/>
      <c r="MPA149" s="102"/>
      <c r="MPB149" s="102"/>
      <c r="MPC149" s="102"/>
      <c r="MPD149" s="102"/>
      <c r="MPE149" s="102"/>
      <c r="MPF149" s="102"/>
      <c r="MPG149" s="102"/>
      <c r="MPH149" s="102"/>
      <c r="MPI149" s="102"/>
      <c r="MPJ149" s="102"/>
      <c r="MPK149" s="102"/>
      <c r="MPL149" s="102"/>
      <c r="MPM149" s="102"/>
      <c r="MPN149" s="102"/>
      <c r="MPO149" s="102"/>
      <c r="MPP149" s="102"/>
      <c r="MPQ149" s="102"/>
      <c r="MPR149" s="102"/>
      <c r="MPS149" s="102"/>
      <c r="MPT149" s="102"/>
      <c r="MPU149" s="102"/>
      <c r="MPV149" s="102"/>
      <c r="MPW149" s="102"/>
      <c r="MPX149" s="102"/>
      <c r="MPY149" s="102"/>
      <c r="MPZ149" s="102"/>
      <c r="MQA149" s="102"/>
      <c r="MQB149" s="102"/>
      <c r="MQC149" s="102"/>
      <c r="MQD149" s="102"/>
      <c r="MQE149" s="102"/>
      <c r="MQF149" s="102"/>
      <c r="MQG149" s="102"/>
      <c r="MQH149" s="102"/>
      <c r="MQI149" s="102"/>
      <c r="MQJ149" s="102"/>
      <c r="MQK149" s="102"/>
      <c r="MQL149" s="102"/>
      <c r="MQM149" s="102"/>
      <c r="MQN149" s="102"/>
      <c r="MQO149" s="102"/>
      <c r="MQP149" s="102"/>
      <c r="MQQ149" s="102"/>
      <c r="MQR149" s="102"/>
      <c r="MQS149" s="102"/>
      <c r="MQT149" s="102"/>
      <c r="MQU149" s="102"/>
      <c r="MQV149" s="102"/>
      <c r="MQW149" s="102"/>
      <c r="MQX149" s="102"/>
      <c r="MQY149" s="102"/>
      <c r="MQZ149" s="102"/>
      <c r="MRA149" s="102"/>
      <c r="MRB149" s="102"/>
      <c r="MRC149" s="102"/>
      <c r="MRD149" s="102"/>
      <c r="MRE149" s="102"/>
      <c r="MRF149" s="102"/>
      <c r="MRG149" s="102"/>
      <c r="MRH149" s="102"/>
      <c r="MRI149" s="102"/>
      <c r="MRJ149" s="102"/>
      <c r="MRK149" s="102"/>
      <c r="MRL149" s="102"/>
      <c r="MRM149" s="102"/>
      <c r="MRN149" s="102"/>
      <c r="MRO149" s="102"/>
      <c r="MRP149" s="102"/>
      <c r="MRQ149" s="102"/>
      <c r="MRR149" s="102"/>
      <c r="MRS149" s="102"/>
      <c r="MRT149" s="102"/>
      <c r="MRU149" s="102"/>
      <c r="MRV149" s="102"/>
      <c r="MRW149" s="102"/>
      <c r="MRX149" s="102"/>
      <c r="MRY149" s="102"/>
      <c r="MRZ149" s="102"/>
      <c r="MSA149" s="102"/>
      <c r="MSB149" s="102"/>
      <c r="MSC149" s="102"/>
      <c r="MSD149" s="102"/>
      <c r="MSE149" s="102"/>
      <c r="MSF149" s="102"/>
      <c r="MSG149" s="102"/>
      <c r="MSH149" s="102"/>
      <c r="MSI149" s="102"/>
      <c r="MSJ149" s="102"/>
      <c r="MSK149" s="102"/>
      <c r="MSL149" s="102"/>
      <c r="MSM149" s="102"/>
      <c r="MSN149" s="102"/>
      <c r="MSO149" s="102"/>
      <c r="MSP149" s="102"/>
      <c r="MSQ149" s="102"/>
      <c r="MSR149" s="102"/>
      <c r="MSS149" s="102"/>
      <c r="MST149" s="102"/>
      <c r="MSU149" s="102"/>
      <c r="MSV149" s="102"/>
      <c r="MSW149" s="102"/>
      <c r="MSX149" s="102"/>
      <c r="MSY149" s="102"/>
      <c r="MSZ149" s="102"/>
      <c r="MTA149" s="102"/>
      <c r="MTB149" s="102"/>
      <c r="MTC149" s="102"/>
      <c r="MTD149" s="102"/>
      <c r="MTE149" s="102"/>
      <c r="MTF149" s="102"/>
      <c r="MTG149" s="102"/>
      <c r="MTH149" s="102"/>
      <c r="MTI149" s="102"/>
      <c r="MTJ149" s="102"/>
      <c r="MTK149" s="102"/>
      <c r="MTL149" s="102"/>
      <c r="MTM149" s="102"/>
      <c r="MTN149" s="102"/>
      <c r="MTO149" s="102"/>
      <c r="MTP149" s="102"/>
      <c r="MTQ149" s="102"/>
      <c r="MTR149" s="102"/>
      <c r="MTS149" s="102"/>
      <c r="MTT149" s="102"/>
      <c r="MTU149" s="102"/>
      <c r="MTV149" s="102"/>
      <c r="MTW149" s="102"/>
      <c r="MTX149" s="102"/>
      <c r="MTY149" s="102"/>
      <c r="MTZ149" s="102"/>
      <c r="MUA149" s="102"/>
      <c r="MUB149" s="102"/>
      <c r="MUC149" s="102"/>
      <c r="MUD149" s="102"/>
      <c r="MUE149" s="102"/>
      <c r="MUF149" s="102"/>
      <c r="MUG149" s="102"/>
      <c r="MUH149" s="102"/>
      <c r="MUI149" s="102"/>
      <c r="MUJ149" s="102"/>
      <c r="MUK149" s="102"/>
      <c r="MUL149" s="102"/>
      <c r="MUM149" s="102"/>
      <c r="MUN149" s="102"/>
      <c r="MUO149" s="102"/>
      <c r="MUP149" s="102"/>
      <c r="MUQ149" s="102"/>
      <c r="MUR149" s="102"/>
      <c r="MUS149" s="102"/>
      <c r="MUT149" s="102"/>
      <c r="MUU149" s="102"/>
      <c r="MUV149" s="102"/>
      <c r="MUW149" s="102"/>
      <c r="MUX149" s="102"/>
      <c r="MUY149" s="102"/>
      <c r="MUZ149" s="102"/>
      <c r="MVA149" s="102"/>
      <c r="MVB149" s="102"/>
      <c r="MVC149" s="102"/>
      <c r="MVD149" s="102"/>
      <c r="MVE149" s="102"/>
      <c r="MVF149" s="102"/>
      <c r="MVG149" s="102"/>
      <c r="MVH149" s="102"/>
      <c r="MVI149" s="102"/>
      <c r="MVJ149" s="102"/>
      <c r="MVK149" s="102"/>
      <c r="MVL149" s="102"/>
      <c r="MVM149" s="102"/>
      <c r="MVN149" s="102"/>
      <c r="MVO149" s="102"/>
      <c r="MVP149" s="102"/>
      <c r="MVQ149" s="102"/>
      <c r="MVR149" s="102"/>
      <c r="MVS149" s="102"/>
      <c r="MVT149" s="102"/>
      <c r="MVU149" s="102"/>
      <c r="MVV149" s="102"/>
      <c r="MVW149" s="102"/>
      <c r="MVX149" s="102"/>
      <c r="MVY149" s="102"/>
      <c r="MVZ149" s="102"/>
      <c r="MWA149" s="102"/>
      <c r="MWB149" s="102"/>
      <c r="MWC149" s="102"/>
      <c r="MWD149" s="102"/>
      <c r="MWE149" s="102"/>
      <c r="MWF149" s="102"/>
      <c r="MWG149" s="102"/>
      <c r="MWH149" s="102"/>
      <c r="MWI149" s="102"/>
      <c r="MWJ149" s="102"/>
      <c r="MWK149" s="102"/>
      <c r="MWL149" s="102"/>
      <c r="MWM149" s="102"/>
      <c r="MWN149" s="102"/>
      <c r="MWO149" s="102"/>
      <c r="MWP149" s="102"/>
      <c r="MWQ149" s="102"/>
      <c r="MWR149" s="102"/>
      <c r="MWS149" s="102"/>
      <c r="MWT149" s="102"/>
      <c r="MWU149" s="102"/>
      <c r="MWV149" s="102"/>
      <c r="MWW149" s="102"/>
      <c r="MWX149" s="102"/>
      <c r="MWY149" s="102"/>
      <c r="MWZ149" s="102"/>
      <c r="MXA149" s="102"/>
      <c r="MXB149" s="102"/>
      <c r="MXC149" s="102"/>
      <c r="MXD149" s="102"/>
      <c r="MXE149" s="102"/>
      <c r="MXF149" s="102"/>
      <c r="MXG149" s="102"/>
      <c r="MXH149" s="102"/>
      <c r="MXI149" s="102"/>
      <c r="MXJ149" s="102"/>
      <c r="MXK149" s="102"/>
      <c r="MXL149" s="102"/>
      <c r="MXM149" s="102"/>
      <c r="MXN149" s="102"/>
      <c r="MXO149" s="102"/>
      <c r="MXP149" s="102"/>
      <c r="MXQ149" s="102"/>
      <c r="MXR149" s="102"/>
      <c r="MXS149" s="102"/>
      <c r="MXT149" s="102"/>
      <c r="MXU149" s="102"/>
      <c r="MXV149" s="102"/>
      <c r="MXW149" s="102"/>
      <c r="MXX149" s="102"/>
      <c r="MXY149" s="102"/>
      <c r="MXZ149" s="102"/>
      <c r="MYA149" s="102"/>
      <c r="MYB149" s="102"/>
      <c r="MYC149" s="102"/>
      <c r="MYD149" s="102"/>
      <c r="MYE149" s="102"/>
      <c r="MYF149" s="102"/>
      <c r="MYG149" s="102"/>
      <c r="MYH149" s="102"/>
      <c r="MYI149" s="102"/>
      <c r="MYJ149" s="102"/>
      <c r="MYK149" s="102"/>
      <c r="MYL149" s="102"/>
      <c r="MYM149" s="102"/>
      <c r="MYN149" s="102"/>
      <c r="MYO149" s="102"/>
      <c r="MYP149" s="102"/>
      <c r="MYQ149" s="102"/>
      <c r="MYR149" s="102"/>
      <c r="MYS149" s="102"/>
      <c r="MYT149" s="102"/>
      <c r="MYU149" s="102"/>
      <c r="MYV149" s="102"/>
      <c r="MYW149" s="102"/>
      <c r="MYX149" s="102"/>
      <c r="MYY149" s="102"/>
      <c r="MYZ149" s="102"/>
      <c r="MZA149" s="102"/>
      <c r="MZB149" s="102"/>
      <c r="MZC149" s="102"/>
      <c r="MZD149" s="102"/>
      <c r="MZE149" s="102"/>
      <c r="MZF149" s="102"/>
      <c r="MZG149" s="102"/>
      <c r="MZH149" s="102"/>
      <c r="MZI149" s="102"/>
      <c r="MZJ149" s="102"/>
      <c r="MZK149" s="102"/>
      <c r="MZL149" s="102"/>
      <c r="MZM149" s="102"/>
      <c r="MZN149" s="102"/>
      <c r="MZO149" s="102"/>
      <c r="MZP149" s="102"/>
      <c r="MZQ149" s="102"/>
      <c r="MZR149" s="102"/>
      <c r="MZS149" s="102"/>
      <c r="MZT149" s="102"/>
      <c r="MZU149" s="102"/>
      <c r="MZV149" s="102"/>
      <c r="MZW149" s="102"/>
      <c r="MZX149" s="102"/>
      <c r="MZY149" s="102"/>
      <c r="MZZ149" s="102"/>
      <c r="NAA149" s="102"/>
      <c r="NAB149" s="102"/>
      <c r="NAC149" s="102"/>
      <c r="NAD149" s="102"/>
      <c r="NAE149" s="102"/>
      <c r="NAF149" s="102"/>
      <c r="NAG149" s="102"/>
      <c r="NAH149" s="102"/>
      <c r="NAI149" s="102"/>
      <c r="NAJ149" s="102"/>
      <c r="NAK149" s="102"/>
      <c r="NAL149" s="102"/>
      <c r="NAM149" s="102"/>
      <c r="NAN149" s="102"/>
      <c r="NAO149" s="102"/>
      <c r="NAP149" s="102"/>
      <c r="NAQ149" s="102"/>
      <c r="NAR149" s="102"/>
      <c r="NAS149" s="102"/>
      <c r="NAT149" s="102"/>
      <c r="NAU149" s="102"/>
      <c r="NAV149" s="102"/>
      <c r="NAW149" s="102"/>
      <c r="NAX149" s="102"/>
      <c r="NAY149" s="102"/>
      <c r="NAZ149" s="102"/>
      <c r="NBA149" s="102"/>
      <c r="NBB149" s="102"/>
      <c r="NBC149" s="102"/>
      <c r="NBD149" s="102"/>
      <c r="NBE149" s="102"/>
      <c r="NBF149" s="102"/>
      <c r="NBG149" s="102"/>
      <c r="NBH149" s="102"/>
      <c r="NBI149" s="102"/>
      <c r="NBJ149" s="102"/>
      <c r="NBK149" s="102"/>
      <c r="NBL149" s="102"/>
      <c r="NBM149" s="102"/>
      <c r="NBN149" s="102"/>
      <c r="NBO149" s="102"/>
      <c r="NBP149" s="102"/>
      <c r="NBQ149" s="102"/>
      <c r="NBR149" s="102"/>
      <c r="NBS149" s="102"/>
      <c r="NBT149" s="102"/>
      <c r="NBU149" s="102"/>
      <c r="NBV149" s="102"/>
      <c r="NBW149" s="102"/>
      <c r="NBX149" s="102"/>
      <c r="NBY149" s="102"/>
      <c r="NBZ149" s="102"/>
      <c r="NCA149" s="102"/>
      <c r="NCB149" s="102"/>
      <c r="NCC149" s="102"/>
      <c r="NCD149" s="102"/>
      <c r="NCE149" s="102"/>
      <c r="NCF149" s="102"/>
      <c r="NCG149" s="102"/>
      <c r="NCH149" s="102"/>
      <c r="NCI149" s="102"/>
      <c r="NCJ149" s="102"/>
      <c r="NCK149" s="102"/>
      <c r="NCL149" s="102"/>
      <c r="NCM149" s="102"/>
      <c r="NCN149" s="102"/>
      <c r="NCO149" s="102"/>
      <c r="NCP149" s="102"/>
      <c r="NCQ149" s="102"/>
      <c r="NCR149" s="102"/>
      <c r="NCS149" s="102"/>
      <c r="NCT149" s="102"/>
      <c r="NCU149" s="102"/>
      <c r="NCV149" s="102"/>
      <c r="NCW149" s="102"/>
      <c r="NCX149" s="102"/>
      <c r="NCY149" s="102"/>
      <c r="NCZ149" s="102"/>
      <c r="NDA149" s="102"/>
      <c r="NDB149" s="102"/>
      <c r="NDC149" s="102"/>
      <c r="NDD149" s="102"/>
      <c r="NDE149" s="102"/>
      <c r="NDF149" s="102"/>
      <c r="NDG149" s="102"/>
      <c r="NDH149" s="102"/>
      <c r="NDI149" s="102"/>
      <c r="NDJ149" s="102"/>
      <c r="NDK149" s="102"/>
      <c r="NDL149" s="102"/>
      <c r="NDM149" s="102"/>
      <c r="NDN149" s="102"/>
      <c r="NDO149" s="102"/>
      <c r="NDP149" s="102"/>
      <c r="NDQ149" s="102"/>
      <c r="NDR149" s="102"/>
      <c r="NDS149" s="102"/>
      <c r="NDT149" s="102"/>
      <c r="NDU149" s="102"/>
      <c r="NDV149" s="102"/>
      <c r="NDW149" s="102"/>
      <c r="NDX149" s="102"/>
      <c r="NDY149" s="102"/>
      <c r="NDZ149" s="102"/>
      <c r="NEA149" s="102"/>
      <c r="NEB149" s="102"/>
      <c r="NEC149" s="102"/>
      <c r="NED149" s="102"/>
      <c r="NEE149" s="102"/>
      <c r="NEF149" s="102"/>
      <c r="NEG149" s="102"/>
      <c r="NEH149" s="102"/>
      <c r="NEI149" s="102"/>
      <c r="NEJ149" s="102"/>
      <c r="NEK149" s="102"/>
      <c r="NEL149" s="102"/>
      <c r="NEM149" s="102"/>
      <c r="NEN149" s="102"/>
      <c r="NEO149" s="102"/>
      <c r="NEP149" s="102"/>
      <c r="NEQ149" s="102"/>
      <c r="NER149" s="102"/>
      <c r="NES149" s="102"/>
      <c r="NET149" s="102"/>
      <c r="NEU149" s="102"/>
      <c r="NEV149" s="102"/>
      <c r="NEW149" s="102"/>
      <c r="NEX149" s="102"/>
      <c r="NEY149" s="102"/>
      <c r="NEZ149" s="102"/>
      <c r="NFA149" s="102"/>
      <c r="NFB149" s="102"/>
      <c r="NFC149" s="102"/>
      <c r="NFD149" s="102"/>
      <c r="NFE149" s="102"/>
      <c r="NFF149" s="102"/>
      <c r="NFG149" s="102"/>
      <c r="NFH149" s="102"/>
      <c r="NFI149" s="102"/>
      <c r="NFJ149" s="102"/>
      <c r="NFK149" s="102"/>
      <c r="NFL149" s="102"/>
      <c r="NFM149" s="102"/>
      <c r="NFN149" s="102"/>
      <c r="NFO149" s="102"/>
      <c r="NFP149" s="102"/>
      <c r="NFQ149" s="102"/>
      <c r="NFR149" s="102"/>
      <c r="NFS149" s="102"/>
      <c r="NFT149" s="102"/>
      <c r="NFU149" s="102"/>
      <c r="NFV149" s="102"/>
      <c r="NFW149" s="102"/>
      <c r="NFX149" s="102"/>
      <c r="NFY149" s="102"/>
      <c r="NFZ149" s="102"/>
      <c r="NGA149" s="102"/>
      <c r="NGB149" s="102"/>
      <c r="NGC149" s="102"/>
      <c r="NGD149" s="102"/>
      <c r="NGE149" s="102"/>
      <c r="NGF149" s="102"/>
      <c r="NGG149" s="102"/>
      <c r="NGH149" s="102"/>
      <c r="NGI149" s="102"/>
      <c r="NGJ149" s="102"/>
      <c r="NGK149" s="102"/>
      <c r="NGL149" s="102"/>
      <c r="NGM149" s="102"/>
      <c r="NGN149" s="102"/>
      <c r="NGO149" s="102"/>
      <c r="NGP149" s="102"/>
      <c r="NGQ149" s="102"/>
      <c r="NGR149" s="102"/>
      <c r="NGS149" s="102"/>
      <c r="NGT149" s="102"/>
      <c r="NGU149" s="102"/>
      <c r="NGV149" s="102"/>
      <c r="NGW149" s="102"/>
      <c r="NGX149" s="102"/>
      <c r="NGY149" s="102"/>
      <c r="NGZ149" s="102"/>
      <c r="NHA149" s="102"/>
      <c r="NHB149" s="102"/>
      <c r="NHC149" s="102"/>
      <c r="NHD149" s="102"/>
      <c r="NHE149" s="102"/>
      <c r="NHF149" s="102"/>
      <c r="NHG149" s="102"/>
      <c r="NHH149" s="102"/>
      <c r="NHI149" s="102"/>
      <c r="NHJ149" s="102"/>
      <c r="NHK149" s="102"/>
      <c r="NHL149" s="102"/>
      <c r="NHM149" s="102"/>
      <c r="NHN149" s="102"/>
      <c r="NHO149" s="102"/>
      <c r="NHP149" s="102"/>
      <c r="NHQ149" s="102"/>
      <c r="NHR149" s="102"/>
      <c r="NHS149" s="102"/>
      <c r="NHT149" s="102"/>
      <c r="NHU149" s="102"/>
      <c r="NHV149" s="102"/>
      <c r="NHW149" s="102"/>
      <c r="NHX149" s="102"/>
      <c r="NHY149" s="102"/>
      <c r="NHZ149" s="102"/>
      <c r="NIA149" s="102"/>
      <c r="NIB149" s="102"/>
      <c r="NIC149" s="102"/>
      <c r="NID149" s="102"/>
      <c r="NIE149" s="102"/>
      <c r="NIF149" s="102"/>
      <c r="NIG149" s="102"/>
      <c r="NIH149" s="102"/>
      <c r="NII149" s="102"/>
      <c r="NIJ149" s="102"/>
      <c r="NIK149" s="102"/>
      <c r="NIL149" s="102"/>
      <c r="NIM149" s="102"/>
      <c r="NIN149" s="102"/>
      <c r="NIO149" s="102"/>
      <c r="NIP149" s="102"/>
      <c r="NIQ149" s="102"/>
      <c r="NIR149" s="102"/>
      <c r="NIS149" s="102"/>
      <c r="NIT149" s="102"/>
      <c r="NIU149" s="102"/>
      <c r="NIV149" s="102"/>
      <c r="NIW149" s="102"/>
      <c r="NIX149" s="102"/>
      <c r="NIY149" s="102"/>
      <c r="NIZ149" s="102"/>
      <c r="NJA149" s="102"/>
      <c r="NJB149" s="102"/>
      <c r="NJC149" s="102"/>
      <c r="NJD149" s="102"/>
      <c r="NJE149" s="102"/>
      <c r="NJF149" s="102"/>
      <c r="NJG149" s="102"/>
      <c r="NJH149" s="102"/>
      <c r="NJI149" s="102"/>
      <c r="NJJ149" s="102"/>
      <c r="NJK149" s="102"/>
      <c r="NJL149" s="102"/>
      <c r="NJM149" s="102"/>
      <c r="NJN149" s="102"/>
      <c r="NJO149" s="102"/>
      <c r="NJP149" s="102"/>
      <c r="NJQ149" s="102"/>
      <c r="NJR149" s="102"/>
      <c r="NJS149" s="102"/>
      <c r="NJT149" s="102"/>
      <c r="NJU149" s="102"/>
      <c r="NJV149" s="102"/>
      <c r="NJW149" s="102"/>
      <c r="NJX149" s="102"/>
      <c r="NJY149" s="102"/>
      <c r="NJZ149" s="102"/>
      <c r="NKA149" s="102"/>
      <c r="NKB149" s="102"/>
      <c r="NKC149" s="102"/>
      <c r="NKD149" s="102"/>
      <c r="NKE149" s="102"/>
      <c r="NKF149" s="102"/>
      <c r="NKG149" s="102"/>
      <c r="NKH149" s="102"/>
      <c r="NKI149" s="102"/>
      <c r="NKJ149" s="102"/>
      <c r="NKK149" s="102"/>
      <c r="NKL149" s="102"/>
      <c r="NKM149" s="102"/>
      <c r="NKN149" s="102"/>
      <c r="NKO149" s="102"/>
      <c r="NKP149" s="102"/>
      <c r="NKQ149" s="102"/>
      <c r="NKR149" s="102"/>
      <c r="NKS149" s="102"/>
      <c r="NKT149" s="102"/>
      <c r="NKU149" s="102"/>
      <c r="NKV149" s="102"/>
      <c r="NKW149" s="102"/>
      <c r="NKX149" s="102"/>
      <c r="NKY149" s="102"/>
      <c r="NKZ149" s="102"/>
      <c r="NLA149" s="102"/>
      <c r="NLB149" s="102"/>
      <c r="NLC149" s="102"/>
      <c r="NLD149" s="102"/>
      <c r="NLE149" s="102"/>
      <c r="NLF149" s="102"/>
      <c r="NLG149" s="102"/>
      <c r="NLH149" s="102"/>
      <c r="NLI149" s="102"/>
      <c r="NLJ149" s="102"/>
      <c r="NLK149" s="102"/>
      <c r="NLL149" s="102"/>
      <c r="NLM149" s="102"/>
      <c r="NLN149" s="102"/>
      <c r="NLO149" s="102"/>
      <c r="NLP149" s="102"/>
      <c r="NLQ149" s="102"/>
      <c r="NLR149" s="102"/>
      <c r="NLS149" s="102"/>
      <c r="NLT149" s="102"/>
      <c r="NLU149" s="102"/>
      <c r="NLV149" s="102"/>
      <c r="NLW149" s="102"/>
      <c r="NLX149" s="102"/>
      <c r="NLY149" s="102"/>
      <c r="NLZ149" s="102"/>
      <c r="NMA149" s="102"/>
      <c r="NMB149" s="102"/>
      <c r="NMC149" s="102"/>
      <c r="NMD149" s="102"/>
      <c r="NME149" s="102"/>
      <c r="NMF149" s="102"/>
      <c r="NMG149" s="102"/>
      <c r="NMH149" s="102"/>
      <c r="NMI149" s="102"/>
      <c r="NMJ149" s="102"/>
      <c r="NMK149" s="102"/>
      <c r="NML149" s="102"/>
      <c r="NMM149" s="102"/>
      <c r="NMN149" s="102"/>
      <c r="NMO149" s="102"/>
      <c r="NMP149" s="102"/>
      <c r="NMQ149" s="102"/>
      <c r="NMR149" s="102"/>
      <c r="NMS149" s="102"/>
      <c r="NMT149" s="102"/>
      <c r="NMU149" s="102"/>
      <c r="NMV149" s="102"/>
      <c r="NMW149" s="102"/>
      <c r="NMX149" s="102"/>
      <c r="NMY149" s="102"/>
      <c r="NMZ149" s="102"/>
      <c r="NNA149" s="102"/>
      <c r="NNB149" s="102"/>
      <c r="NNC149" s="102"/>
      <c r="NND149" s="102"/>
      <c r="NNE149" s="102"/>
      <c r="NNF149" s="102"/>
      <c r="NNG149" s="102"/>
      <c r="NNH149" s="102"/>
      <c r="NNI149" s="102"/>
      <c r="NNJ149" s="102"/>
      <c r="NNK149" s="102"/>
      <c r="NNL149" s="102"/>
      <c r="NNM149" s="102"/>
      <c r="NNN149" s="102"/>
      <c r="NNO149" s="102"/>
      <c r="NNP149" s="102"/>
      <c r="NNQ149" s="102"/>
      <c r="NNR149" s="102"/>
      <c r="NNS149" s="102"/>
      <c r="NNT149" s="102"/>
      <c r="NNU149" s="102"/>
      <c r="NNV149" s="102"/>
      <c r="NNW149" s="102"/>
      <c r="NNX149" s="102"/>
      <c r="NNY149" s="102"/>
      <c r="NNZ149" s="102"/>
      <c r="NOA149" s="102"/>
      <c r="NOB149" s="102"/>
      <c r="NOC149" s="102"/>
      <c r="NOD149" s="102"/>
      <c r="NOE149" s="102"/>
      <c r="NOF149" s="102"/>
      <c r="NOG149" s="102"/>
      <c r="NOH149" s="102"/>
      <c r="NOI149" s="102"/>
      <c r="NOJ149" s="102"/>
      <c r="NOK149" s="102"/>
      <c r="NOL149" s="102"/>
      <c r="NOM149" s="102"/>
      <c r="NON149" s="102"/>
      <c r="NOO149" s="102"/>
      <c r="NOP149" s="102"/>
      <c r="NOQ149" s="102"/>
      <c r="NOR149" s="102"/>
      <c r="NOS149" s="102"/>
      <c r="NOT149" s="102"/>
      <c r="NOU149" s="102"/>
      <c r="NOV149" s="102"/>
      <c r="NOW149" s="102"/>
      <c r="NOX149" s="102"/>
      <c r="NOY149" s="102"/>
      <c r="NOZ149" s="102"/>
      <c r="NPA149" s="102"/>
      <c r="NPB149" s="102"/>
      <c r="NPC149" s="102"/>
      <c r="NPD149" s="102"/>
      <c r="NPE149" s="102"/>
      <c r="NPF149" s="102"/>
      <c r="NPG149" s="102"/>
      <c r="NPH149" s="102"/>
      <c r="NPI149" s="102"/>
      <c r="NPJ149" s="102"/>
      <c r="NPK149" s="102"/>
      <c r="NPL149" s="102"/>
      <c r="NPM149" s="102"/>
      <c r="NPN149" s="102"/>
      <c r="NPO149" s="102"/>
      <c r="NPP149" s="102"/>
      <c r="NPQ149" s="102"/>
      <c r="NPR149" s="102"/>
      <c r="NPS149" s="102"/>
      <c r="NPT149" s="102"/>
      <c r="NPU149" s="102"/>
      <c r="NPV149" s="102"/>
      <c r="NPW149" s="102"/>
      <c r="NPX149" s="102"/>
      <c r="NPY149" s="102"/>
      <c r="NPZ149" s="102"/>
      <c r="NQA149" s="102"/>
      <c r="NQB149" s="102"/>
      <c r="NQC149" s="102"/>
      <c r="NQD149" s="102"/>
      <c r="NQE149" s="102"/>
      <c r="NQF149" s="102"/>
      <c r="NQG149" s="102"/>
      <c r="NQH149" s="102"/>
      <c r="NQI149" s="102"/>
      <c r="NQJ149" s="102"/>
      <c r="NQK149" s="102"/>
      <c r="NQL149" s="102"/>
      <c r="NQM149" s="102"/>
      <c r="NQN149" s="102"/>
      <c r="NQO149" s="102"/>
      <c r="NQP149" s="102"/>
      <c r="NQQ149" s="102"/>
      <c r="NQR149" s="102"/>
      <c r="NQS149" s="102"/>
      <c r="NQT149" s="102"/>
      <c r="NQU149" s="102"/>
      <c r="NQV149" s="102"/>
      <c r="NQW149" s="102"/>
      <c r="NQX149" s="102"/>
      <c r="NQY149" s="102"/>
      <c r="NQZ149" s="102"/>
      <c r="NRA149" s="102"/>
      <c r="NRB149" s="102"/>
      <c r="NRC149" s="102"/>
      <c r="NRD149" s="102"/>
      <c r="NRE149" s="102"/>
      <c r="NRF149" s="102"/>
      <c r="NRG149" s="102"/>
      <c r="NRH149" s="102"/>
      <c r="NRI149" s="102"/>
      <c r="NRJ149" s="102"/>
      <c r="NRK149" s="102"/>
      <c r="NRL149" s="102"/>
      <c r="NRM149" s="102"/>
      <c r="NRN149" s="102"/>
      <c r="NRO149" s="102"/>
      <c r="NRP149" s="102"/>
      <c r="NRQ149" s="102"/>
      <c r="NRR149" s="102"/>
      <c r="NRS149" s="102"/>
      <c r="NRT149" s="102"/>
      <c r="NRU149" s="102"/>
      <c r="NRV149" s="102"/>
      <c r="NRW149" s="102"/>
      <c r="NRX149" s="102"/>
      <c r="NRY149" s="102"/>
      <c r="NRZ149" s="102"/>
      <c r="NSA149" s="102"/>
      <c r="NSB149" s="102"/>
      <c r="NSC149" s="102"/>
      <c r="NSD149" s="102"/>
      <c r="NSE149" s="102"/>
      <c r="NSF149" s="102"/>
      <c r="NSG149" s="102"/>
      <c r="NSH149" s="102"/>
      <c r="NSI149" s="102"/>
      <c r="NSJ149" s="102"/>
      <c r="NSK149" s="102"/>
      <c r="NSL149" s="102"/>
      <c r="NSM149" s="102"/>
      <c r="NSN149" s="102"/>
      <c r="NSO149" s="102"/>
      <c r="NSP149" s="102"/>
      <c r="NSQ149" s="102"/>
      <c r="NSR149" s="102"/>
      <c r="NSS149" s="102"/>
      <c r="NST149" s="102"/>
      <c r="NSU149" s="102"/>
      <c r="NSV149" s="102"/>
      <c r="NSW149" s="102"/>
      <c r="NSX149" s="102"/>
      <c r="NSY149" s="102"/>
      <c r="NSZ149" s="102"/>
      <c r="NTA149" s="102"/>
      <c r="NTB149" s="102"/>
      <c r="NTC149" s="102"/>
      <c r="NTD149" s="102"/>
      <c r="NTE149" s="102"/>
      <c r="NTF149" s="102"/>
      <c r="NTG149" s="102"/>
      <c r="NTH149" s="102"/>
      <c r="NTI149" s="102"/>
      <c r="NTJ149" s="102"/>
      <c r="NTK149" s="102"/>
      <c r="NTL149" s="102"/>
      <c r="NTM149" s="102"/>
      <c r="NTN149" s="102"/>
      <c r="NTO149" s="102"/>
      <c r="NTP149" s="102"/>
      <c r="NTQ149" s="102"/>
      <c r="NTR149" s="102"/>
      <c r="NTS149" s="102"/>
      <c r="NTT149" s="102"/>
      <c r="NTU149" s="102"/>
      <c r="NTV149" s="102"/>
      <c r="NTW149" s="102"/>
      <c r="NTX149" s="102"/>
      <c r="NTY149" s="102"/>
      <c r="NTZ149" s="102"/>
      <c r="NUA149" s="102"/>
      <c r="NUB149" s="102"/>
      <c r="NUC149" s="102"/>
      <c r="NUD149" s="102"/>
      <c r="NUE149" s="102"/>
      <c r="NUF149" s="102"/>
      <c r="NUG149" s="102"/>
      <c r="NUH149" s="102"/>
      <c r="NUI149" s="102"/>
      <c r="NUJ149" s="102"/>
      <c r="NUK149" s="102"/>
      <c r="NUL149" s="102"/>
      <c r="NUM149" s="102"/>
      <c r="NUN149" s="102"/>
      <c r="NUO149" s="102"/>
      <c r="NUP149" s="102"/>
      <c r="NUQ149" s="102"/>
      <c r="NUR149" s="102"/>
      <c r="NUS149" s="102"/>
      <c r="NUT149" s="102"/>
      <c r="NUU149" s="102"/>
      <c r="NUV149" s="102"/>
      <c r="NUW149" s="102"/>
      <c r="NUX149" s="102"/>
      <c r="NUY149" s="102"/>
      <c r="NUZ149" s="102"/>
      <c r="NVA149" s="102"/>
      <c r="NVB149" s="102"/>
      <c r="NVC149" s="102"/>
      <c r="NVD149" s="102"/>
      <c r="NVE149" s="102"/>
      <c r="NVF149" s="102"/>
      <c r="NVG149" s="102"/>
      <c r="NVH149" s="102"/>
      <c r="NVI149" s="102"/>
      <c r="NVJ149" s="102"/>
      <c r="NVK149" s="102"/>
      <c r="NVL149" s="102"/>
      <c r="NVM149" s="102"/>
      <c r="NVN149" s="102"/>
      <c r="NVO149" s="102"/>
      <c r="NVP149" s="102"/>
      <c r="NVQ149" s="102"/>
      <c r="NVR149" s="102"/>
      <c r="NVS149" s="102"/>
      <c r="NVT149" s="102"/>
      <c r="NVU149" s="102"/>
      <c r="NVV149" s="102"/>
      <c r="NVW149" s="102"/>
      <c r="NVX149" s="102"/>
      <c r="NVY149" s="102"/>
      <c r="NVZ149" s="102"/>
      <c r="NWA149" s="102"/>
      <c r="NWB149" s="102"/>
      <c r="NWC149" s="102"/>
      <c r="NWD149" s="102"/>
      <c r="NWE149" s="102"/>
      <c r="NWF149" s="102"/>
      <c r="NWG149" s="102"/>
      <c r="NWH149" s="102"/>
      <c r="NWI149" s="102"/>
      <c r="NWJ149" s="102"/>
      <c r="NWK149" s="102"/>
      <c r="NWL149" s="102"/>
      <c r="NWM149" s="102"/>
      <c r="NWN149" s="102"/>
      <c r="NWO149" s="102"/>
      <c r="NWP149" s="102"/>
      <c r="NWQ149" s="102"/>
      <c r="NWR149" s="102"/>
      <c r="NWS149" s="102"/>
      <c r="NWT149" s="102"/>
      <c r="NWU149" s="102"/>
      <c r="NWV149" s="102"/>
      <c r="NWW149" s="102"/>
      <c r="NWX149" s="102"/>
      <c r="NWY149" s="102"/>
      <c r="NWZ149" s="102"/>
      <c r="NXA149" s="102"/>
      <c r="NXB149" s="102"/>
      <c r="NXC149" s="102"/>
      <c r="NXD149" s="102"/>
      <c r="NXE149" s="102"/>
      <c r="NXF149" s="102"/>
      <c r="NXG149" s="102"/>
      <c r="NXH149" s="102"/>
      <c r="NXI149" s="102"/>
      <c r="NXJ149" s="102"/>
      <c r="NXK149" s="102"/>
      <c r="NXL149" s="102"/>
      <c r="NXM149" s="102"/>
      <c r="NXN149" s="102"/>
      <c r="NXO149" s="102"/>
      <c r="NXP149" s="102"/>
      <c r="NXQ149" s="102"/>
      <c r="NXR149" s="102"/>
      <c r="NXS149" s="102"/>
      <c r="NXT149" s="102"/>
      <c r="NXU149" s="102"/>
      <c r="NXV149" s="102"/>
      <c r="NXW149" s="102"/>
      <c r="NXX149" s="102"/>
      <c r="NXY149" s="102"/>
      <c r="NXZ149" s="102"/>
      <c r="NYA149" s="102"/>
      <c r="NYB149" s="102"/>
      <c r="NYC149" s="102"/>
      <c r="NYD149" s="102"/>
      <c r="NYE149" s="102"/>
      <c r="NYF149" s="102"/>
      <c r="NYG149" s="102"/>
      <c r="NYH149" s="102"/>
      <c r="NYI149" s="102"/>
      <c r="NYJ149" s="102"/>
      <c r="NYK149" s="102"/>
      <c r="NYL149" s="102"/>
      <c r="NYM149" s="102"/>
      <c r="NYN149" s="102"/>
      <c r="NYO149" s="102"/>
      <c r="NYP149" s="102"/>
      <c r="NYQ149" s="102"/>
      <c r="NYR149" s="102"/>
      <c r="NYS149" s="102"/>
      <c r="NYT149" s="102"/>
      <c r="NYU149" s="102"/>
      <c r="NYV149" s="102"/>
      <c r="NYW149" s="102"/>
      <c r="NYX149" s="102"/>
      <c r="NYY149" s="102"/>
      <c r="NYZ149" s="102"/>
      <c r="NZA149" s="102"/>
      <c r="NZB149" s="102"/>
      <c r="NZC149" s="102"/>
      <c r="NZD149" s="102"/>
      <c r="NZE149" s="102"/>
      <c r="NZF149" s="102"/>
      <c r="NZG149" s="102"/>
      <c r="NZH149" s="102"/>
      <c r="NZI149" s="102"/>
      <c r="NZJ149" s="102"/>
      <c r="NZK149" s="102"/>
      <c r="NZL149" s="102"/>
      <c r="NZM149" s="102"/>
      <c r="NZN149" s="102"/>
      <c r="NZO149" s="102"/>
      <c r="NZP149" s="102"/>
      <c r="NZQ149" s="102"/>
      <c r="NZR149" s="102"/>
      <c r="NZS149" s="102"/>
      <c r="NZT149" s="102"/>
      <c r="NZU149" s="102"/>
      <c r="NZV149" s="102"/>
      <c r="NZW149" s="102"/>
      <c r="NZX149" s="102"/>
      <c r="NZY149" s="102"/>
      <c r="NZZ149" s="102"/>
      <c r="OAA149" s="102"/>
      <c r="OAB149" s="102"/>
      <c r="OAC149" s="102"/>
      <c r="OAD149" s="102"/>
      <c r="OAE149" s="102"/>
      <c r="OAF149" s="102"/>
      <c r="OAG149" s="102"/>
      <c r="OAH149" s="102"/>
      <c r="OAI149" s="102"/>
      <c r="OAJ149" s="102"/>
      <c r="OAK149" s="102"/>
      <c r="OAL149" s="102"/>
      <c r="OAM149" s="102"/>
      <c r="OAN149" s="102"/>
      <c r="OAO149" s="102"/>
      <c r="OAP149" s="102"/>
      <c r="OAQ149" s="102"/>
      <c r="OAR149" s="102"/>
      <c r="OAS149" s="102"/>
      <c r="OAT149" s="102"/>
      <c r="OAU149" s="102"/>
      <c r="OAV149" s="102"/>
      <c r="OAW149" s="102"/>
      <c r="OAX149" s="102"/>
      <c r="OAY149" s="102"/>
      <c r="OAZ149" s="102"/>
      <c r="OBA149" s="102"/>
      <c r="OBB149" s="102"/>
      <c r="OBC149" s="102"/>
      <c r="OBD149" s="102"/>
      <c r="OBE149" s="102"/>
      <c r="OBF149" s="102"/>
      <c r="OBG149" s="102"/>
      <c r="OBH149" s="102"/>
      <c r="OBI149" s="102"/>
      <c r="OBJ149" s="102"/>
      <c r="OBK149" s="102"/>
      <c r="OBL149" s="102"/>
      <c r="OBM149" s="102"/>
      <c r="OBN149" s="102"/>
      <c r="OBO149" s="102"/>
      <c r="OBP149" s="102"/>
      <c r="OBQ149" s="102"/>
      <c r="OBR149" s="102"/>
      <c r="OBS149" s="102"/>
      <c r="OBT149" s="102"/>
      <c r="OBU149" s="102"/>
      <c r="OBV149" s="102"/>
      <c r="OBW149" s="102"/>
      <c r="OBX149" s="102"/>
      <c r="OBY149" s="102"/>
      <c r="OBZ149" s="102"/>
      <c r="OCA149" s="102"/>
      <c r="OCB149" s="102"/>
      <c r="OCC149" s="102"/>
      <c r="OCD149" s="102"/>
      <c r="OCE149" s="102"/>
      <c r="OCF149" s="102"/>
      <c r="OCG149" s="102"/>
      <c r="OCH149" s="102"/>
      <c r="OCI149" s="102"/>
      <c r="OCJ149" s="102"/>
      <c r="OCK149" s="102"/>
      <c r="OCL149" s="102"/>
      <c r="OCM149" s="102"/>
      <c r="OCN149" s="102"/>
      <c r="OCO149" s="102"/>
      <c r="OCP149" s="102"/>
      <c r="OCQ149" s="102"/>
      <c r="OCR149" s="102"/>
      <c r="OCS149" s="102"/>
      <c r="OCT149" s="102"/>
      <c r="OCU149" s="102"/>
      <c r="OCV149" s="102"/>
      <c r="OCW149" s="102"/>
      <c r="OCX149" s="102"/>
      <c r="OCY149" s="102"/>
      <c r="OCZ149" s="102"/>
      <c r="ODA149" s="102"/>
      <c r="ODB149" s="102"/>
      <c r="ODC149" s="102"/>
      <c r="ODD149" s="102"/>
      <c r="ODE149" s="102"/>
      <c r="ODF149" s="102"/>
      <c r="ODG149" s="102"/>
      <c r="ODH149" s="102"/>
      <c r="ODI149" s="102"/>
      <c r="ODJ149" s="102"/>
      <c r="ODK149" s="102"/>
      <c r="ODL149" s="102"/>
      <c r="ODM149" s="102"/>
      <c r="ODN149" s="102"/>
      <c r="ODO149" s="102"/>
      <c r="ODP149" s="102"/>
      <c r="ODQ149" s="102"/>
      <c r="ODR149" s="102"/>
      <c r="ODS149" s="102"/>
      <c r="ODT149" s="102"/>
      <c r="ODU149" s="102"/>
      <c r="ODV149" s="102"/>
      <c r="ODW149" s="102"/>
      <c r="ODX149" s="102"/>
      <c r="ODY149" s="102"/>
      <c r="ODZ149" s="102"/>
      <c r="OEA149" s="102"/>
      <c r="OEB149" s="102"/>
      <c r="OEC149" s="102"/>
      <c r="OED149" s="102"/>
      <c r="OEE149" s="102"/>
      <c r="OEF149" s="102"/>
      <c r="OEG149" s="102"/>
      <c r="OEH149" s="102"/>
      <c r="OEI149" s="102"/>
      <c r="OEJ149" s="102"/>
      <c r="OEK149" s="102"/>
      <c r="OEL149" s="102"/>
      <c r="OEM149" s="102"/>
      <c r="OEN149" s="102"/>
      <c r="OEO149" s="102"/>
      <c r="OEP149" s="102"/>
      <c r="OEQ149" s="102"/>
      <c r="OER149" s="102"/>
      <c r="OES149" s="102"/>
      <c r="OET149" s="102"/>
      <c r="OEU149" s="102"/>
      <c r="OEV149" s="102"/>
      <c r="OEW149" s="102"/>
      <c r="OEX149" s="102"/>
      <c r="OEY149" s="102"/>
      <c r="OEZ149" s="102"/>
      <c r="OFA149" s="102"/>
      <c r="OFB149" s="102"/>
      <c r="OFC149" s="102"/>
      <c r="OFD149" s="102"/>
      <c r="OFE149" s="102"/>
      <c r="OFF149" s="102"/>
      <c r="OFG149" s="102"/>
      <c r="OFH149" s="102"/>
      <c r="OFI149" s="102"/>
      <c r="OFJ149" s="102"/>
      <c r="OFK149" s="102"/>
      <c r="OFL149" s="102"/>
      <c r="OFM149" s="102"/>
      <c r="OFN149" s="102"/>
      <c r="OFO149" s="102"/>
      <c r="OFP149" s="102"/>
      <c r="OFQ149" s="102"/>
      <c r="OFR149" s="102"/>
      <c r="OFS149" s="102"/>
      <c r="OFT149" s="102"/>
      <c r="OFU149" s="102"/>
      <c r="OFV149" s="102"/>
      <c r="OFW149" s="102"/>
      <c r="OFX149" s="102"/>
      <c r="OFY149" s="102"/>
      <c r="OFZ149" s="102"/>
      <c r="OGA149" s="102"/>
      <c r="OGB149" s="102"/>
      <c r="OGC149" s="102"/>
      <c r="OGD149" s="102"/>
      <c r="OGE149" s="102"/>
      <c r="OGF149" s="102"/>
      <c r="OGG149" s="102"/>
      <c r="OGH149" s="102"/>
      <c r="OGI149" s="102"/>
      <c r="OGJ149" s="102"/>
      <c r="OGK149" s="102"/>
      <c r="OGL149" s="102"/>
      <c r="OGM149" s="102"/>
      <c r="OGN149" s="102"/>
      <c r="OGO149" s="102"/>
      <c r="OGP149" s="102"/>
      <c r="OGQ149" s="102"/>
      <c r="OGR149" s="102"/>
      <c r="OGS149" s="102"/>
      <c r="OGT149" s="102"/>
      <c r="OGU149" s="102"/>
      <c r="OGV149" s="102"/>
      <c r="OGW149" s="102"/>
      <c r="OGX149" s="102"/>
      <c r="OGY149" s="102"/>
      <c r="OGZ149" s="102"/>
      <c r="OHA149" s="102"/>
      <c r="OHB149" s="102"/>
      <c r="OHC149" s="102"/>
      <c r="OHD149" s="102"/>
      <c r="OHE149" s="102"/>
      <c r="OHF149" s="102"/>
      <c r="OHG149" s="102"/>
      <c r="OHH149" s="102"/>
      <c r="OHI149" s="102"/>
      <c r="OHJ149" s="102"/>
      <c r="OHK149" s="102"/>
      <c r="OHL149" s="102"/>
      <c r="OHM149" s="102"/>
      <c r="OHN149" s="102"/>
      <c r="OHO149" s="102"/>
      <c r="OHP149" s="102"/>
      <c r="OHQ149" s="102"/>
      <c r="OHR149" s="102"/>
      <c r="OHS149" s="102"/>
      <c r="OHT149" s="102"/>
      <c r="OHU149" s="102"/>
      <c r="OHV149" s="102"/>
      <c r="OHW149" s="102"/>
      <c r="OHX149" s="102"/>
      <c r="OHY149" s="102"/>
      <c r="OHZ149" s="102"/>
      <c r="OIA149" s="102"/>
      <c r="OIB149" s="102"/>
      <c r="OIC149" s="102"/>
      <c r="OID149" s="102"/>
      <c r="OIE149" s="102"/>
      <c r="OIF149" s="102"/>
      <c r="OIG149" s="102"/>
      <c r="OIH149" s="102"/>
      <c r="OII149" s="102"/>
      <c r="OIJ149" s="102"/>
      <c r="OIK149" s="102"/>
      <c r="OIL149" s="102"/>
      <c r="OIM149" s="102"/>
      <c r="OIN149" s="102"/>
      <c r="OIO149" s="102"/>
      <c r="OIP149" s="102"/>
      <c r="OIQ149" s="102"/>
      <c r="OIR149" s="102"/>
      <c r="OIS149" s="102"/>
      <c r="OIT149" s="102"/>
      <c r="OIU149" s="102"/>
      <c r="OIV149" s="102"/>
      <c r="OIW149" s="102"/>
      <c r="OIX149" s="102"/>
      <c r="OIY149" s="102"/>
      <c r="OIZ149" s="102"/>
      <c r="OJA149" s="102"/>
      <c r="OJB149" s="102"/>
      <c r="OJC149" s="102"/>
      <c r="OJD149" s="102"/>
      <c r="OJE149" s="102"/>
      <c r="OJF149" s="102"/>
      <c r="OJG149" s="102"/>
      <c r="OJH149" s="102"/>
      <c r="OJI149" s="102"/>
      <c r="OJJ149" s="102"/>
      <c r="OJK149" s="102"/>
      <c r="OJL149" s="102"/>
      <c r="OJM149" s="102"/>
      <c r="OJN149" s="102"/>
      <c r="OJO149" s="102"/>
      <c r="OJP149" s="102"/>
      <c r="OJQ149" s="102"/>
      <c r="OJR149" s="102"/>
      <c r="OJS149" s="102"/>
      <c r="OJT149" s="102"/>
      <c r="OJU149" s="102"/>
      <c r="OJV149" s="102"/>
      <c r="OJW149" s="102"/>
      <c r="OJX149" s="102"/>
      <c r="OJY149" s="102"/>
      <c r="OJZ149" s="102"/>
      <c r="OKA149" s="102"/>
      <c r="OKB149" s="102"/>
      <c r="OKC149" s="102"/>
      <c r="OKD149" s="102"/>
      <c r="OKE149" s="102"/>
      <c r="OKF149" s="102"/>
      <c r="OKG149" s="102"/>
      <c r="OKH149" s="102"/>
      <c r="OKI149" s="102"/>
      <c r="OKJ149" s="102"/>
      <c r="OKK149" s="102"/>
      <c r="OKL149" s="102"/>
      <c r="OKM149" s="102"/>
      <c r="OKN149" s="102"/>
      <c r="OKO149" s="102"/>
      <c r="OKP149" s="102"/>
      <c r="OKQ149" s="102"/>
      <c r="OKR149" s="102"/>
      <c r="OKS149" s="102"/>
      <c r="OKT149" s="102"/>
      <c r="OKU149" s="102"/>
      <c r="OKV149" s="102"/>
      <c r="OKW149" s="102"/>
      <c r="OKX149" s="102"/>
      <c r="OKY149" s="102"/>
      <c r="OKZ149" s="102"/>
      <c r="OLA149" s="102"/>
      <c r="OLB149" s="102"/>
      <c r="OLC149" s="102"/>
      <c r="OLD149" s="102"/>
      <c r="OLE149" s="102"/>
      <c r="OLF149" s="102"/>
      <c r="OLG149" s="102"/>
      <c r="OLH149" s="102"/>
      <c r="OLI149" s="102"/>
      <c r="OLJ149" s="102"/>
      <c r="OLK149" s="102"/>
      <c r="OLL149" s="102"/>
      <c r="OLM149" s="102"/>
      <c r="OLN149" s="102"/>
      <c r="OLO149" s="102"/>
      <c r="OLP149" s="102"/>
      <c r="OLQ149" s="102"/>
      <c r="OLR149" s="102"/>
      <c r="OLS149" s="102"/>
      <c r="OLT149" s="102"/>
      <c r="OLU149" s="102"/>
      <c r="OLV149" s="102"/>
      <c r="OLW149" s="102"/>
      <c r="OLX149" s="102"/>
      <c r="OLY149" s="102"/>
      <c r="OLZ149" s="102"/>
      <c r="OMA149" s="102"/>
      <c r="OMB149" s="102"/>
      <c r="OMC149" s="102"/>
      <c r="OMD149" s="102"/>
      <c r="OME149" s="102"/>
      <c r="OMF149" s="102"/>
      <c r="OMG149" s="102"/>
      <c r="OMH149" s="102"/>
      <c r="OMI149" s="102"/>
      <c r="OMJ149" s="102"/>
      <c r="OMK149" s="102"/>
      <c r="OML149" s="102"/>
      <c r="OMM149" s="102"/>
      <c r="OMN149" s="102"/>
      <c r="OMO149" s="102"/>
      <c r="OMP149" s="102"/>
      <c r="OMQ149" s="102"/>
      <c r="OMR149" s="102"/>
      <c r="OMS149" s="102"/>
      <c r="OMT149" s="102"/>
      <c r="OMU149" s="102"/>
      <c r="OMV149" s="102"/>
      <c r="OMW149" s="102"/>
      <c r="OMX149" s="102"/>
      <c r="OMY149" s="102"/>
      <c r="OMZ149" s="102"/>
      <c r="ONA149" s="102"/>
      <c r="ONB149" s="102"/>
      <c r="ONC149" s="102"/>
      <c r="OND149" s="102"/>
      <c r="ONE149" s="102"/>
      <c r="ONF149" s="102"/>
      <c r="ONG149" s="102"/>
      <c r="ONH149" s="102"/>
      <c r="ONI149" s="102"/>
      <c r="ONJ149" s="102"/>
      <c r="ONK149" s="102"/>
      <c r="ONL149" s="102"/>
      <c r="ONM149" s="102"/>
      <c r="ONN149" s="102"/>
      <c r="ONO149" s="102"/>
      <c r="ONP149" s="102"/>
      <c r="ONQ149" s="102"/>
      <c r="ONR149" s="102"/>
      <c r="ONS149" s="102"/>
      <c r="ONT149" s="102"/>
      <c r="ONU149" s="102"/>
      <c r="ONV149" s="102"/>
      <c r="ONW149" s="102"/>
      <c r="ONX149" s="102"/>
      <c r="ONY149" s="102"/>
      <c r="ONZ149" s="102"/>
      <c r="OOA149" s="102"/>
      <c r="OOB149" s="102"/>
      <c r="OOC149" s="102"/>
      <c r="OOD149" s="102"/>
      <c r="OOE149" s="102"/>
      <c r="OOF149" s="102"/>
      <c r="OOG149" s="102"/>
      <c r="OOH149" s="102"/>
      <c r="OOI149" s="102"/>
      <c r="OOJ149" s="102"/>
      <c r="OOK149" s="102"/>
      <c r="OOL149" s="102"/>
      <c r="OOM149" s="102"/>
      <c r="OON149" s="102"/>
      <c r="OOO149" s="102"/>
      <c r="OOP149" s="102"/>
      <c r="OOQ149" s="102"/>
      <c r="OOR149" s="102"/>
      <c r="OOS149" s="102"/>
      <c r="OOT149" s="102"/>
      <c r="OOU149" s="102"/>
      <c r="OOV149" s="102"/>
      <c r="OOW149" s="102"/>
      <c r="OOX149" s="102"/>
      <c r="OOY149" s="102"/>
      <c r="OOZ149" s="102"/>
      <c r="OPA149" s="102"/>
      <c r="OPB149" s="102"/>
      <c r="OPC149" s="102"/>
      <c r="OPD149" s="102"/>
      <c r="OPE149" s="102"/>
      <c r="OPF149" s="102"/>
      <c r="OPG149" s="102"/>
      <c r="OPH149" s="102"/>
      <c r="OPI149" s="102"/>
      <c r="OPJ149" s="102"/>
      <c r="OPK149" s="102"/>
      <c r="OPL149" s="102"/>
      <c r="OPM149" s="102"/>
      <c r="OPN149" s="102"/>
      <c r="OPO149" s="102"/>
      <c r="OPP149" s="102"/>
      <c r="OPQ149" s="102"/>
      <c r="OPR149" s="102"/>
      <c r="OPS149" s="102"/>
      <c r="OPT149" s="102"/>
      <c r="OPU149" s="102"/>
      <c r="OPV149" s="102"/>
      <c r="OPW149" s="102"/>
      <c r="OPX149" s="102"/>
      <c r="OPY149" s="102"/>
      <c r="OPZ149" s="102"/>
      <c r="OQA149" s="102"/>
      <c r="OQB149" s="102"/>
      <c r="OQC149" s="102"/>
      <c r="OQD149" s="102"/>
      <c r="OQE149" s="102"/>
      <c r="OQF149" s="102"/>
      <c r="OQG149" s="102"/>
      <c r="OQH149" s="102"/>
      <c r="OQI149" s="102"/>
      <c r="OQJ149" s="102"/>
      <c r="OQK149" s="102"/>
      <c r="OQL149" s="102"/>
      <c r="OQM149" s="102"/>
      <c r="OQN149" s="102"/>
      <c r="OQO149" s="102"/>
      <c r="OQP149" s="102"/>
      <c r="OQQ149" s="102"/>
      <c r="OQR149" s="102"/>
      <c r="OQS149" s="102"/>
      <c r="OQT149" s="102"/>
      <c r="OQU149" s="102"/>
      <c r="OQV149" s="102"/>
      <c r="OQW149" s="102"/>
      <c r="OQX149" s="102"/>
      <c r="OQY149" s="102"/>
      <c r="OQZ149" s="102"/>
      <c r="ORA149" s="102"/>
      <c r="ORB149" s="102"/>
      <c r="ORC149" s="102"/>
      <c r="ORD149" s="102"/>
      <c r="ORE149" s="102"/>
      <c r="ORF149" s="102"/>
      <c r="ORG149" s="102"/>
      <c r="ORH149" s="102"/>
      <c r="ORI149" s="102"/>
      <c r="ORJ149" s="102"/>
      <c r="ORK149" s="102"/>
      <c r="ORL149" s="102"/>
      <c r="ORM149" s="102"/>
      <c r="ORN149" s="102"/>
      <c r="ORO149" s="102"/>
      <c r="ORP149" s="102"/>
      <c r="ORQ149" s="102"/>
      <c r="ORR149" s="102"/>
      <c r="ORS149" s="102"/>
      <c r="ORT149" s="102"/>
      <c r="ORU149" s="102"/>
      <c r="ORV149" s="102"/>
      <c r="ORW149" s="102"/>
      <c r="ORX149" s="102"/>
      <c r="ORY149" s="102"/>
      <c r="ORZ149" s="102"/>
      <c r="OSA149" s="102"/>
      <c r="OSB149" s="102"/>
      <c r="OSC149" s="102"/>
      <c r="OSD149" s="102"/>
      <c r="OSE149" s="102"/>
      <c r="OSF149" s="102"/>
      <c r="OSG149" s="102"/>
      <c r="OSH149" s="102"/>
      <c r="OSI149" s="102"/>
      <c r="OSJ149" s="102"/>
      <c r="OSK149" s="102"/>
      <c r="OSL149" s="102"/>
      <c r="OSM149" s="102"/>
      <c r="OSN149" s="102"/>
      <c r="OSO149" s="102"/>
      <c r="OSP149" s="102"/>
      <c r="OSQ149" s="102"/>
      <c r="OSR149" s="102"/>
      <c r="OSS149" s="102"/>
      <c r="OST149" s="102"/>
      <c r="OSU149" s="102"/>
      <c r="OSV149" s="102"/>
      <c r="OSW149" s="102"/>
      <c r="OSX149" s="102"/>
      <c r="OSY149" s="102"/>
      <c r="OSZ149" s="102"/>
      <c r="OTA149" s="102"/>
      <c r="OTB149" s="102"/>
      <c r="OTC149" s="102"/>
      <c r="OTD149" s="102"/>
      <c r="OTE149" s="102"/>
      <c r="OTF149" s="102"/>
      <c r="OTG149" s="102"/>
      <c r="OTH149" s="102"/>
      <c r="OTI149" s="102"/>
      <c r="OTJ149" s="102"/>
      <c r="OTK149" s="102"/>
      <c r="OTL149" s="102"/>
      <c r="OTM149" s="102"/>
      <c r="OTN149" s="102"/>
      <c r="OTO149" s="102"/>
      <c r="OTP149" s="102"/>
      <c r="OTQ149" s="102"/>
      <c r="OTR149" s="102"/>
      <c r="OTS149" s="102"/>
      <c r="OTT149" s="102"/>
      <c r="OTU149" s="102"/>
      <c r="OTV149" s="102"/>
      <c r="OTW149" s="102"/>
      <c r="OTX149" s="102"/>
      <c r="OTY149" s="102"/>
      <c r="OTZ149" s="102"/>
      <c r="OUA149" s="102"/>
      <c r="OUB149" s="102"/>
      <c r="OUC149" s="102"/>
      <c r="OUD149" s="102"/>
      <c r="OUE149" s="102"/>
      <c r="OUF149" s="102"/>
      <c r="OUG149" s="102"/>
      <c r="OUH149" s="102"/>
      <c r="OUI149" s="102"/>
      <c r="OUJ149" s="102"/>
      <c r="OUK149" s="102"/>
      <c r="OUL149" s="102"/>
      <c r="OUM149" s="102"/>
      <c r="OUN149" s="102"/>
      <c r="OUO149" s="102"/>
      <c r="OUP149" s="102"/>
      <c r="OUQ149" s="102"/>
      <c r="OUR149" s="102"/>
      <c r="OUS149" s="102"/>
      <c r="OUT149" s="102"/>
      <c r="OUU149" s="102"/>
      <c r="OUV149" s="102"/>
      <c r="OUW149" s="102"/>
      <c r="OUX149" s="102"/>
      <c r="OUY149" s="102"/>
      <c r="OUZ149" s="102"/>
      <c r="OVA149" s="102"/>
      <c r="OVB149" s="102"/>
      <c r="OVC149" s="102"/>
      <c r="OVD149" s="102"/>
      <c r="OVE149" s="102"/>
      <c r="OVF149" s="102"/>
      <c r="OVG149" s="102"/>
      <c r="OVH149" s="102"/>
      <c r="OVI149" s="102"/>
      <c r="OVJ149" s="102"/>
      <c r="OVK149" s="102"/>
      <c r="OVL149" s="102"/>
      <c r="OVM149" s="102"/>
      <c r="OVN149" s="102"/>
      <c r="OVO149" s="102"/>
      <c r="OVP149" s="102"/>
      <c r="OVQ149" s="102"/>
      <c r="OVR149" s="102"/>
      <c r="OVS149" s="102"/>
      <c r="OVT149" s="102"/>
      <c r="OVU149" s="102"/>
      <c r="OVV149" s="102"/>
      <c r="OVW149" s="102"/>
      <c r="OVX149" s="102"/>
      <c r="OVY149" s="102"/>
      <c r="OVZ149" s="102"/>
      <c r="OWA149" s="102"/>
      <c r="OWB149" s="102"/>
      <c r="OWC149" s="102"/>
      <c r="OWD149" s="102"/>
      <c r="OWE149" s="102"/>
      <c r="OWF149" s="102"/>
      <c r="OWG149" s="102"/>
      <c r="OWH149" s="102"/>
      <c r="OWI149" s="102"/>
      <c r="OWJ149" s="102"/>
      <c r="OWK149" s="102"/>
      <c r="OWL149" s="102"/>
      <c r="OWM149" s="102"/>
      <c r="OWN149" s="102"/>
      <c r="OWO149" s="102"/>
      <c r="OWP149" s="102"/>
      <c r="OWQ149" s="102"/>
      <c r="OWR149" s="102"/>
      <c r="OWS149" s="102"/>
      <c r="OWT149" s="102"/>
      <c r="OWU149" s="102"/>
      <c r="OWV149" s="102"/>
      <c r="OWW149" s="102"/>
      <c r="OWX149" s="102"/>
      <c r="OWY149" s="102"/>
      <c r="OWZ149" s="102"/>
      <c r="OXA149" s="102"/>
      <c r="OXB149" s="102"/>
      <c r="OXC149" s="102"/>
      <c r="OXD149" s="102"/>
      <c r="OXE149" s="102"/>
      <c r="OXF149" s="102"/>
      <c r="OXG149" s="102"/>
      <c r="OXH149" s="102"/>
      <c r="OXI149" s="102"/>
      <c r="OXJ149" s="102"/>
      <c r="OXK149" s="102"/>
      <c r="OXL149" s="102"/>
      <c r="OXM149" s="102"/>
      <c r="OXN149" s="102"/>
      <c r="OXO149" s="102"/>
      <c r="OXP149" s="102"/>
      <c r="OXQ149" s="102"/>
      <c r="OXR149" s="102"/>
      <c r="OXS149" s="102"/>
      <c r="OXT149" s="102"/>
      <c r="OXU149" s="102"/>
      <c r="OXV149" s="102"/>
      <c r="OXW149" s="102"/>
      <c r="OXX149" s="102"/>
      <c r="OXY149" s="102"/>
      <c r="OXZ149" s="102"/>
      <c r="OYA149" s="102"/>
      <c r="OYB149" s="102"/>
      <c r="OYC149" s="102"/>
      <c r="OYD149" s="102"/>
      <c r="OYE149" s="102"/>
      <c r="OYF149" s="102"/>
      <c r="OYG149" s="102"/>
      <c r="OYH149" s="102"/>
      <c r="OYI149" s="102"/>
      <c r="OYJ149" s="102"/>
      <c r="OYK149" s="102"/>
      <c r="OYL149" s="102"/>
      <c r="OYM149" s="102"/>
      <c r="OYN149" s="102"/>
      <c r="OYO149" s="102"/>
      <c r="OYP149" s="102"/>
      <c r="OYQ149" s="102"/>
      <c r="OYR149" s="102"/>
      <c r="OYS149" s="102"/>
      <c r="OYT149" s="102"/>
      <c r="OYU149" s="102"/>
      <c r="OYV149" s="102"/>
      <c r="OYW149" s="102"/>
      <c r="OYX149" s="102"/>
      <c r="OYY149" s="102"/>
      <c r="OYZ149" s="102"/>
      <c r="OZA149" s="102"/>
      <c r="OZB149" s="102"/>
      <c r="OZC149" s="102"/>
      <c r="OZD149" s="102"/>
      <c r="OZE149" s="102"/>
      <c r="OZF149" s="102"/>
      <c r="OZG149" s="102"/>
      <c r="OZH149" s="102"/>
      <c r="OZI149" s="102"/>
      <c r="OZJ149" s="102"/>
      <c r="OZK149" s="102"/>
      <c r="OZL149" s="102"/>
      <c r="OZM149" s="102"/>
      <c r="OZN149" s="102"/>
      <c r="OZO149" s="102"/>
      <c r="OZP149" s="102"/>
      <c r="OZQ149" s="102"/>
      <c r="OZR149" s="102"/>
      <c r="OZS149" s="102"/>
      <c r="OZT149" s="102"/>
      <c r="OZU149" s="102"/>
      <c r="OZV149" s="102"/>
      <c r="OZW149" s="102"/>
      <c r="OZX149" s="102"/>
      <c r="OZY149" s="102"/>
      <c r="OZZ149" s="102"/>
      <c r="PAA149" s="102"/>
      <c r="PAB149" s="102"/>
      <c r="PAC149" s="102"/>
      <c r="PAD149" s="102"/>
      <c r="PAE149" s="102"/>
      <c r="PAF149" s="102"/>
      <c r="PAG149" s="102"/>
      <c r="PAH149" s="102"/>
      <c r="PAI149" s="102"/>
      <c r="PAJ149" s="102"/>
      <c r="PAK149" s="102"/>
      <c r="PAL149" s="102"/>
      <c r="PAM149" s="102"/>
      <c r="PAN149" s="102"/>
      <c r="PAO149" s="102"/>
      <c r="PAP149" s="102"/>
      <c r="PAQ149" s="102"/>
      <c r="PAR149" s="102"/>
      <c r="PAS149" s="102"/>
      <c r="PAT149" s="102"/>
      <c r="PAU149" s="102"/>
      <c r="PAV149" s="102"/>
      <c r="PAW149" s="102"/>
      <c r="PAX149" s="102"/>
      <c r="PAY149" s="102"/>
      <c r="PAZ149" s="102"/>
      <c r="PBA149" s="102"/>
      <c r="PBB149" s="102"/>
      <c r="PBC149" s="102"/>
      <c r="PBD149" s="102"/>
      <c r="PBE149" s="102"/>
      <c r="PBF149" s="102"/>
      <c r="PBG149" s="102"/>
      <c r="PBH149" s="102"/>
      <c r="PBI149" s="102"/>
      <c r="PBJ149" s="102"/>
      <c r="PBK149" s="102"/>
      <c r="PBL149" s="102"/>
      <c r="PBM149" s="102"/>
      <c r="PBN149" s="102"/>
      <c r="PBO149" s="102"/>
      <c r="PBP149" s="102"/>
      <c r="PBQ149" s="102"/>
      <c r="PBR149" s="102"/>
      <c r="PBS149" s="102"/>
      <c r="PBT149" s="102"/>
      <c r="PBU149" s="102"/>
      <c r="PBV149" s="102"/>
      <c r="PBW149" s="102"/>
      <c r="PBX149" s="102"/>
      <c r="PBY149" s="102"/>
      <c r="PBZ149" s="102"/>
      <c r="PCA149" s="102"/>
      <c r="PCB149" s="102"/>
      <c r="PCC149" s="102"/>
      <c r="PCD149" s="102"/>
      <c r="PCE149" s="102"/>
      <c r="PCF149" s="102"/>
      <c r="PCG149" s="102"/>
      <c r="PCH149" s="102"/>
      <c r="PCI149" s="102"/>
      <c r="PCJ149" s="102"/>
      <c r="PCK149" s="102"/>
      <c r="PCL149" s="102"/>
      <c r="PCM149" s="102"/>
      <c r="PCN149" s="102"/>
      <c r="PCO149" s="102"/>
      <c r="PCP149" s="102"/>
      <c r="PCQ149" s="102"/>
      <c r="PCR149" s="102"/>
      <c r="PCS149" s="102"/>
      <c r="PCT149" s="102"/>
      <c r="PCU149" s="102"/>
      <c r="PCV149" s="102"/>
      <c r="PCW149" s="102"/>
      <c r="PCX149" s="102"/>
      <c r="PCY149" s="102"/>
      <c r="PCZ149" s="102"/>
      <c r="PDA149" s="102"/>
      <c r="PDB149" s="102"/>
      <c r="PDC149" s="102"/>
      <c r="PDD149" s="102"/>
      <c r="PDE149" s="102"/>
      <c r="PDF149" s="102"/>
      <c r="PDG149" s="102"/>
      <c r="PDH149" s="102"/>
      <c r="PDI149" s="102"/>
      <c r="PDJ149" s="102"/>
      <c r="PDK149" s="102"/>
      <c r="PDL149" s="102"/>
      <c r="PDM149" s="102"/>
      <c r="PDN149" s="102"/>
      <c r="PDO149" s="102"/>
      <c r="PDP149" s="102"/>
      <c r="PDQ149" s="102"/>
      <c r="PDR149" s="102"/>
      <c r="PDS149" s="102"/>
      <c r="PDT149" s="102"/>
      <c r="PDU149" s="102"/>
      <c r="PDV149" s="102"/>
      <c r="PDW149" s="102"/>
      <c r="PDX149" s="102"/>
      <c r="PDY149" s="102"/>
      <c r="PDZ149" s="102"/>
      <c r="PEA149" s="102"/>
      <c r="PEB149" s="102"/>
      <c r="PEC149" s="102"/>
      <c r="PED149" s="102"/>
      <c r="PEE149" s="102"/>
      <c r="PEF149" s="102"/>
      <c r="PEG149" s="102"/>
      <c r="PEH149" s="102"/>
      <c r="PEI149" s="102"/>
      <c r="PEJ149" s="102"/>
      <c r="PEK149" s="102"/>
      <c r="PEL149" s="102"/>
      <c r="PEM149" s="102"/>
      <c r="PEN149" s="102"/>
      <c r="PEO149" s="102"/>
      <c r="PEP149" s="102"/>
      <c r="PEQ149" s="102"/>
      <c r="PER149" s="102"/>
      <c r="PES149" s="102"/>
      <c r="PET149" s="102"/>
      <c r="PEU149" s="102"/>
      <c r="PEV149" s="102"/>
      <c r="PEW149" s="102"/>
      <c r="PEX149" s="102"/>
      <c r="PEY149" s="102"/>
      <c r="PEZ149" s="102"/>
      <c r="PFA149" s="102"/>
      <c r="PFB149" s="102"/>
      <c r="PFC149" s="102"/>
      <c r="PFD149" s="102"/>
      <c r="PFE149" s="102"/>
      <c r="PFF149" s="102"/>
      <c r="PFG149" s="102"/>
      <c r="PFH149" s="102"/>
      <c r="PFI149" s="102"/>
      <c r="PFJ149" s="102"/>
      <c r="PFK149" s="102"/>
      <c r="PFL149" s="102"/>
      <c r="PFM149" s="102"/>
      <c r="PFN149" s="102"/>
      <c r="PFO149" s="102"/>
      <c r="PFP149" s="102"/>
      <c r="PFQ149" s="102"/>
      <c r="PFR149" s="102"/>
      <c r="PFS149" s="102"/>
      <c r="PFT149" s="102"/>
      <c r="PFU149" s="102"/>
      <c r="PFV149" s="102"/>
      <c r="PFW149" s="102"/>
      <c r="PFX149" s="102"/>
      <c r="PFY149" s="102"/>
      <c r="PFZ149" s="102"/>
      <c r="PGA149" s="102"/>
      <c r="PGB149" s="102"/>
      <c r="PGC149" s="102"/>
      <c r="PGD149" s="102"/>
      <c r="PGE149" s="102"/>
      <c r="PGF149" s="102"/>
      <c r="PGG149" s="102"/>
      <c r="PGH149" s="102"/>
      <c r="PGI149" s="102"/>
      <c r="PGJ149" s="102"/>
      <c r="PGK149" s="102"/>
      <c r="PGL149" s="102"/>
      <c r="PGM149" s="102"/>
      <c r="PGN149" s="102"/>
      <c r="PGO149" s="102"/>
      <c r="PGP149" s="102"/>
      <c r="PGQ149" s="102"/>
      <c r="PGR149" s="102"/>
      <c r="PGS149" s="102"/>
      <c r="PGT149" s="102"/>
      <c r="PGU149" s="102"/>
      <c r="PGV149" s="102"/>
      <c r="PGW149" s="102"/>
      <c r="PGX149" s="102"/>
      <c r="PGY149" s="102"/>
      <c r="PGZ149" s="102"/>
      <c r="PHA149" s="102"/>
      <c r="PHB149" s="102"/>
      <c r="PHC149" s="102"/>
      <c r="PHD149" s="102"/>
      <c r="PHE149" s="102"/>
      <c r="PHF149" s="102"/>
      <c r="PHG149" s="102"/>
      <c r="PHH149" s="102"/>
      <c r="PHI149" s="102"/>
      <c r="PHJ149" s="102"/>
      <c r="PHK149" s="102"/>
      <c r="PHL149" s="102"/>
      <c r="PHM149" s="102"/>
      <c r="PHN149" s="102"/>
      <c r="PHO149" s="102"/>
      <c r="PHP149" s="102"/>
      <c r="PHQ149" s="102"/>
      <c r="PHR149" s="102"/>
      <c r="PHS149" s="102"/>
      <c r="PHT149" s="102"/>
      <c r="PHU149" s="102"/>
      <c r="PHV149" s="102"/>
      <c r="PHW149" s="102"/>
      <c r="PHX149" s="102"/>
      <c r="PHY149" s="102"/>
      <c r="PHZ149" s="102"/>
      <c r="PIA149" s="102"/>
      <c r="PIB149" s="102"/>
      <c r="PIC149" s="102"/>
      <c r="PID149" s="102"/>
      <c r="PIE149" s="102"/>
      <c r="PIF149" s="102"/>
      <c r="PIG149" s="102"/>
      <c r="PIH149" s="102"/>
      <c r="PII149" s="102"/>
      <c r="PIJ149" s="102"/>
      <c r="PIK149" s="102"/>
      <c r="PIL149" s="102"/>
      <c r="PIM149" s="102"/>
      <c r="PIN149" s="102"/>
      <c r="PIO149" s="102"/>
      <c r="PIP149" s="102"/>
      <c r="PIQ149" s="102"/>
      <c r="PIR149" s="102"/>
      <c r="PIS149" s="102"/>
      <c r="PIT149" s="102"/>
      <c r="PIU149" s="102"/>
      <c r="PIV149" s="102"/>
      <c r="PIW149" s="102"/>
      <c r="PIX149" s="102"/>
      <c r="PIY149" s="102"/>
      <c r="PIZ149" s="102"/>
      <c r="PJA149" s="102"/>
      <c r="PJB149" s="102"/>
      <c r="PJC149" s="102"/>
      <c r="PJD149" s="102"/>
      <c r="PJE149" s="102"/>
      <c r="PJF149" s="102"/>
      <c r="PJG149" s="102"/>
      <c r="PJH149" s="102"/>
      <c r="PJI149" s="102"/>
      <c r="PJJ149" s="102"/>
      <c r="PJK149" s="102"/>
      <c r="PJL149" s="102"/>
      <c r="PJM149" s="102"/>
      <c r="PJN149" s="102"/>
      <c r="PJO149" s="102"/>
      <c r="PJP149" s="102"/>
      <c r="PJQ149" s="102"/>
      <c r="PJR149" s="102"/>
      <c r="PJS149" s="102"/>
      <c r="PJT149" s="102"/>
      <c r="PJU149" s="102"/>
      <c r="PJV149" s="102"/>
      <c r="PJW149" s="102"/>
      <c r="PJX149" s="102"/>
      <c r="PJY149" s="102"/>
      <c r="PJZ149" s="102"/>
      <c r="PKA149" s="102"/>
      <c r="PKB149" s="102"/>
      <c r="PKC149" s="102"/>
      <c r="PKD149" s="102"/>
      <c r="PKE149" s="102"/>
      <c r="PKF149" s="102"/>
      <c r="PKG149" s="102"/>
      <c r="PKH149" s="102"/>
      <c r="PKI149" s="102"/>
      <c r="PKJ149" s="102"/>
      <c r="PKK149" s="102"/>
      <c r="PKL149" s="102"/>
      <c r="PKM149" s="102"/>
      <c r="PKN149" s="102"/>
      <c r="PKO149" s="102"/>
      <c r="PKP149" s="102"/>
      <c r="PKQ149" s="102"/>
      <c r="PKR149" s="102"/>
      <c r="PKS149" s="102"/>
      <c r="PKT149" s="102"/>
      <c r="PKU149" s="102"/>
      <c r="PKV149" s="102"/>
      <c r="PKW149" s="102"/>
      <c r="PKX149" s="102"/>
      <c r="PKY149" s="102"/>
      <c r="PKZ149" s="102"/>
      <c r="PLA149" s="102"/>
      <c r="PLB149" s="102"/>
      <c r="PLC149" s="102"/>
      <c r="PLD149" s="102"/>
      <c r="PLE149" s="102"/>
      <c r="PLF149" s="102"/>
      <c r="PLG149" s="102"/>
      <c r="PLH149" s="102"/>
      <c r="PLI149" s="102"/>
      <c r="PLJ149" s="102"/>
      <c r="PLK149" s="102"/>
      <c r="PLL149" s="102"/>
      <c r="PLM149" s="102"/>
      <c r="PLN149" s="102"/>
      <c r="PLO149" s="102"/>
      <c r="PLP149" s="102"/>
      <c r="PLQ149" s="102"/>
      <c r="PLR149" s="102"/>
      <c r="PLS149" s="102"/>
      <c r="PLT149" s="102"/>
      <c r="PLU149" s="102"/>
      <c r="PLV149" s="102"/>
      <c r="PLW149" s="102"/>
      <c r="PLX149" s="102"/>
      <c r="PLY149" s="102"/>
      <c r="PLZ149" s="102"/>
      <c r="PMA149" s="102"/>
      <c r="PMB149" s="102"/>
      <c r="PMC149" s="102"/>
      <c r="PMD149" s="102"/>
      <c r="PME149" s="102"/>
      <c r="PMF149" s="102"/>
      <c r="PMG149" s="102"/>
      <c r="PMH149" s="102"/>
      <c r="PMI149" s="102"/>
      <c r="PMJ149" s="102"/>
      <c r="PMK149" s="102"/>
      <c r="PML149" s="102"/>
      <c r="PMM149" s="102"/>
      <c r="PMN149" s="102"/>
      <c r="PMO149" s="102"/>
      <c r="PMP149" s="102"/>
      <c r="PMQ149" s="102"/>
      <c r="PMR149" s="102"/>
      <c r="PMS149" s="102"/>
      <c r="PMT149" s="102"/>
      <c r="PMU149" s="102"/>
      <c r="PMV149" s="102"/>
      <c r="PMW149" s="102"/>
      <c r="PMX149" s="102"/>
      <c r="PMY149" s="102"/>
      <c r="PMZ149" s="102"/>
      <c r="PNA149" s="102"/>
      <c r="PNB149" s="102"/>
      <c r="PNC149" s="102"/>
      <c r="PND149" s="102"/>
      <c r="PNE149" s="102"/>
      <c r="PNF149" s="102"/>
      <c r="PNG149" s="102"/>
      <c r="PNH149" s="102"/>
      <c r="PNI149" s="102"/>
      <c r="PNJ149" s="102"/>
      <c r="PNK149" s="102"/>
      <c r="PNL149" s="102"/>
      <c r="PNM149" s="102"/>
      <c r="PNN149" s="102"/>
      <c r="PNO149" s="102"/>
      <c r="PNP149" s="102"/>
      <c r="PNQ149" s="102"/>
      <c r="PNR149" s="102"/>
      <c r="PNS149" s="102"/>
      <c r="PNT149" s="102"/>
      <c r="PNU149" s="102"/>
      <c r="PNV149" s="102"/>
      <c r="PNW149" s="102"/>
      <c r="PNX149" s="102"/>
      <c r="PNY149" s="102"/>
      <c r="PNZ149" s="102"/>
      <c r="POA149" s="102"/>
      <c r="POB149" s="102"/>
      <c r="POC149" s="102"/>
      <c r="POD149" s="102"/>
      <c r="POE149" s="102"/>
      <c r="POF149" s="102"/>
      <c r="POG149" s="102"/>
      <c r="POH149" s="102"/>
      <c r="POI149" s="102"/>
      <c r="POJ149" s="102"/>
      <c r="POK149" s="102"/>
      <c r="POL149" s="102"/>
      <c r="POM149" s="102"/>
      <c r="PON149" s="102"/>
      <c r="POO149" s="102"/>
      <c r="POP149" s="102"/>
      <c r="POQ149" s="102"/>
      <c r="POR149" s="102"/>
      <c r="POS149" s="102"/>
      <c r="POT149" s="102"/>
      <c r="POU149" s="102"/>
      <c r="POV149" s="102"/>
      <c r="POW149" s="102"/>
      <c r="POX149" s="102"/>
      <c r="POY149" s="102"/>
      <c r="POZ149" s="102"/>
      <c r="PPA149" s="102"/>
      <c r="PPB149" s="102"/>
      <c r="PPC149" s="102"/>
      <c r="PPD149" s="102"/>
      <c r="PPE149" s="102"/>
      <c r="PPF149" s="102"/>
      <c r="PPG149" s="102"/>
      <c r="PPH149" s="102"/>
      <c r="PPI149" s="102"/>
      <c r="PPJ149" s="102"/>
      <c r="PPK149" s="102"/>
      <c r="PPL149" s="102"/>
      <c r="PPM149" s="102"/>
      <c r="PPN149" s="102"/>
      <c r="PPO149" s="102"/>
      <c r="PPP149" s="102"/>
      <c r="PPQ149" s="102"/>
      <c r="PPR149" s="102"/>
      <c r="PPS149" s="102"/>
      <c r="PPT149" s="102"/>
      <c r="PPU149" s="102"/>
      <c r="PPV149" s="102"/>
      <c r="PPW149" s="102"/>
      <c r="PPX149" s="102"/>
      <c r="PPY149" s="102"/>
      <c r="PPZ149" s="102"/>
      <c r="PQA149" s="102"/>
      <c r="PQB149" s="102"/>
      <c r="PQC149" s="102"/>
      <c r="PQD149" s="102"/>
      <c r="PQE149" s="102"/>
      <c r="PQF149" s="102"/>
      <c r="PQG149" s="102"/>
      <c r="PQH149" s="102"/>
      <c r="PQI149" s="102"/>
      <c r="PQJ149" s="102"/>
      <c r="PQK149" s="102"/>
      <c r="PQL149" s="102"/>
      <c r="PQM149" s="102"/>
      <c r="PQN149" s="102"/>
      <c r="PQO149" s="102"/>
      <c r="PQP149" s="102"/>
      <c r="PQQ149" s="102"/>
      <c r="PQR149" s="102"/>
      <c r="PQS149" s="102"/>
      <c r="PQT149" s="102"/>
      <c r="PQU149" s="102"/>
      <c r="PQV149" s="102"/>
      <c r="PQW149" s="102"/>
      <c r="PQX149" s="102"/>
      <c r="PQY149" s="102"/>
      <c r="PQZ149" s="102"/>
      <c r="PRA149" s="102"/>
      <c r="PRB149" s="102"/>
      <c r="PRC149" s="102"/>
      <c r="PRD149" s="102"/>
      <c r="PRE149" s="102"/>
      <c r="PRF149" s="102"/>
      <c r="PRG149" s="102"/>
      <c r="PRH149" s="102"/>
      <c r="PRI149" s="102"/>
      <c r="PRJ149" s="102"/>
      <c r="PRK149" s="102"/>
      <c r="PRL149" s="102"/>
      <c r="PRM149" s="102"/>
      <c r="PRN149" s="102"/>
      <c r="PRO149" s="102"/>
      <c r="PRP149" s="102"/>
      <c r="PRQ149" s="102"/>
      <c r="PRR149" s="102"/>
      <c r="PRS149" s="102"/>
      <c r="PRT149" s="102"/>
      <c r="PRU149" s="102"/>
      <c r="PRV149" s="102"/>
      <c r="PRW149" s="102"/>
      <c r="PRX149" s="102"/>
      <c r="PRY149" s="102"/>
      <c r="PRZ149" s="102"/>
      <c r="PSA149" s="102"/>
      <c r="PSB149" s="102"/>
      <c r="PSC149" s="102"/>
      <c r="PSD149" s="102"/>
      <c r="PSE149" s="102"/>
      <c r="PSF149" s="102"/>
      <c r="PSG149" s="102"/>
      <c r="PSH149" s="102"/>
      <c r="PSI149" s="102"/>
      <c r="PSJ149" s="102"/>
      <c r="PSK149" s="102"/>
      <c r="PSL149" s="102"/>
      <c r="PSM149" s="102"/>
      <c r="PSN149" s="102"/>
      <c r="PSO149" s="102"/>
      <c r="PSP149" s="102"/>
      <c r="PSQ149" s="102"/>
      <c r="PSR149" s="102"/>
      <c r="PSS149" s="102"/>
      <c r="PST149" s="102"/>
      <c r="PSU149" s="102"/>
      <c r="PSV149" s="102"/>
      <c r="PSW149" s="102"/>
      <c r="PSX149" s="102"/>
      <c r="PSY149" s="102"/>
      <c r="PSZ149" s="102"/>
      <c r="PTA149" s="102"/>
      <c r="PTB149" s="102"/>
      <c r="PTC149" s="102"/>
      <c r="PTD149" s="102"/>
      <c r="PTE149" s="102"/>
      <c r="PTF149" s="102"/>
      <c r="PTG149" s="102"/>
      <c r="PTH149" s="102"/>
      <c r="PTI149" s="102"/>
      <c r="PTJ149" s="102"/>
      <c r="PTK149" s="102"/>
      <c r="PTL149" s="102"/>
      <c r="PTM149" s="102"/>
      <c r="PTN149" s="102"/>
      <c r="PTO149" s="102"/>
      <c r="PTP149" s="102"/>
      <c r="PTQ149" s="102"/>
      <c r="PTR149" s="102"/>
      <c r="PTS149" s="102"/>
      <c r="PTT149" s="102"/>
      <c r="PTU149" s="102"/>
      <c r="PTV149" s="102"/>
      <c r="PTW149" s="102"/>
      <c r="PTX149" s="102"/>
      <c r="PTY149" s="102"/>
      <c r="PTZ149" s="102"/>
      <c r="PUA149" s="102"/>
      <c r="PUB149" s="102"/>
      <c r="PUC149" s="102"/>
      <c r="PUD149" s="102"/>
      <c r="PUE149" s="102"/>
      <c r="PUF149" s="102"/>
      <c r="PUG149" s="102"/>
      <c r="PUH149" s="102"/>
      <c r="PUI149" s="102"/>
      <c r="PUJ149" s="102"/>
      <c r="PUK149" s="102"/>
      <c r="PUL149" s="102"/>
      <c r="PUM149" s="102"/>
      <c r="PUN149" s="102"/>
      <c r="PUO149" s="102"/>
      <c r="PUP149" s="102"/>
      <c r="PUQ149" s="102"/>
      <c r="PUR149" s="102"/>
      <c r="PUS149" s="102"/>
      <c r="PUT149" s="102"/>
      <c r="PUU149" s="102"/>
      <c r="PUV149" s="102"/>
      <c r="PUW149" s="102"/>
      <c r="PUX149" s="102"/>
      <c r="PUY149" s="102"/>
      <c r="PUZ149" s="102"/>
      <c r="PVA149" s="102"/>
      <c r="PVB149" s="102"/>
      <c r="PVC149" s="102"/>
      <c r="PVD149" s="102"/>
      <c r="PVE149" s="102"/>
      <c r="PVF149" s="102"/>
      <c r="PVG149" s="102"/>
      <c r="PVH149" s="102"/>
      <c r="PVI149" s="102"/>
      <c r="PVJ149" s="102"/>
      <c r="PVK149" s="102"/>
      <c r="PVL149" s="102"/>
      <c r="PVM149" s="102"/>
      <c r="PVN149" s="102"/>
      <c r="PVO149" s="102"/>
      <c r="PVP149" s="102"/>
      <c r="PVQ149" s="102"/>
      <c r="PVR149" s="102"/>
      <c r="PVS149" s="102"/>
      <c r="PVT149" s="102"/>
      <c r="PVU149" s="102"/>
      <c r="PVV149" s="102"/>
      <c r="PVW149" s="102"/>
      <c r="PVX149" s="102"/>
      <c r="PVY149" s="102"/>
      <c r="PVZ149" s="102"/>
      <c r="PWA149" s="102"/>
      <c r="PWB149" s="102"/>
      <c r="PWC149" s="102"/>
      <c r="PWD149" s="102"/>
      <c r="PWE149" s="102"/>
      <c r="PWF149" s="102"/>
      <c r="PWG149" s="102"/>
      <c r="PWH149" s="102"/>
      <c r="PWI149" s="102"/>
      <c r="PWJ149" s="102"/>
      <c r="PWK149" s="102"/>
      <c r="PWL149" s="102"/>
      <c r="PWM149" s="102"/>
      <c r="PWN149" s="102"/>
      <c r="PWO149" s="102"/>
      <c r="PWP149" s="102"/>
      <c r="PWQ149" s="102"/>
      <c r="PWR149" s="102"/>
      <c r="PWS149" s="102"/>
      <c r="PWT149" s="102"/>
      <c r="PWU149" s="102"/>
      <c r="PWV149" s="102"/>
      <c r="PWW149" s="102"/>
      <c r="PWX149" s="102"/>
      <c r="PWY149" s="102"/>
      <c r="PWZ149" s="102"/>
      <c r="PXA149" s="102"/>
      <c r="PXB149" s="102"/>
      <c r="PXC149" s="102"/>
      <c r="PXD149" s="102"/>
      <c r="PXE149" s="102"/>
      <c r="PXF149" s="102"/>
      <c r="PXG149" s="102"/>
      <c r="PXH149" s="102"/>
      <c r="PXI149" s="102"/>
      <c r="PXJ149" s="102"/>
      <c r="PXK149" s="102"/>
      <c r="PXL149" s="102"/>
      <c r="PXM149" s="102"/>
      <c r="PXN149" s="102"/>
      <c r="PXO149" s="102"/>
      <c r="PXP149" s="102"/>
      <c r="PXQ149" s="102"/>
      <c r="PXR149" s="102"/>
      <c r="PXS149" s="102"/>
      <c r="PXT149" s="102"/>
      <c r="PXU149" s="102"/>
      <c r="PXV149" s="102"/>
      <c r="PXW149" s="102"/>
      <c r="PXX149" s="102"/>
      <c r="PXY149" s="102"/>
      <c r="PXZ149" s="102"/>
      <c r="PYA149" s="102"/>
      <c r="PYB149" s="102"/>
      <c r="PYC149" s="102"/>
      <c r="PYD149" s="102"/>
      <c r="PYE149" s="102"/>
      <c r="PYF149" s="102"/>
      <c r="PYG149" s="102"/>
      <c r="PYH149" s="102"/>
      <c r="PYI149" s="102"/>
      <c r="PYJ149" s="102"/>
      <c r="PYK149" s="102"/>
      <c r="PYL149" s="102"/>
      <c r="PYM149" s="102"/>
      <c r="PYN149" s="102"/>
      <c r="PYO149" s="102"/>
      <c r="PYP149" s="102"/>
      <c r="PYQ149" s="102"/>
      <c r="PYR149" s="102"/>
      <c r="PYS149" s="102"/>
      <c r="PYT149" s="102"/>
      <c r="PYU149" s="102"/>
      <c r="PYV149" s="102"/>
      <c r="PYW149" s="102"/>
      <c r="PYX149" s="102"/>
      <c r="PYY149" s="102"/>
      <c r="PYZ149" s="102"/>
      <c r="PZA149" s="102"/>
      <c r="PZB149" s="102"/>
      <c r="PZC149" s="102"/>
      <c r="PZD149" s="102"/>
      <c r="PZE149" s="102"/>
      <c r="PZF149" s="102"/>
      <c r="PZG149" s="102"/>
      <c r="PZH149" s="102"/>
      <c r="PZI149" s="102"/>
      <c r="PZJ149" s="102"/>
      <c r="PZK149" s="102"/>
      <c r="PZL149" s="102"/>
      <c r="PZM149" s="102"/>
      <c r="PZN149" s="102"/>
      <c r="PZO149" s="102"/>
      <c r="PZP149" s="102"/>
      <c r="PZQ149" s="102"/>
      <c r="PZR149" s="102"/>
      <c r="PZS149" s="102"/>
      <c r="PZT149" s="102"/>
      <c r="PZU149" s="102"/>
      <c r="PZV149" s="102"/>
      <c r="PZW149" s="102"/>
      <c r="PZX149" s="102"/>
      <c r="PZY149" s="102"/>
      <c r="PZZ149" s="102"/>
      <c r="QAA149" s="102"/>
      <c r="QAB149" s="102"/>
      <c r="QAC149" s="102"/>
      <c r="QAD149" s="102"/>
      <c r="QAE149" s="102"/>
      <c r="QAF149" s="102"/>
      <c r="QAG149" s="102"/>
      <c r="QAH149" s="102"/>
      <c r="QAI149" s="102"/>
      <c r="QAJ149" s="102"/>
      <c r="QAK149" s="102"/>
      <c r="QAL149" s="102"/>
      <c r="QAM149" s="102"/>
      <c r="QAN149" s="102"/>
      <c r="QAO149" s="102"/>
      <c r="QAP149" s="102"/>
      <c r="QAQ149" s="102"/>
      <c r="QAR149" s="102"/>
      <c r="QAS149" s="102"/>
      <c r="QAT149" s="102"/>
      <c r="QAU149" s="102"/>
      <c r="QAV149" s="102"/>
      <c r="QAW149" s="102"/>
      <c r="QAX149" s="102"/>
      <c r="QAY149" s="102"/>
      <c r="QAZ149" s="102"/>
      <c r="QBA149" s="102"/>
      <c r="QBB149" s="102"/>
      <c r="QBC149" s="102"/>
      <c r="QBD149" s="102"/>
      <c r="QBE149" s="102"/>
      <c r="QBF149" s="102"/>
      <c r="QBG149" s="102"/>
      <c r="QBH149" s="102"/>
      <c r="QBI149" s="102"/>
      <c r="QBJ149" s="102"/>
      <c r="QBK149" s="102"/>
      <c r="QBL149" s="102"/>
      <c r="QBM149" s="102"/>
      <c r="QBN149" s="102"/>
      <c r="QBO149" s="102"/>
      <c r="QBP149" s="102"/>
      <c r="QBQ149" s="102"/>
      <c r="QBR149" s="102"/>
      <c r="QBS149" s="102"/>
      <c r="QBT149" s="102"/>
      <c r="QBU149" s="102"/>
      <c r="QBV149" s="102"/>
      <c r="QBW149" s="102"/>
      <c r="QBX149" s="102"/>
      <c r="QBY149" s="102"/>
      <c r="QBZ149" s="102"/>
      <c r="QCA149" s="102"/>
      <c r="QCB149" s="102"/>
      <c r="QCC149" s="102"/>
      <c r="QCD149" s="102"/>
      <c r="QCE149" s="102"/>
      <c r="QCF149" s="102"/>
      <c r="QCG149" s="102"/>
      <c r="QCH149" s="102"/>
      <c r="QCI149" s="102"/>
      <c r="QCJ149" s="102"/>
      <c r="QCK149" s="102"/>
      <c r="QCL149" s="102"/>
      <c r="QCM149" s="102"/>
      <c r="QCN149" s="102"/>
      <c r="QCO149" s="102"/>
      <c r="QCP149" s="102"/>
      <c r="QCQ149" s="102"/>
      <c r="QCR149" s="102"/>
      <c r="QCS149" s="102"/>
      <c r="QCT149" s="102"/>
      <c r="QCU149" s="102"/>
      <c r="QCV149" s="102"/>
      <c r="QCW149" s="102"/>
      <c r="QCX149" s="102"/>
      <c r="QCY149" s="102"/>
      <c r="QCZ149" s="102"/>
      <c r="QDA149" s="102"/>
      <c r="QDB149" s="102"/>
      <c r="QDC149" s="102"/>
      <c r="QDD149" s="102"/>
      <c r="QDE149" s="102"/>
      <c r="QDF149" s="102"/>
      <c r="QDG149" s="102"/>
      <c r="QDH149" s="102"/>
      <c r="QDI149" s="102"/>
      <c r="QDJ149" s="102"/>
      <c r="QDK149" s="102"/>
      <c r="QDL149" s="102"/>
      <c r="QDM149" s="102"/>
      <c r="QDN149" s="102"/>
      <c r="QDO149" s="102"/>
      <c r="QDP149" s="102"/>
      <c r="QDQ149" s="102"/>
      <c r="QDR149" s="102"/>
      <c r="QDS149" s="102"/>
      <c r="QDT149" s="102"/>
      <c r="QDU149" s="102"/>
      <c r="QDV149" s="102"/>
      <c r="QDW149" s="102"/>
      <c r="QDX149" s="102"/>
      <c r="QDY149" s="102"/>
      <c r="QDZ149" s="102"/>
      <c r="QEA149" s="102"/>
      <c r="QEB149" s="102"/>
      <c r="QEC149" s="102"/>
      <c r="QED149" s="102"/>
      <c r="QEE149" s="102"/>
      <c r="QEF149" s="102"/>
      <c r="QEG149" s="102"/>
      <c r="QEH149" s="102"/>
      <c r="QEI149" s="102"/>
      <c r="QEJ149" s="102"/>
      <c r="QEK149" s="102"/>
      <c r="QEL149" s="102"/>
      <c r="QEM149" s="102"/>
      <c r="QEN149" s="102"/>
      <c r="QEO149" s="102"/>
      <c r="QEP149" s="102"/>
      <c r="QEQ149" s="102"/>
      <c r="QER149" s="102"/>
      <c r="QES149" s="102"/>
      <c r="QET149" s="102"/>
      <c r="QEU149" s="102"/>
      <c r="QEV149" s="102"/>
      <c r="QEW149" s="102"/>
      <c r="QEX149" s="102"/>
      <c r="QEY149" s="102"/>
      <c r="QEZ149" s="102"/>
      <c r="QFA149" s="102"/>
      <c r="QFB149" s="102"/>
      <c r="QFC149" s="102"/>
      <c r="QFD149" s="102"/>
      <c r="QFE149" s="102"/>
      <c r="QFF149" s="102"/>
      <c r="QFG149" s="102"/>
      <c r="QFH149" s="102"/>
      <c r="QFI149" s="102"/>
      <c r="QFJ149" s="102"/>
      <c r="QFK149" s="102"/>
      <c r="QFL149" s="102"/>
      <c r="QFM149" s="102"/>
      <c r="QFN149" s="102"/>
      <c r="QFO149" s="102"/>
      <c r="QFP149" s="102"/>
      <c r="QFQ149" s="102"/>
      <c r="QFR149" s="102"/>
      <c r="QFS149" s="102"/>
      <c r="QFT149" s="102"/>
      <c r="QFU149" s="102"/>
      <c r="QFV149" s="102"/>
      <c r="QFW149" s="102"/>
      <c r="QFX149" s="102"/>
      <c r="QFY149" s="102"/>
      <c r="QFZ149" s="102"/>
      <c r="QGA149" s="102"/>
      <c r="QGB149" s="102"/>
      <c r="QGC149" s="102"/>
      <c r="QGD149" s="102"/>
      <c r="QGE149" s="102"/>
      <c r="QGF149" s="102"/>
      <c r="QGG149" s="102"/>
      <c r="QGH149" s="102"/>
      <c r="QGI149" s="102"/>
      <c r="QGJ149" s="102"/>
      <c r="QGK149" s="102"/>
      <c r="QGL149" s="102"/>
      <c r="QGM149" s="102"/>
      <c r="QGN149" s="102"/>
      <c r="QGO149" s="102"/>
      <c r="QGP149" s="102"/>
      <c r="QGQ149" s="102"/>
      <c r="QGR149" s="102"/>
      <c r="QGS149" s="102"/>
      <c r="QGT149" s="102"/>
      <c r="QGU149" s="102"/>
      <c r="QGV149" s="102"/>
      <c r="QGW149" s="102"/>
      <c r="QGX149" s="102"/>
      <c r="QGY149" s="102"/>
      <c r="QGZ149" s="102"/>
      <c r="QHA149" s="102"/>
      <c r="QHB149" s="102"/>
      <c r="QHC149" s="102"/>
      <c r="QHD149" s="102"/>
      <c r="QHE149" s="102"/>
      <c r="QHF149" s="102"/>
      <c r="QHG149" s="102"/>
      <c r="QHH149" s="102"/>
      <c r="QHI149" s="102"/>
      <c r="QHJ149" s="102"/>
      <c r="QHK149" s="102"/>
      <c r="QHL149" s="102"/>
      <c r="QHM149" s="102"/>
      <c r="QHN149" s="102"/>
      <c r="QHO149" s="102"/>
      <c r="QHP149" s="102"/>
      <c r="QHQ149" s="102"/>
      <c r="QHR149" s="102"/>
      <c r="QHS149" s="102"/>
      <c r="QHT149" s="102"/>
      <c r="QHU149" s="102"/>
      <c r="QHV149" s="102"/>
      <c r="QHW149" s="102"/>
      <c r="QHX149" s="102"/>
      <c r="QHY149" s="102"/>
      <c r="QHZ149" s="102"/>
      <c r="QIA149" s="102"/>
      <c r="QIB149" s="102"/>
      <c r="QIC149" s="102"/>
      <c r="QID149" s="102"/>
      <c r="QIE149" s="102"/>
      <c r="QIF149" s="102"/>
      <c r="QIG149" s="102"/>
      <c r="QIH149" s="102"/>
      <c r="QII149" s="102"/>
      <c r="QIJ149" s="102"/>
      <c r="QIK149" s="102"/>
      <c r="QIL149" s="102"/>
      <c r="QIM149" s="102"/>
      <c r="QIN149" s="102"/>
      <c r="QIO149" s="102"/>
      <c r="QIP149" s="102"/>
      <c r="QIQ149" s="102"/>
      <c r="QIR149" s="102"/>
      <c r="QIS149" s="102"/>
      <c r="QIT149" s="102"/>
      <c r="QIU149" s="102"/>
      <c r="QIV149" s="102"/>
      <c r="QIW149" s="102"/>
      <c r="QIX149" s="102"/>
      <c r="QIY149" s="102"/>
      <c r="QIZ149" s="102"/>
      <c r="QJA149" s="102"/>
      <c r="QJB149" s="102"/>
      <c r="QJC149" s="102"/>
      <c r="QJD149" s="102"/>
      <c r="QJE149" s="102"/>
      <c r="QJF149" s="102"/>
      <c r="QJG149" s="102"/>
      <c r="QJH149" s="102"/>
      <c r="QJI149" s="102"/>
      <c r="QJJ149" s="102"/>
      <c r="QJK149" s="102"/>
      <c r="QJL149" s="102"/>
      <c r="QJM149" s="102"/>
      <c r="QJN149" s="102"/>
      <c r="QJO149" s="102"/>
      <c r="QJP149" s="102"/>
      <c r="QJQ149" s="102"/>
      <c r="QJR149" s="102"/>
      <c r="QJS149" s="102"/>
      <c r="QJT149" s="102"/>
      <c r="QJU149" s="102"/>
      <c r="QJV149" s="102"/>
      <c r="QJW149" s="102"/>
      <c r="QJX149" s="102"/>
      <c r="QJY149" s="102"/>
      <c r="QJZ149" s="102"/>
      <c r="QKA149" s="102"/>
      <c r="QKB149" s="102"/>
      <c r="QKC149" s="102"/>
      <c r="QKD149" s="102"/>
      <c r="QKE149" s="102"/>
      <c r="QKF149" s="102"/>
      <c r="QKG149" s="102"/>
      <c r="QKH149" s="102"/>
      <c r="QKI149" s="102"/>
      <c r="QKJ149" s="102"/>
      <c r="QKK149" s="102"/>
      <c r="QKL149" s="102"/>
      <c r="QKM149" s="102"/>
      <c r="QKN149" s="102"/>
      <c r="QKO149" s="102"/>
      <c r="QKP149" s="102"/>
      <c r="QKQ149" s="102"/>
      <c r="QKR149" s="102"/>
      <c r="QKS149" s="102"/>
      <c r="QKT149" s="102"/>
      <c r="QKU149" s="102"/>
      <c r="QKV149" s="102"/>
      <c r="QKW149" s="102"/>
      <c r="QKX149" s="102"/>
      <c r="QKY149" s="102"/>
      <c r="QKZ149" s="102"/>
      <c r="QLA149" s="102"/>
      <c r="QLB149" s="102"/>
      <c r="QLC149" s="102"/>
      <c r="QLD149" s="102"/>
      <c r="QLE149" s="102"/>
      <c r="QLF149" s="102"/>
      <c r="QLG149" s="102"/>
      <c r="QLH149" s="102"/>
      <c r="QLI149" s="102"/>
      <c r="QLJ149" s="102"/>
      <c r="QLK149" s="102"/>
      <c r="QLL149" s="102"/>
      <c r="QLM149" s="102"/>
      <c r="QLN149" s="102"/>
      <c r="QLO149" s="102"/>
      <c r="QLP149" s="102"/>
      <c r="QLQ149" s="102"/>
      <c r="QLR149" s="102"/>
      <c r="QLS149" s="102"/>
      <c r="QLT149" s="102"/>
      <c r="QLU149" s="102"/>
      <c r="QLV149" s="102"/>
      <c r="QLW149" s="102"/>
      <c r="QLX149" s="102"/>
      <c r="QLY149" s="102"/>
      <c r="QLZ149" s="102"/>
      <c r="QMA149" s="102"/>
      <c r="QMB149" s="102"/>
      <c r="QMC149" s="102"/>
      <c r="QMD149" s="102"/>
      <c r="QME149" s="102"/>
      <c r="QMF149" s="102"/>
      <c r="QMG149" s="102"/>
      <c r="QMH149" s="102"/>
      <c r="QMI149" s="102"/>
      <c r="QMJ149" s="102"/>
      <c r="QMK149" s="102"/>
      <c r="QML149" s="102"/>
      <c r="QMM149" s="102"/>
      <c r="QMN149" s="102"/>
      <c r="QMO149" s="102"/>
      <c r="QMP149" s="102"/>
      <c r="QMQ149" s="102"/>
      <c r="QMR149" s="102"/>
      <c r="QMS149" s="102"/>
      <c r="QMT149" s="102"/>
      <c r="QMU149" s="102"/>
      <c r="QMV149" s="102"/>
      <c r="QMW149" s="102"/>
      <c r="QMX149" s="102"/>
      <c r="QMY149" s="102"/>
      <c r="QMZ149" s="102"/>
      <c r="QNA149" s="102"/>
      <c r="QNB149" s="102"/>
      <c r="QNC149" s="102"/>
      <c r="QND149" s="102"/>
      <c r="QNE149" s="102"/>
      <c r="QNF149" s="102"/>
      <c r="QNG149" s="102"/>
      <c r="QNH149" s="102"/>
      <c r="QNI149" s="102"/>
      <c r="QNJ149" s="102"/>
      <c r="QNK149" s="102"/>
      <c r="QNL149" s="102"/>
      <c r="QNM149" s="102"/>
      <c r="QNN149" s="102"/>
      <c r="QNO149" s="102"/>
      <c r="QNP149" s="102"/>
      <c r="QNQ149" s="102"/>
      <c r="QNR149" s="102"/>
      <c r="QNS149" s="102"/>
      <c r="QNT149" s="102"/>
      <c r="QNU149" s="102"/>
      <c r="QNV149" s="102"/>
      <c r="QNW149" s="102"/>
      <c r="QNX149" s="102"/>
      <c r="QNY149" s="102"/>
      <c r="QNZ149" s="102"/>
      <c r="QOA149" s="102"/>
      <c r="QOB149" s="102"/>
      <c r="QOC149" s="102"/>
      <c r="QOD149" s="102"/>
      <c r="QOE149" s="102"/>
      <c r="QOF149" s="102"/>
      <c r="QOG149" s="102"/>
      <c r="QOH149" s="102"/>
      <c r="QOI149" s="102"/>
      <c r="QOJ149" s="102"/>
      <c r="QOK149" s="102"/>
      <c r="QOL149" s="102"/>
      <c r="QOM149" s="102"/>
      <c r="QON149" s="102"/>
      <c r="QOO149" s="102"/>
      <c r="QOP149" s="102"/>
      <c r="QOQ149" s="102"/>
      <c r="QOR149" s="102"/>
      <c r="QOS149" s="102"/>
      <c r="QOT149" s="102"/>
      <c r="QOU149" s="102"/>
      <c r="QOV149" s="102"/>
      <c r="QOW149" s="102"/>
      <c r="QOX149" s="102"/>
      <c r="QOY149" s="102"/>
      <c r="QOZ149" s="102"/>
      <c r="QPA149" s="102"/>
      <c r="QPB149" s="102"/>
      <c r="QPC149" s="102"/>
      <c r="QPD149" s="102"/>
      <c r="QPE149" s="102"/>
      <c r="QPF149" s="102"/>
      <c r="QPG149" s="102"/>
      <c r="QPH149" s="102"/>
      <c r="QPI149" s="102"/>
      <c r="QPJ149" s="102"/>
      <c r="QPK149" s="102"/>
      <c r="QPL149" s="102"/>
      <c r="QPM149" s="102"/>
      <c r="QPN149" s="102"/>
      <c r="QPO149" s="102"/>
      <c r="QPP149" s="102"/>
      <c r="QPQ149" s="102"/>
      <c r="QPR149" s="102"/>
      <c r="QPS149" s="102"/>
      <c r="QPT149" s="102"/>
      <c r="QPU149" s="102"/>
      <c r="QPV149" s="102"/>
      <c r="QPW149" s="102"/>
      <c r="QPX149" s="102"/>
      <c r="QPY149" s="102"/>
      <c r="QPZ149" s="102"/>
      <c r="QQA149" s="102"/>
      <c r="QQB149" s="102"/>
      <c r="QQC149" s="102"/>
      <c r="QQD149" s="102"/>
      <c r="QQE149" s="102"/>
      <c r="QQF149" s="102"/>
      <c r="QQG149" s="102"/>
      <c r="QQH149" s="102"/>
      <c r="QQI149" s="102"/>
      <c r="QQJ149" s="102"/>
      <c r="QQK149" s="102"/>
      <c r="QQL149" s="102"/>
      <c r="QQM149" s="102"/>
      <c r="QQN149" s="102"/>
      <c r="QQO149" s="102"/>
      <c r="QQP149" s="102"/>
      <c r="QQQ149" s="102"/>
      <c r="QQR149" s="102"/>
      <c r="QQS149" s="102"/>
      <c r="QQT149" s="102"/>
      <c r="QQU149" s="102"/>
      <c r="QQV149" s="102"/>
      <c r="QQW149" s="102"/>
      <c r="QQX149" s="102"/>
      <c r="QQY149" s="102"/>
      <c r="QQZ149" s="102"/>
      <c r="QRA149" s="102"/>
      <c r="QRB149" s="102"/>
      <c r="QRC149" s="102"/>
      <c r="QRD149" s="102"/>
      <c r="QRE149" s="102"/>
      <c r="QRF149" s="102"/>
      <c r="QRG149" s="102"/>
      <c r="QRH149" s="102"/>
      <c r="QRI149" s="102"/>
      <c r="QRJ149" s="102"/>
      <c r="QRK149" s="102"/>
      <c r="QRL149" s="102"/>
      <c r="QRM149" s="102"/>
      <c r="QRN149" s="102"/>
      <c r="QRO149" s="102"/>
      <c r="QRP149" s="102"/>
      <c r="QRQ149" s="102"/>
      <c r="QRR149" s="102"/>
      <c r="QRS149" s="102"/>
      <c r="QRT149" s="102"/>
      <c r="QRU149" s="102"/>
      <c r="QRV149" s="102"/>
      <c r="QRW149" s="102"/>
      <c r="QRX149" s="102"/>
      <c r="QRY149" s="102"/>
      <c r="QRZ149" s="102"/>
      <c r="QSA149" s="102"/>
      <c r="QSB149" s="102"/>
      <c r="QSC149" s="102"/>
      <c r="QSD149" s="102"/>
      <c r="QSE149" s="102"/>
      <c r="QSF149" s="102"/>
      <c r="QSG149" s="102"/>
      <c r="QSH149" s="102"/>
      <c r="QSI149" s="102"/>
      <c r="QSJ149" s="102"/>
      <c r="QSK149" s="102"/>
      <c r="QSL149" s="102"/>
      <c r="QSM149" s="102"/>
      <c r="QSN149" s="102"/>
      <c r="QSO149" s="102"/>
      <c r="QSP149" s="102"/>
      <c r="QSQ149" s="102"/>
      <c r="QSR149" s="102"/>
      <c r="QSS149" s="102"/>
      <c r="QST149" s="102"/>
      <c r="QSU149" s="102"/>
      <c r="QSV149" s="102"/>
      <c r="QSW149" s="102"/>
      <c r="QSX149" s="102"/>
      <c r="QSY149" s="102"/>
      <c r="QSZ149" s="102"/>
      <c r="QTA149" s="102"/>
      <c r="QTB149" s="102"/>
      <c r="QTC149" s="102"/>
      <c r="QTD149" s="102"/>
      <c r="QTE149" s="102"/>
      <c r="QTF149" s="102"/>
      <c r="QTG149" s="102"/>
      <c r="QTH149" s="102"/>
      <c r="QTI149" s="102"/>
      <c r="QTJ149" s="102"/>
      <c r="QTK149" s="102"/>
      <c r="QTL149" s="102"/>
      <c r="QTM149" s="102"/>
      <c r="QTN149" s="102"/>
      <c r="QTO149" s="102"/>
      <c r="QTP149" s="102"/>
      <c r="QTQ149" s="102"/>
      <c r="QTR149" s="102"/>
      <c r="QTS149" s="102"/>
      <c r="QTT149" s="102"/>
      <c r="QTU149" s="102"/>
      <c r="QTV149" s="102"/>
      <c r="QTW149" s="102"/>
      <c r="QTX149" s="102"/>
      <c r="QTY149" s="102"/>
      <c r="QTZ149" s="102"/>
      <c r="QUA149" s="102"/>
      <c r="QUB149" s="102"/>
      <c r="QUC149" s="102"/>
      <c r="QUD149" s="102"/>
      <c r="QUE149" s="102"/>
      <c r="QUF149" s="102"/>
      <c r="QUG149" s="102"/>
      <c r="QUH149" s="102"/>
      <c r="QUI149" s="102"/>
      <c r="QUJ149" s="102"/>
      <c r="QUK149" s="102"/>
      <c r="QUL149" s="102"/>
      <c r="QUM149" s="102"/>
      <c r="QUN149" s="102"/>
      <c r="QUO149" s="102"/>
      <c r="QUP149" s="102"/>
      <c r="QUQ149" s="102"/>
      <c r="QUR149" s="102"/>
      <c r="QUS149" s="102"/>
      <c r="QUT149" s="102"/>
      <c r="QUU149" s="102"/>
      <c r="QUV149" s="102"/>
      <c r="QUW149" s="102"/>
      <c r="QUX149" s="102"/>
      <c r="QUY149" s="102"/>
      <c r="QUZ149" s="102"/>
      <c r="QVA149" s="102"/>
      <c r="QVB149" s="102"/>
      <c r="QVC149" s="102"/>
      <c r="QVD149" s="102"/>
      <c r="QVE149" s="102"/>
      <c r="QVF149" s="102"/>
      <c r="QVG149" s="102"/>
      <c r="QVH149" s="102"/>
      <c r="QVI149" s="102"/>
      <c r="QVJ149" s="102"/>
      <c r="QVK149" s="102"/>
      <c r="QVL149" s="102"/>
      <c r="QVM149" s="102"/>
      <c r="QVN149" s="102"/>
      <c r="QVO149" s="102"/>
      <c r="QVP149" s="102"/>
      <c r="QVQ149" s="102"/>
      <c r="QVR149" s="102"/>
      <c r="QVS149" s="102"/>
      <c r="QVT149" s="102"/>
      <c r="QVU149" s="102"/>
      <c r="QVV149" s="102"/>
      <c r="QVW149" s="102"/>
      <c r="QVX149" s="102"/>
      <c r="QVY149" s="102"/>
      <c r="QVZ149" s="102"/>
      <c r="QWA149" s="102"/>
      <c r="QWB149" s="102"/>
      <c r="QWC149" s="102"/>
      <c r="QWD149" s="102"/>
      <c r="QWE149" s="102"/>
      <c r="QWF149" s="102"/>
      <c r="QWG149" s="102"/>
      <c r="QWH149" s="102"/>
      <c r="QWI149" s="102"/>
      <c r="QWJ149" s="102"/>
      <c r="QWK149" s="102"/>
      <c r="QWL149" s="102"/>
      <c r="QWM149" s="102"/>
      <c r="QWN149" s="102"/>
      <c r="QWO149" s="102"/>
      <c r="QWP149" s="102"/>
      <c r="QWQ149" s="102"/>
      <c r="QWR149" s="102"/>
      <c r="QWS149" s="102"/>
      <c r="QWT149" s="102"/>
      <c r="QWU149" s="102"/>
      <c r="QWV149" s="102"/>
      <c r="QWW149" s="102"/>
      <c r="QWX149" s="102"/>
      <c r="QWY149" s="102"/>
      <c r="QWZ149" s="102"/>
      <c r="QXA149" s="102"/>
      <c r="QXB149" s="102"/>
      <c r="QXC149" s="102"/>
      <c r="QXD149" s="102"/>
      <c r="QXE149" s="102"/>
      <c r="QXF149" s="102"/>
      <c r="QXG149" s="102"/>
      <c r="QXH149" s="102"/>
      <c r="QXI149" s="102"/>
      <c r="QXJ149" s="102"/>
      <c r="QXK149" s="102"/>
      <c r="QXL149" s="102"/>
      <c r="QXM149" s="102"/>
      <c r="QXN149" s="102"/>
      <c r="QXO149" s="102"/>
      <c r="QXP149" s="102"/>
      <c r="QXQ149" s="102"/>
      <c r="QXR149" s="102"/>
      <c r="QXS149" s="102"/>
      <c r="QXT149" s="102"/>
      <c r="QXU149" s="102"/>
      <c r="QXV149" s="102"/>
      <c r="QXW149" s="102"/>
      <c r="QXX149" s="102"/>
      <c r="QXY149" s="102"/>
      <c r="QXZ149" s="102"/>
      <c r="QYA149" s="102"/>
      <c r="QYB149" s="102"/>
      <c r="QYC149" s="102"/>
      <c r="QYD149" s="102"/>
      <c r="QYE149" s="102"/>
      <c r="QYF149" s="102"/>
      <c r="QYG149" s="102"/>
      <c r="QYH149" s="102"/>
      <c r="QYI149" s="102"/>
      <c r="QYJ149" s="102"/>
      <c r="QYK149" s="102"/>
      <c r="QYL149" s="102"/>
      <c r="QYM149" s="102"/>
      <c r="QYN149" s="102"/>
      <c r="QYO149" s="102"/>
      <c r="QYP149" s="102"/>
      <c r="QYQ149" s="102"/>
      <c r="QYR149" s="102"/>
      <c r="QYS149" s="102"/>
      <c r="QYT149" s="102"/>
      <c r="QYU149" s="102"/>
      <c r="QYV149" s="102"/>
      <c r="QYW149" s="102"/>
      <c r="QYX149" s="102"/>
      <c r="QYY149" s="102"/>
      <c r="QYZ149" s="102"/>
      <c r="QZA149" s="102"/>
      <c r="QZB149" s="102"/>
      <c r="QZC149" s="102"/>
      <c r="QZD149" s="102"/>
      <c r="QZE149" s="102"/>
      <c r="QZF149" s="102"/>
      <c r="QZG149" s="102"/>
      <c r="QZH149" s="102"/>
      <c r="QZI149" s="102"/>
      <c r="QZJ149" s="102"/>
      <c r="QZK149" s="102"/>
      <c r="QZL149" s="102"/>
      <c r="QZM149" s="102"/>
      <c r="QZN149" s="102"/>
      <c r="QZO149" s="102"/>
      <c r="QZP149" s="102"/>
      <c r="QZQ149" s="102"/>
      <c r="QZR149" s="102"/>
      <c r="QZS149" s="102"/>
      <c r="QZT149" s="102"/>
      <c r="QZU149" s="102"/>
      <c r="QZV149" s="102"/>
      <c r="QZW149" s="102"/>
      <c r="QZX149" s="102"/>
      <c r="QZY149" s="102"/>
      <c r="QZZ149" s="102"/>
      <c r="RAA149" s="102"/>
      <c r="RAB149" s="102"/>
      <c r="RAC149" s="102"/>
      <c r="RAD149" s="102"/>
      <c r="RAE149" s="102"/>
      <c r="RAF149" s="102"/>
      <c r="RAG149" s="102"/>
      <c r="RAH149" s="102"/>
      <c r="RAI149" s="102"/>
      <c r="RAJ149" s="102"/>
      <c r="RAK149" s="102"/>
      <c r="RAL149" s="102"/>
      <c r="RAM149" s="102"/>
      <c r="RAN149" s="102"/>
      <c r="RAO149" s="102"/>
      <c r="RAP149" s="102"/>
      <c r="RAQ149" s="102"/>
      <c r="RAR149" s="102"/>
      <c r="RAS149" s="102"/>
      <c r="RAT149" s="102"/>
      <c r="RAU149" s="102"/>
      <c r="RAV149" s="102"/>
      <c r="RAW149" s="102"/>
      <c r="RAX149" s="102"/>
      <c r="RAY149" s="102"/>
      <c r="RAZ149" s="102"/>
      <c r="RBA149" s="102"/>
      <c r="RBB149" s="102"/>
      <c r="RBC149" s="102"/>
      <c r="RBD149" s="102"/>
      <c r="RBE149" s="102"/>
      <c r="RBF149" s="102"/>
      <c r="RBG149" s="102"/>
      <c r="RBH149" s="102"/>
      <c r="RBI149" s="102"/>
      <c r="RBJ149" s="102"/>
      <c r="RBK149" s="102"/>
      <c r="RBL149" s="102"/>
      <c r="RBM149" s="102"/>
      <c r="RBN149" s="102"/>
      <c r="RBO149" s="102"/>
      <c r="RBP149" s="102"/>
      <c r="RBQ149" s="102"/>
      <c r="RBR149" s="102"/>
      <c r="RBS149" s="102"/>
      <c r="RBT149" s="102"/>
      <c r="RBU149" s="102"/>
      <c r="RBV149" s="102"/>
      <c r="RBW149" s="102"/>
      <c r="RBX149" s="102"/>
      <c r="RBY149" s="102"/>
      <c r="RBZ149" s="102"/>
      <c r="RCA149" s="102"/>
      <c r="RCB149" s="102"/>
      <c r="RCC149" s="102"/>
      <c r="RCD149" s="102"/>
      <c r="RCE149" s="102"/>
      <c r="RCF149" s="102"/>
      <c r="RCG149" s="102"/>
      <c r="RCH149" s="102"/>
      <c r="RCI149" s="102"/>
      <c r="RCJ149" s="102"/>
      <c r="RCK149" s="102"/>
      <c r="RCL149" s="102"/>
      <c r="RCM149" s="102"/>
      <c r="RCN149" s="102"/>
      <c r="RCO149" s="102"/>
      <c r="RCP149" s="102"/>
      <c r="RCQ149" s="102"/>
      <c r="RCR149" s="102"/>
      <c r="RCS149" s="102"/>
      <c r="RCT149" s="102"/>
      <c r="RCU149" s="102"/>
      <c r="RCV149" s="102"/>
      <c r="RCW149" s="102"/>
      <c r="RCX149" s="102"/>
      <c r="RCY149" s="102"/>
      <c r="RCZ149" s="102"/>
      <c r="RDA149" s="102"/>
      <c r="RDB149" s="102"/>
      <c r="RDC149" s="102"/>
      <c r="RDD149" s="102"/>
      <c r="RDE149" s="102"/>
      <c r="RDF149" s="102"/>
      <c r="RDG149" s="102"/>
      <c r="RDH149" s="102"/>
      <c r="RDI149" s="102"/>
      <c r="RDJ149" s="102"/>
      <c r="RDK149" s="102"/>
      <c r="RDL149" s="102"/>
      <c r="RDM149" s="102"/>
      <c r="RDN149" s="102"/>
      <c r="RDO149" s="102"/>
      <c r="RDP149" s="102"/>
      <c r="RDQ149" s="102"/>
      <c r="RDR149" s="102"/>
      <c r="RDS149" s="102"/>
      <c r="RDT149" s="102"/>
      <c r="RDU149" s="102"/>
      <c r="RDV149" s="102"/>
      <c r="RDW149" s="102"/>
      <c r="RDX149" s="102"/>
      <c r="RDY149" s="102"/>
      <c r="RDZ149" s="102"/>
      <c r="REA149" s="102"/>
      <c r="REB149" s="102"/>
      <c r="REC149" s="102"/>
      <c r="RED149" s="102"/>
      <c r="REE149" s="102"/>
      <c r="REF149" s="102"/>
      <c r="REG149" s="102"/>
      <c r="REH149" s="102"/>
      <c r="REI149" s="102"/>
      <c r="REJ149" s="102"/>
      <c r="REK149" s="102"/>
      <c r="REL149" s="102"/>
      <c r="REM149" s="102"/>
      <c r="REN149" s="102"/>
      <c r="REO149" s="102"/>
      <c r="REP149" s="102"/>
      <c r="REQ149" s="102"/>
      <c r="RER149" s="102"/>
      <c r="RES149" s="102"/>
      <c r="RET149" s="102"/>
      <c r="REU149" s="102"/>
      <c r="REV149" s="102"/>
      <c r="REW149" s="102"/>
      <c r="REX149" s="102"/>
      <c r="REY149" s="102"/>
      <c r="REZ149" s="102"/>
      <c r="RFA149" s="102"/>
      <c r="RFB149" s="102"/>
      <c r="RFC149" s="102"/>
      <c r="RFD149" s="102"/>
      <c r="RFE149" s="102"/>
      <c r="RFF149" s="102"/>
      <c r="RFG149" s="102"/>
      <c r="RFH149" s="102"/>
      <c r="RFI149" s="102"/>
      <c r="RFJ149" s="102"/>
      <c r="RFK149" s="102"/>
      <c r="RFL149" s="102"/>
      <c r="RFM149" s="102"/>
      <c r="RFN149" s="102"/>
      <c r="RFO149" s="102"/>
      <c r="RFP149" s="102"/>
      <c r="RFQ149" s="102"/>
      <c r="RFR149" s="102"/>
      <c r="RFS149" s="102"/>
      <c r="RFT149" s="102"/>
      <c r="RFU149" s="102"/>
      <c r="RFV149" s="102"/>
      <c r="RFW149" s="102"/>
      <c r="RFX149" s="102"/>
      <c r="RFY149" s="102"/>
      <c r="RFZ149" s="102"/>
      <c r="RGA149" s="102"/>
      <c r="RGB149" s="102"/>
      <c r="RGC149" s="102"/>
      <c r="RGD149" s="102"/>
      <c r="RGE149" s="102"/>
      <c r="RGF149" s="102"/>
      <c r="RGG149" s="102"/>
      <c r="RGH149" s="102"/>
      <c r="RGI149" s="102"/>
      <c r="RGJ149" s="102"/>
      <c r="RGK149" s="102"/>
      <c r="RGL149" s="102"/>
      <c r="RGM149" s="102"/>
      <c r="RGN149" s="102"/>
      <c r="RGO149" s="102"/>
      <c r="RGP149" s="102"/>
      <c r="RGQ149" s="102"/>
      <c r="RGR149" s="102"/>
      <c r="RGS149" s="102"/>
      <c r="RGT149" s="102"/>
      <c r="RGU149" s="102"/>
      <c r="RGV149" s="102"/>
      <c r="RGW149" s="102"/>
      <c r="RGX149" s="102"/>
      <c r="RGY149" s="102"/>
      <c r="RGZ149" s="102"/>
      <c r="RHA149" s="102"/>
      <c r="RHB149" s="102"/>
      <c r="RHC149" s="102"/>
      <c r="RHD149" s="102"/>
      <c r="RHE149" s="102"/>
      <c r="RHF149" s="102"/>
      <c r="RHG149" s="102"/>
      <c r="RHH149" s="102"/>
      <c r="RHI149" s="102"/>
      <c r="RHJ149" s="102"/>
      <c r="RHK149" s="102"/>
      <c r="RHL149" s="102"/>
      <c r="RHM149" s="102"/>
      <c r="RHN149" s="102"/>
      <c r="RHO149" s="102"/>
      <c r="RHP149" s="102"/>
      <c r="RHQ149" s="102"/>
      <c r="RHR149" s="102"/>
      <c r="RHS149" s="102"/>
      <c r="RHT149" s="102"/>
      <c r="RHU149" s="102"/>
      <c r="RHV149" s="102"/>
      <c r="RHW149" s="102"/>
      <c r="RHX149" s="102"/>
      <c r="RHY149" s="102"/>
      <c r="RHZ149" s="102"/>
      <c r="RIA149" s="102"/>
      <c r="RIB149" s="102"/>
      <c r="RIC149" s="102"/>
      <c r="RID149" s="102"/>
      <c r="RIE149" s="102"/>
      <c r="RIF149" s="102"/>
      <c r="RIG149" s="102"/>
      <c r="RIH149" s="102"/>
      <c r="RII149" s="102"/>
      <c r="RIJ149" s="102"/>
      <c r="RIK149" s="102"/>
      <c r="RIL149" s="102"/>
      <c r="RIM149" s="102"/>
      <c r="RIN149" s="102"/>
      <c r="RIO149" s="102"/>
      <c r="RIP149" s="102"/>
      <c r="RIQ149" s="102"/>
      <c r="RIR149" s="102"/>
      <c r="RIS149" s="102"/>
      <c r="RIT149" s="102"/>
      <c r="RIU149" s="102"/>
      <c r="RIV149" s="102"/>
      <c r="RIW149" s="102"/>
      <c r="RIX149" s="102"/>
      <c r="RIY149" s="102"/>
      <c r="RIZ149" s="102"/>
      <c r="RJA149" s="102"/>
      <c r="RJB149" s="102"/>
      <c r="RJC149" s="102"/>
      <c r="RJD149" s="102"/>
      <c r="RJE149" s="102"/>
      <c r="RJF149" s="102"/>
      <c r="RJG149" s="102"/>
      <c r="RJH149" s="102"/>
      <c r="RJI149" s="102"/>
      <c r="RJJ149" s="102"/>
      <c r="RJK149" s="102"/>
      <c r="RJL149" s="102"/>
      <c r="RJM149" s="102"/>
      <c r="RJN149" s="102"/>
      <c r="RJO149" s="102"/>
      <c r="RJP149" s="102"/>
      <c r="RJQ149" s="102"/>
      <c r="RJR149" s="102"/>
      <c r="RJS149" s="102"/>
      <c r="RJT149" s="102"/>
      <c r="RJU149" s="102"/>
      <c r="RJV149" s="102"/>
      <c r="RJW149" s="102"/>
      <c r="RJX149" s="102"/>
      <c r="RJY149" s="102"/>
      <c r="RJZ149" s="102"/>
      <c r="RKA149" s="102"/>
      <c r="RKB149" s="102"/>
      <c r="RKC149" s="102"/>
      <c r="RKD149" s="102"/>
      <c r="RKE149" s="102"/>
      <c r="RKF149" s="102"/>
      <c r="RKG149" s="102"/>
      <c r="RKH149" s="102"/>
      <c r="RKI149" s="102"/>
      <c r="RKJ149" s="102"/>
      <c r="RKK149" s="102"/>
      <c r="RKL149" s="102"/>
      <c r="RKM149" s="102"/>
      <c r="RKN149" s="102"/>
      <c r="RKO149" s="102"/>
      <c r="RKP149" s="102"/>
      <c r="RKQ149" s="102"/>
      <c r="RKR149" s="102"/>
      <c r="RKS149" s="102"/>
      <c r="RKT149" s="102"/>
      <c r="RKU149" s="102"/>
      <c r="RKV149" s="102"/>
      <c r="RKW149" s="102"/>
      <c r="RKX149" s="102"/>
      <c r="RKY149" s="102"/>
      <c r="RKZ149" s="102"/>
      <c r="RLA149" s="102"/>
      <c r="RLB149" s="102"/>
      <c r="RLC149" s="102"/>
      <c r="RLD149" s="102"/>
      <c r="RLE149" s="102"/>
      <c r="RLF149" s="102"/>
      <c r="RLG149" s="102"/>
      <c r="RLH149" s="102"/>
      <c r="RLI149" s="102"/>
      <c r="RLJ149" s="102"/>
      <c r="RLK149" s="102"/>
      <c r="RLL149" s="102"/>
      <c r="RLM149" s="102"/>
      <c r="RLN149" s="102"/>
      <c r="RLO149" s="102"/>
      <c r="RLP149" s="102"/>
      <c r="RLQ149" s="102"/>
      <c r="RLR149" s="102"/>
      <c r="RLS149" s="102"/>
      <c r="RLT149" s="102"/>
      <c r="RLU149" s="102"/>
      <c r="RLV149" s="102"/>
      <c r="RLW149" s="102"/>
      <c r="RLX149" s="102"/>
      <c r="RLY149" s="102"/>
      <c r="RLZ149" s="102"/>
      <c r="RMA149" s="102"/>
      <c r="RMB149" s="102"/>
      <c r="RMC149" s="102"/>
      <c r="RMD149" s="102"/>
      <c r="RME149" s="102"/>
      <c r="RMF149" s="102"/>
      <c r="RMG149" s="102"/>
      <c r="RMH149" s="102"/>
      <c r="RMI149" s="102"/>
      <c r="RMJ149" s="102"/>
      <c r="RMK149" s="102"/>
      <c r="RML149" s="102"/>
      <c r="RMM149" s="102"/>
      <c r="RMN149" s="102"/>
      <c r="RMO149" s="102"/>
      <c r="RMP149" s="102"/>
      <c r="RMQ149" s="102"/>
      <c r="RMR149" s="102"/>
      <c r="RMS149" s="102"/>
      <c r="RMT149" s="102"/>
      <c r="RMU149" s="102"/>
      <c r="RMV149" s="102"/>
      <c r="RMW149" s="102"/>
      <c r="RMX149" s="102"/>
      <c r="RMY149" s="102"/>
      <c r="RMZ149" s="102"/>
      <c r="RNA149" s="102"/>
      <c r="RNB149" s="102"/>
      <c r="RNC149" s="102"/>
      <c r="RND149" s="102"/>
      <c r="RNE149" s="102"/>
      <c r="RNF149" s="102"/>
      <c r="RNG149" s="102"/>
      <c r="RNH149" s="102"/>
      <c r="RNI149" s="102"/>
      <c r="RNJ149" s="102"/>
      <c r="RNK149" s="102"/>
      <c r="RNL149" s="102"/>
      <c r="RNM149" s="102"/>
      <c r="RNN149" s="102"/>
      <c r="RNO149" s="102"/>
      <c r="RNP149" s="102"/>
      <c r="RNQ149" s="102"/>
      <c r="RNR149" s="102"/>
      <c r="RNS149" s="102"/>
      <c r="RNT149" s="102"/>
      <c r="RNU149" s="102"/>
      <c r="RNV149" s="102"/>
      <c r="RNW149" s="102"/>
      <c r="RNX149" s="102"/>
      <c r="RNY149" s="102"/>
      <c r="RNZ149" s="102"/>
      <c r="ROA149" s="102"/>
      <c r="ROB149" s="102"/>
      <c r="ROC149" s="102"/>
      <c r="ROD149" s="102"/>
      <c r="ROE149" s="102"/>
      <c r="ROF149" s="102"/>
      <c r="ROG149" s="102"/>
      <c r="ROH149" s="102"/>
      <c r="ROI149" s="102"/>
      <c r="ROJ149" s="102"/>
      <c r="ROK149" s="102"/>
      <c r="ROL149" s="102"/>
      <c r="ROM149" s="102"/>
      <c r="RON149" s="102"/>
      <c r="ROO149" s="102"/>
      <c r="ROP149" s="102"/>
      <c r="ROQ149" s="102"/>
      <c r="ROR149" s="102"/>
      <c r="ROS149" s="102"/>
      <c r="ROT149" s="102"/>
      <c r="ROU149" s="102"/>
      <c r="ROV149" s="102"/>
      <c r="ROW149" s="102"/>
      <c r="ROX149" s="102"/>
      <c r="ROY149" s="102"/>
      <c r="ROZ149" s="102"/>
      <c r="RPA149" s="102"/>
      <c r="RPB149" s="102"/>
      <c r="RPC149" s="102"/>
      <c r="RPD149" s="102"/>
      <c r="RPE149" s="102"/>
      <c r="RPF149" s="102"/>
      <c r="RPG149" s="102"/>
      <c r="RPH149" s="102"/>
      <c r="RPI149" s="102"/>
      <c r="RPJ149" s="102"/>
      <c r="RPK149" s="102"/>
      <c r="RPL149" s="102"/>
      <c r="RPM149" s="102"/>
      <c r="RPN149" s="102"/>
      <c r="RPO149" s="102"/>
      <c r="RPP149" s="102"/>
      <c r="RPQ149" s="102"/>
      <c r="RPR149" s="102"/>
      <c r="RPS149" s="102"/>
      <c r="RPT149" s="102"/>
      <c r="RPU149" s="102"/>
      <c r="RPV149" s="102"/>
      <c r="RPW149" s="102"/>
      <c r="RPX149" s="102"/>
      <c r="RPY149" s="102"/>
      <c r="RPZ149" s="102"/>
      <c r="RQA149" s="102"/>
      <c r="RQB149" s="102"/>
      <c r="RQC149" s="102"/>
      <c r="RQD149" s="102"/>
      <c r="RQE149" s="102"/>
      <c r="RQF149" s="102"/>
      <c r="RQG149" s="102"/>
      <c r="RQH149" s="102"/>
      <c r="RQI149" s="102"/>
      <c r="RQJ149" s="102"/>
      <c r="RQK149" s="102"/>
      <c r="RQL149" s="102"/>
      <c r="RQM149" s="102"/>
      <c r="RQN149" s="102"/>
      <c r="RQO149" s="102"/>
      <c r="RQP149" s="102"/>
      <c r="RQQ149" s="102"/>
      <c r="RQR149" s="102"/>
      <c r="RQS149" s="102"/>
      <c r="RQT149" s="102"/>
      <c r="RQU149" s="102"/>
      <c r="RQV149" s="102"/>
      <c r="RQW149" s="102"/>
      <c r="RQX149" s="102"/>
      <c r="RQY149" s="102"/>
      <c r="RQZ149" s="102"/>
      <c r="RRA149" s="102"/>
      <c r="RRB149" s="102"/>
      <c r="RRC149" s="102"/>
      <c r="RRD149" s="102"/>
      <c r="RRE149" s="102"/>
      <c r="RRF149" s="102"/>
      <c r="RRG149" s="102"/>
      <c r="RRH149" s="102"/>
      <c r="RRI149" s="102"/>
      <c r="RRJ149" s="102"/>
      <c r="RRK149" s="102"/>
      <c r="RRL149" s="102"/>
      <c r="RRM149" s="102"/>
      <c r="RRN149" s="102"/>
      <c r="RRO149" s="102"/>
      <c r="RRP149" s="102"/>
      <c r="RRQ149" s="102"/>
      <c r="RRR149" s="102"/>
      <c r="RRS149" s="102"/>
      <c r="RRT149" s="102"/>
      <c r="RRU149" s="102"/>
      <c r="RRV149" s="102"/>
      <c r="RRW149" s="102"/>
      <c r="RRX149" s="102"/>
      <c r="RRY149" s="102"/>
      <c r="RRZ149" s="102"/>
      <c r="RSA149" s="102"/>
      <c r="RSB149" s="102"/>
      <c r="RSC149" s="102"/>
      <c r="RSD149" s="102"/>
      <c r="RSE149" s="102"/>
      <c r="RSF149" s="102"/>
      <c r="RSG149" s="102"/>
      <c r="RSH149" s="102"/>
      <c r="RSI149" s="102"/>
      <c r="RSJ149" s="102"/>
      <c r="RSK149" s="102"/>
      <c r="RSL149" s="102"/>
      <c r="RSM149" s="102"/>
      <c r="RSN149" s="102"/>
      <c r="RSO149" s="102"/>
      <c r="RSP149" s="102"/>
      <c r="RSQ149" s="102"/>
      <c r="RSR149" s="102"/>
      <c r="RSS149" s="102"/>
      <c r="RST149" s="102"/>
      <c r="RSU149" s="102"/>
      <c r="RSV149" s="102"/>
      <c r="RSW149" s="102"/>
      <c r="RSX149" s="102"/>
      <c r="RSY149" s="102"/>
      <c r="RSZ149" s="102"/>
      <c r="RTA149" s="102"/>
      <c r="RTB149" s="102"/>
      <c r="RTC149" s="102"/>
      <c r="RTD149" s="102"/>
      <c r="RTE149" s="102"/>
      <c r="RTF149" s="102"/>
      <c r="RTG149" s="102"/>
      <c r="RTH149" s="102"/>
      <c r="RTI149" s="102"/>
      <c r="RTJ149" s="102"/>
      <c r="RTK149" s="102"/>
      <c r="RTL149" s="102"/>
      <c r="RTM149" s="102"/>
      <c r="RTN149" s="102"/>
      <c r="RTO149" s="102"/>
      <c r="RTP149" s="102"/>
      <c r="RTQ149" s="102"/>
      <c r="RTR149" s="102"/>
      <c r="RTS149" s="102"/>
      <c r="RTT149" s="102"/>
      <c r="RTU149" s="102"/>
      <c r="RTV149" s="102"/>
      <c r="RTW149" s="102"/>
      <c r="RTX149" s="102"/>
      <c r="RTY149" s="102"/>
      <c r="RTZ149" s="102"/>
      <c r="RUA149" s="102"/>
      <c r="RUB149" s="102"/>
      <c r="RUC149" s="102"/>
      <c r="RUD149" s="102"/>
      <c r="RUE149" s="102"/>
      <c r="RUF149" s="102"/>
      <c r="RUG149" s="102"/>
      <c r="RUH149" s="102"/>
      <c r="RUI149" s="102"/>
      <c r="RUJ149" s="102"/>
      <c r="RUK149" s="102"/>
      <c r="RUL149" s="102"/>
      <c r="RUM149" s="102"/>
      <c r="RUN149" s="102"/>
      <c r="RUO149" s="102"/>
      <c r="RUP149" s="102"/>
      <c r="RUQ149" s="102"/>
      <c r="RUR149" s="102"/>
      <c r="RUS149" s="102"/>
      <c r="RUT149" s="102"/>
      <c r="RUU149" s="102"/>
      <c r="RUV149" s="102"/>
      <c r="RUW149" s="102"/>
      <c r="RUX149" s="102"/>
      <c r="RUY149" s="102"/>
      <c r="RUZ149" s="102"/>
      <c r="RVA149" s="102"/>
      <c r="RVB149" s="102"/>
      <c r="RVC149" s="102"/>
      <c r="RVD149" s="102"/>
      <c r="RVE149" s="102"/>
      <c r="RVF149" s="102"/>
      <c r="RVG149" s="102"/>
      <c r="RVH149" s="102"/>
      <c r="RVI149" s="102"/>
      <c r="RVJ149" s="102"/>
      <c r="RVK149" s="102"/>
      <c r="RVL149" s="102"/>
      <c r="RVM149" s="102"/>
      <c r="RVN149" s="102"/>
      <c r="RVO149" s="102"/>
      <c r="RVP149" s="102"/>
      <c r="RVQ149" s="102"/>
      <c r="RVR149" s="102"/>
      <c r="RVS149" s="102"/>
      <c r="RVT149" s="102"/>
      <c r="RVU149" s="102"/>
      <c r="RVV149" s="102"/>
      <c r="RVW149" s="102"/>
      <c r="RVX149" s="102"/>
      <c r="RVY149" s="102"/>
      <c r="RVZ149" s="102"/>
      <c r="RWA149" s="102"/>
      <c r="RWB149" s="102"/>
      <c r="RWC149" s="102"/>
      <c r="RWD149" s="102"/>
      <c r="RWE149" s="102"/>
      <c r="RWF149" s="102"/>
      <c r="RWG149" s="102"/>
      <c r="RWH149" s="102"/>
      <c r="RWI149" s="102"/>
      <c r="RWJ149" s="102"/>
      <c r="RWK149" s="102"/>
      <c r="RWL149" s="102"/>
      <c r="RWM149" s="102"/>
      <c r="RWN149" s="102"/>
      <c r="RWO149" s="102"/>
      <c r="RWP149" s="102"/>
      <c r="RWQ149" s="102"/>
      <c r="RWR149" s="102"/>
      <c r="RWS149" s="102"/>
      <c r="RWT149" s="102"/>
      <c r="RWU149" s="102"/>
      <c r="RWV149" s="102"/>
      <c r="RWW149" s="102"/>
      <c r="RWX149" s="102"/>
      <c r="RWY149" s="102"/>
      <c r="RWZ149" s="102"/>
      <c r="RXA149" s="102"/>
      <c r="RXB149" s="102"/>
      <c r="RXC149" s="102"/>
      <c r="RXD149" s="102"/>
      <c r="RXE149" s="102"/>
      <c r="RXF149" s="102"/>
      <c r="RXG149" s="102"/>
      <c r="RXH149" s="102"/>
      <c r="RXI149" s="102"/>
      <c r="RXJ149" s="102"/>
      <c r="RXK149" s="102"/>
      <c r="RXL149" s="102"/>
      <c r="RXM149" s="102"/>
      <c r="RXN149" s="102"/>
      <c r="RXO149" s="102"/>
      <c r="RXP149" s="102"/>
      <c r="RXQ149" s="102"/>
      <c r="RXR149" s="102"/>
      <c r="RXS149" s="102"/>
      <c r="RXT149" s="102"/>
      <c r="RXU149" s="102"/>
      <c r="RXV149" s="102"/>
      <c r="RXW149" s="102"/>
      <c r="RXX149" s="102"/>
      <c r="RXY149" s="102"/>
      <c r="RXZ149" s="102"/>
      <c r="RYA149" s="102"/>
      <c r="RYB149" s="102"/>
      <c r="RYC149" s="102"/>
      <c r="RYD149" s="102"/>
      <c r="RYE149" s="102"/>
      <c r="RYF149" s="102"/>
      <c r="RYG149" s="102"/>
      <c r="RYH149" s="102"/>
      <c r="RYI149" s="102"/>
      <c r="RYJ149" s="102"/>
      <c r="RYK149" s="102"/>
      <c r="RYL149" s="102"/>
      <c r="RYM149" s="102"/>
      <c r="RYN149" s="102"/>
      <c r="RYO149" s="102"/>
      <c r="RYP149" s="102"/>
      <c r="RYQ149" s="102"/>
      <c r="RYR149" s="102"/>
      <c r="RYS149" s="102"/>
      <c r="RYT149" s="102"/>
      <c r="RYU149" s="102"/>
      <c r="RYV149" s="102"/>
      <c r="RYW149" s="102"/>
      <c r="RYX149" s="102"/>
      <c r="RYY149" s="102"/>
      <c r="RYZ149" s="102"/>
      <c r="RZA149" s="102"/>
      <c r="RZB149" s="102"/>
      <c r="RZC149" s="102"/>
      <c r="RZD149" s="102"/>
      <c r="RZE149" s="102"/>
      <c r="RZF149" s="102"/>
      <c r="RZG149" s="102"/>
      <c r="RZH149" s="102"/>
      <c r="RZI149" s="102"/>
      <c r="RZJ149" s="102"/>
      <c r="RZK149" s="102"/>
      <c r="RZL149" s="102"/>
      <c r="RZM149" s="102"/>
      <c r="RZN149" s="102"/>
      <c r="RZO149" s="102"/>
      <c r="RZP149" s="102"/>
      <c r="RZQ149" s="102"/>
      <c r="RZR149" s="102"/>
      <c r="RZS149" s="102"/>
      <c r="RZT149" s="102"/>
      <c r="RZU149" s="102"/>
      <c r="RZV149" s="102"/>
      <c r="RZW149" s="102"/>
      <c r="RZX149" s="102"/>
      <c r="RZY149" s="102"/>
      <c r="RZZ149" s="102"/>
      <c r="SAA149" s="102"/>
      <c r="SAB149" s="102"/>
      <c r="SAC149" s="102"/>
      <c r="SAD149" s="102"/>
      <c r="SAE149" s="102"/>
      <c r="SAF149" s="102"/>
      <c r="SAG149" s="102"/>
      <c r="SAH149" s="102"/>
      <c r="SAI149" s="102"/>
      <c r="SAJ149" s="102"/>
      <c r="SAK149" s="102"/>
      <c r="SAL149" s="102"/>
      <c r="SAM149" s="102"/>
      <c r="SAN149" s="102"/>
      <c r="SAO149" s="102"/>
      <c r="SAP149" s="102"/>
      <c r="SAQ149" s="102"/>
      <c r="SAR149" s="102"/>
      <c r="SAS149" s="102"/>
      <c r="SAT149" s="102"/>
      <c r="SAU149" s="102"/>
      <c r="SAV149" s="102"/>
      <c r="SAW149" s="102"/>
      <c r="SAX149" s="102"/>
      <c r="SAY149" s="102"/>
      <c r="SAZ149" s="102"/>
      <c r="SBA149" s="102"/>
      <c r="SBB149" s="102"/>
      <c r="SBC149" s="102"/>
      <c r="SBD149" s="102"/>
      <c r="SBE149" s="102"/>
      <c r="SBF149" s="102"/>
      <c r="SBG149" s="102"/>
      <c r="SBH149" s="102"/>
      <c r="SBI149" s="102"/>
      <c r="SBJ149" s="102"/>
      <c r="SBK149" s="102"/>
      <c r="SBL149" s="102"/>
      <c r="SBM149" s="102"/>
      <c r="SBN149" s="102"/>
      <c r="SBO149" s="102"/>
      <c r="SBP149" s="102"/>
      <c r="SBQ149" s="102"/>
      <c r="SBR149" s="102"/>
      <c r="SBS149" s="102"/>
      <c r="SBT149" s="102"/>
      <c r="SBU149" s="102"/>
      <c r="SBV149" s="102"/>
      <c r="SBW149" s="102"/>
      <c r="SBX149" s="102"/>
      <c r="SBY149" s="102"/>
      <c r="SBZ149" s="102"/>
      <c r="SCA149" s="102"/>
      <c r="SCB149" s="102"/>
      <c r="SCC149" s="102"/>
      <c r="SCD149" s="102"/>
      <c r="SCE149" s="102"/>
      <c r="SCF149" s="102"/>
      <c r="SCG149" s="102"/>
      <c r="SCH149" s="102"/>
      <c r="SCI149" s="102"/>
      <c r="SCJ149" s="102"/>
      <c r="SCK149" s="102"/>
      <c r="SCL149" s="102"/>
      <c r="SCM149" s="102"/>
      <c r="SCN149" s="102"/>
      <c r="SCO149" s="102"/>
      <c r="SCP149" s="102"/>
      <c r="SCQ149" s="102"/>
      <c r="SCR149" s="102"/>
      <c r="SCS149" s="102"/>
      <c r="SCT149" s="102"/>
      <c r="SCU149" s="102"/>
      <c r="SCV149" s="102"/>
      <c r="SCW149" s="102"/>
      <c r="SCX149" s="102"/>
      <c r="SCY149" s="102"/>
      <c r="SCZ149" s="102"/>
      <c r="SDA149" s="102"/>
      <c r="SDB149" s="102"/>
      <c r="SDC149" s="102"/>
      <c r="SDD149" s="102"/>
      <c r="SDE149" s="102"/>
      <c r="SDF149" s="102"/>
      <c r="SDG149" s="102"/>
      <c r="SDH149" s="102"/>
      <c r="SDI149" s="102"/>
      <c r="SDJ149" s="102"/>
      <c r="SDK149" s="102"/>
      <c r="SDL149" s="102"/>
      <c r="SDM149" s="102"/>
      <c r="SDN149" s="102"/>
      <c r="SDO149" s="102"/>
      <c r="SDP149" s="102"/>
      <c r="SDQ149" s="102"/>
      <c r="SDR149" s="102"/>
      <c r="SDS149" s="102"/>
      <c r="SDT149" s="102"/>
      <c r="SDU149" s="102"/>
      <c r="SDV149" s="102"/>
      <c r="SDW149" s="102"/>
      <c r="SDX149" s="102"/>
      <c r="SDY149" s="102"/>
      <c r="SDZ149" s="102"/>
      <c r="SEA149" s="102"/>
      <c r="SEB149" s="102"/>
      <c r="SEC149" s="102"/>
      <c r="SED149" s="102"/>
      <c r="SEE149" s="102"/>
      <c r="SEF149" s="102"/>
      <c r="SEG149" s="102"/>
      <c r="SEH149" s="102"/>
      <c r="SEI149" s="102"/>
      <c r="SEJ149" s="102"/>
      <c r="SEK149" s="102"/>
      <c r="SEL149" s="102"/>
      <c r="SEM149" s="102"/>
      <c r="SEN149" s="102"/>
      <c r="SEO149" s="102"/>
      <c r="SEP149" s="102"/>
      <c r="SEQ149" s="102"/>
      <c r="SER149" s="102"/>
      <c r="SES149" s="102"/>
      <c r="SET149" s="102"/>
      <c r="SEU149" s="102"/>
      <c r="SEV149" s="102"/>
      <c r="SEW149" s="102"/>
      <c r="SEX149" s="102"/>
      <c r="SEY149" s="102"/>
      <c r="SEZ149" s="102"/>
      <c r="SFA149" s="102"/>
      <c r="SFB149" s="102"/>
      <c r="SFC149" s="102"/>
      <c r="SFD149" s="102"/>
      <c r="SFE149" s="102"/>
      <c r="SFF149" s="102"/>
      <c r="SFG149" s="102"/>
      <c r="SFH149" s="102"/>
      <c r="SFI149" s="102"/>
      <c r="SFJ149" s="102"/>
      <c r="SFK149" s="102"/>
      <c r="SFL149" s="102"/>
      <c r="SFM149" s="102"/>
      <c r="SFN149" s="102"/>
      <c r="SFO149" s="102"/>
      <c r="SFP149" s="102"/>
      <c r="SFQ149" s="102"/>
      <c r="SFR149" s="102"/>
      <c r="SFS149" s="102"/>
      <c r="SFT149" s="102"/>
      <c r="SFU149" s="102"/>
      <c r="SFV149" s="102"/>
      <c r="SFW149" s="102"/>
      <c r="SFX149" s="102"/>
      <c r="SFY149" s="102"/>
      <c r="SFZ149" s="102"/>
      <c r="SGA149" s="102"/>
      <c r="SGB149" s="102"/>
      <c r="SGC149" s="102"/>
      <c r="SGD149" s="102"/>
      <c r="SGE149" s="102"/>
      <c r="SGF149" s="102"/>
      <c r="SGG149" s="102"/>
      <c r="SGH149" s="102"/>
      <c r="SGI149" s="102"/>
      <c r="SGJ149" s="102"/>
      <c r="SGK149" s="102"/>
      <c r="SGL149" s="102"/>
      <c r="SGM149" s="102"/>
      <c r="SGN149" s="102"/>
      <c r="SGO149" s="102"/>
      <c r="SGP149" s="102"/>
      <c r="SGQ149" s="102"/>
      <c r="SGR149" s="102"/>
      <c r="SGS149" s="102"/>
      <c r="SGT149" s="102"/>
      <c r="SGU149" s="102"/>
      <c r="SGV149" s="102"/>
      <c r="SGW149" s="102"/>
      <c r="SGX149" s="102"/>
      <c r="SGY149" s="102"/>
      <c r="SGZ149" s="102"/>
      <c r="SHA149" s="102"/>
      <c r="SHB149" s="102"/>
      <c r="SHC149" s="102"/>
      <c r="SHD149" s="102"/>
      <c r="SHE149" s="102"/>
      <c r="SHF149" s="102"/>
      <c r="SHG149" s="102"/>
      <c r="SHH149" s="102"/>
      <c r="SHI149" s="102"/>
      <c r="SHJ149" s="102"/>
      <c r="SHK149" s="102"/>
      <c r="SHL149" s="102"/>
      <c r="SHM149" s="102"/>
      <c r="SHN149" s="102"/>
      <c r="SHO149" s="102"/>
      <c r="SHP149" s="102"/>
      <c r="SHQ149" s="102"/>
      <c r="SHR149" s="102"/>
      <c r="SHS149" s="102"/>
      <c r="SHT149" s="102"/>
      <c r="SHU149" s="102"/>
      <c r="SHV149" s="102"/>
      <c r="SHW149" s="102"/>
      <c r="SHX149" s="102"/>
      <c r="SHY149" s="102"/>
      <c r="SHZ149" s="102"/>
      <c r="SIA149" s="102"/>
      <c r="SIB149" s="102"/>
      <c r="SIC149" s="102"/>
      <c r="SID149" s="102"/>
      <c r="SIE149" s="102"/>
      <c r="SIF149" s="102"/>
      <c r="SIG149" s="102"/>
      <c r="SIH149" s="102"/>
      <c r="SII149" s="102"/>
      <c r="SIJ149" s="102"/>
      <c r="SIK149" s="102"/>
      <c r="SIL149" s="102"/>
      <c r="SIM149" s="102"/>
      <c r="SIN149" s="102"/>
      <c r="SIO149" s="102"/>
      <c r="SIP149" s="102"/>
      <c r="SIQ149" s="102"/>
      <c r="SIR149" s="102"/>
      <c r="SIS149" s="102"/>
      <c r="SIT149" s="102"/>
      <c r="SIU149" s="102"/>
      <c r="SIV149" s="102"/>
      <c r="SIW149" s="102"/>
      <c r="SIX149" s="102"/>
      <c r="SIY149" s="102"/>
      <c r="SIZ149" s="102"/>
      <c r="SJA149" s="102"/>
      <c r="SJB149" s="102"/>
      <c r="SJC149" s="102"/>
      <c r="SJD149" s="102"/>
      <c r="SJE149" s="102"/>
      <c r="SJF149" s="102"/>
      <c r="SJG149" s="102"/>
      <c r="SJH149" s="102"/>
      <c r="SJI149" s="102"/>
      <c r="SJJ149" s="102"/>
      <c r="SJK149" s="102"/>
      <c r="SJL149" s="102"/>
      <c r="SJM149" s="102"/>
      <c r="SJN149" s="102"/>
      <c r="SJO149" s="102"/>
      <c r="SJP149" s="102"/>
      <c r="SJQ149" s="102"/>
      <c r="SJR149" s="102"/>
      <c r="SJS149" s="102"/>
      <c r="SJT149" s="102"/>
      <c r="SJU149" s="102"/>
      <c r="SJV149" s="102"/>
      <c r="SJW149" s="102"/>
      <c r="SJX149" s="102"/>
      <c r="SJY149" s="102"/>
      <c r="SJZ149" s="102"/>
      <c r="SKA149" s="102"/>
      <c r="SKB149" s="102"/>
      <c r="SKC149" s="102"/>
      <c r="SKD149" s="102"/>
      <c r="SKE149" s="102"/>
      <c r="SKF149" s="102"/>
      <c r="SKG149" s="102"/>
      <c r="SKH149" s="102"/>
      <c r="SKI149" s="102"/>
      <c r="SKJ149" s="102"/>
      <c r="SKK149" s="102"/>
      <c r="SKL149" s="102"/>
      <c r="SKM149" s="102"/>
      <c r="SKN149" s="102"/>
      <c r="SKO149" s="102"/>
      <c r="SKP149" s="102"/>
      <c r="SKQ149" s="102"/>
      <c r="SKR149" s="102"/>
      <c r="SKS149" s="102"/>
      <c r="SKT149" s="102"/>
      <c r="SKU149" s="102"/>
      <c r="SKV149" s="102"/>
      <c r="SKW149" s="102"/>
      <c r="SKX149" s="102"/>
      <c r="SKY149" s="102"/>
      <c r="SKZ149" s="102"/>
      <c r="SLA149" s="102"/>
      <c r="SLB149" s="102"/>
      <c r="SLC149" s="102"/>
      <c r="SLD149" s="102"/>
      <c r="SLE149" s="102"/>
      <c r="SLF149" s="102"/>
      <c r="SLG149" s="102"/>
      <c r="SLH149" s="102"/>
      <c r="SLI149" s="102"/>
      <c r="SLJ149" s="102"/>
      <c r="SLK149" s="102"/>
      <c r="SLL149" s="102"/>
      <c r="SLM149" s="102"/>
      <c r="SLN149" s="102"/>
      <c r="SLO149" s="102"/>
      <c r="SLP149" s="102"/>
      <c r="SLQ149" s="102"/>
      <c r="SLR149" s="102"/>
      <c r="SLS149" s="102"/>
      <c r="SLT149" s="102"/>
      <c r="SLU149" s="102"/>
      <c r="SLV149" s="102"/>
      <c r="SLW149" s="102"/>
      <c r="SLX149" s="102"/>
      <c r="SLY149" s="102"/>
      <c r="SLZ149" s="102"/>
      <c r="SMA149" s="102"/>
      <c r="SMB149" s="102"/>
      <c r="SMC149" s="102"/>
      <c r="SMD149" s="102"/>
      <c r="SME149" s="102"/>
      <c r="SMF149" s="102"/>
      <c r="SMG149" s="102"/>
      <c r="SMH149" s="102"/>
      <c r="SMI149" s="102"/>
      <c r="SMJ149" s="102"/>
      <c r="SMK149" s="102"/>
      <c r="SML149" s="102"/>
      <c r="SMM149" s="102"/>
      <c r="SMN149" s="102"/>
      <c r="SMO149" s="102"/>
      <c r="SMP149" s="102"/>
      <c r="SMQ149" s="102"/>
      <c r="SMR149" s="102"/>
      <c r="SMS149" s="102"/>
      <c r="SMT149" s="102"/>
      <c r="SMU149" s="102"/>
      <c r="SMV149" s="102"/>
      <c r="SMW149" s="102"/>
      <c r="SMX149" s="102"/>
      <c r="SMY149" s="102"/>
      <c r="SMZ149" s="102"/>
      <c r="SNA149" s="102"/>
      <c r="SNB149" s="102"/>
      <c r="SNC149" s="102"/>
      <c r="SND149" s="102"/>
      <c r="SNE149" s="102"/>
      <c r="SNF149" s="102"/>
      <c r="SNG149" s="102"/>
      <c r="SNH149" s="102"/>
      <c r="SNI149" s="102"/>
      <c r="SNJ149" s="102"/>
      <c r="SNK149" s="102"/>
      <c r="SNL149" s="102"/>
      <c r="SNM149" s="102"/>
      <c r="SNN149" s="102"/>
      <c r="SNO149" s="102"/>
      <c r="SNP149" s="102"/>
      <c r="SNQ149" s="102"/>
      <c r="SNR149" s="102"/>
      <c r="SNS149" s="102"/>
      <c r="SNT149" s="102"/>
      <c r="SNU149" s="102"/>
      <c r="SNV149" s="102"/>
      <c r="SNW149" s="102"/>
      <c r="SNX149" s="102"/>
      <c r="SNY149" s="102"/>
      <c r="SNZ149" s="102"/>
      <c r="SOA149" s="102"/>
      <c r="SOB149" s="102"/>
      <c r="SOC149" s="102"/>
      <c r="SOD149" s="102"/>
      <c r="SOE149" s="102"/>
      <c r="SOF149" s="102"/>
      <c r="SOG149" s="102"/>
      <c r="SOH149" s="102"/>
      <c r="SOI149" s="102"/>
      <c r="SOJ149" s="102"/>
      <c r="SOK149" s="102"/>
      <c r="SOL149" s="102"/>
      <c r="SOM149" s="102"/>
      <c r="SON149" s="102"/>
      <c r="SOO149" s="102"/>
      <c r="SOP149" s="102"/>
      <c r="SOQ149" s="102"/>
      <c r="SOR149" s="102"/>
      <c r="SOS149" s="102"/>
      <c r="SOT149" s="102"/>
      <c r="SOU149" s="102"/>
      <c r="SOV149" s="102"/>
      <c r="SOW149" s="102"/>
      <c r="SOX149" s="102"/>
      <c r="SOY149" s="102"/>
      <c r="SOZ149" s="102"/>
      <c r="SPA149" s="102"/>
      <c r="SPB149" s="102"/>
      <c r="SPC149" s="102"/>
      <c r="SPD149" s="102"/>
      <c r="SPE149" s="102"/>
      <c r="SPF149" s="102"/>
      <c r="SPG149" s="102"/>
      <c r="SPH149" s="102"/>
      <c r="SPI149" s="102"/>
      <c r="SPJ149" s="102"/>
      <c r="SPK149" s="102"/>
      <c r="SPL149" s="102"/>
      <c r="SPM149" s="102"/>
      <c r="SPN149" s="102"/>
      <c r="SPO149" s="102"/>
      <c r="SPP149" s="102"/>
      <c r="SPQ149" s="102"/>
      <c r="SPR149" s="102"/>
      <c r="SPS149" s="102"/>
      <c r="SPT149" s="102"/>
      <c r="SPU149" s="102"/>
      <c r="SPV149" s="102"/>
      <c r="SPW149" s="102"/>
      <c r="SPX149" s="102"/>
      <c r="SPY149" s="102"/>
      <c r="SPZ149" s="102"/>
      <c r="SQA149" s="102"/>
      <c r="SQB149" s="102"/>
      <c r="SQC149" s="102"/>
      <c r="SQD149" s="102"/>
      <c r="SQE149" s="102"/>
      <c r="SQF149" s="102"/>
      <c r="SQG149" s="102"/>
      <c r="SQH149" s="102"/>
      <c r="SQI149" s="102"/>
      <c r="SQJ149" s="102"/>
      <c r="SQK149" s="102"/>
      <c r="SQL149" s="102"/>
      <c r="SQM149" s="102"/>
      <c r="SQN149" s="102"/>
      <c r="SQO149" s="102"/>
      <c r="SQP149" s="102"/>
      <c r="SQQ149" s="102"/>
      <c r="SQR149" s="102"/>
      <c r="SQS149" s="102"/>
      <c r="SQT149" s="102"/>
      <c r="SQU149" s="102"/>
      <c r="SQV149" s="102"/>
      <c r="SQW149" s="102"/>
      <c r="SQX149" s="102"/>
      <c r="SQY149" s="102"/>
      <c r="SQZ149" s="102"/>
      <c r="SRA149" s="102"/>
      <c r="SRB149" s="102"/>
      <c r="SRC149" s="102"/>
      <c r="SRD149" s="102"/>
      <c r="SRE149" s="102"/>
      <c r="SRF149" s="102"/>
      <c r="SRG149" s="102"/>
      <c r="SRH149" s="102"/>
      <c r="SRI149" s="102"/>
      <c r="SRJ149" s="102"/>
      <c r="SRK149" s="102"/>
      <c r="SRL149" s="102"/>
      <c r="SRM149" s="102"/>
      <c r="SRN149" s="102"/>
      <c r="SRO149" s="102"/>
      <c r="SRP149" s="102"/>
      <c r="SRQ149" s="102"/>
      <c r="SRR149" s="102"/>
      <c r="SRS149" s="102"/>
      <c r="SRT149" s="102"/>
      <c r="SRU149" s="102"/>
      <c r="SRV149" s="102"/>
      <c r="SRW149" s="102"/>
      <c r="SRX149" s="102"/>
      <c r="SRY149" s="102"/>
      <c r="SRZ149" s="102"/>
      <c r="SSA149" s="102"/>
      <c r="SSB149" s="102"/>
      <c r="SSC149" s="102"/>
      <c r="SSD149" s="102"/>
      <c r="SSE149" s="102"/>
      <c r="SSF149" s="102"/>
      <c r="SSG149" s="102"/>
      <c r="SSH149" s="102"/>
      <c r="SSI149" s="102"/>
      <c r="SSJ149" s="102"/>
      <c r="SSK149" s="102"/>
      <c r="SSL149" s="102"/>
      <c r="SSM149" s="102"/>
      <c r="SSN149" s="102"/>
      <c r="SSO149" s="102"/>
      <c r="SSP149" s="102"/>
      <c r="SSQ149" s="102"/>
      <c r="SSR149" s="102"/>
      <c r="SSS149" s="102"/>
      <c r="SST149" s="102"/>
      <c r="SSU149" s="102"/>
      <c r="SSV149" s="102"/>
      <c r="SSW149" s="102"/>
      <c r="SSX149" s="102"/>
      <c r="SSY149" s="102"/>
      <c r="SSZ149" s="102"/>
      <c r="STA149" s="102"/>
      <c r="STB149" s="102"/>
      <c r="STC149" s="102"/>
      <c r="STD149" s="102"/>
      <c r="STE149" s="102"/>
      <c r="STF149" s="102"/>
      <c r="STG149" s="102"/>
      <c r="STH149" s="102"/>
      <c r="STI149" s="102"/>
      <c r="STJ149" s="102"/>
      <c r="STK149" s="102"/>
      <c r="STL149" s="102"/>
      <c r="STM149" s="102"/>
      <c r="STN149" s="102"/>
      <c r="STO149" s="102"/>
      <c r="STP149" s="102"/>
      <c r="STQ149" s="102"/>
      <c r="STR149" s="102"/>
      <c r="STS149" s="102"/>
      <c r="STT149" s="102"/>
      <c r="STU149" s="102"/>
      <c r="STV149" s="102"/>
      <c r="STW149" s="102"/>
      <c r="STX149" s="102"/>
      <c r="STY149" s="102"/>
      <c r="STZ149" s="102"/>
      <c r="SUA149" s="102"/>
      <c r="SUB149" s="102"/>
      <c r="SUC149" s="102"/>
      <c r="SUD149" s="102"/>
      <c r="SUE149" s="102"/>
      <c r="SUF149" s="102"/>
      <c r="SUG149" s="102"/>
      <c r="SUH149" s="102"/>
      <c r="SUI149" s="102"/>
      <c r="SUJ149" s="102"/>
      <c r="SUK149" s="102"/>
      <c r="SUL149" s="102"/>
      <c r="SUM149" s="102"/>
      <c r="SUN149" s="102"/>
      <c r="SUO149" s="102"/>
      <c r="SUP149" s="102"/>
      <c r="SUQ149" s="102"/>
      <c r="SUR149" s="102"/>
      <c r="SUS149" s="102"/>
      <c r="SUT149" s="102"/>
      <c r="SUU149" s="102"/>
      <c r="SUV149" s="102"/>
      <c r="SUW149" s="102"/>
      <c r="SUX149" s="102"/>
      <c r="SUY149" s="102"/>
      <c r="SUZ149" s="102"/>
      <c r="SVA149" s="102"/>
      <c r="SVB149" s="102"/>
      <c r="SVC149" s="102"/>
      <c r="SVD149" s="102"/>
      <c r="SVE149" s="102"/>
      <c r="SVF149" s="102"/>
      <c r="SVG149" s="102"/>
      <c r="SVH149" s="102"/>
      <c r="SVI149" s="102"/>
      <c r="SVJ149" s="102"/>
      <c r="SVK149" s="102"/>
      <c r="SVL149" s="102"/>
      <c r="SVM149" s="102"/>
      <c r="SVN149" s="102"/>
      <c r="SVO149" s="102"/>
      <c r="SVP149" s="102"/>
      <c r="SVQ149" s="102"/>
      <c r="SVR149" s="102"/>
      <c r="SVS149" s="102"/>
      <c r="SVT149" s="102"/>
      <c r="SVU149" s="102"/>
      <c r="SVV149" s="102"/>
      <c r="SVW149" s="102"/>
      <c r="SVX149" s="102"/>
      <c r="SVY149" s="102"/>
      <c r="SVZ149" s="102"/>
      <c r="SWA149" s="102"/>
      <c r="SWB149" s="102"/>
      <c r="SWC149" s="102"/>
      <c r="SWD149" s="102"/>
      <c r="SWE149" s="102"/>
      <c r="SWF149" s="102"/>
      <c r="SWG149" s="102"/>
      <c r="SWH149" s="102"/>
      <c r="SWI149" s="102"/>
      <c r="SWJ149" s="102"/>
      <c r="SWK149" s="102"/>
      <c r="SWL149" s="102"/>
      <c r="SWM149" s="102"/>
      <c r="SWN149" s="102"/>
      <c r="SWO149" s="102"/>
      <c r="SWP149" s="102"/>
      <c r="SWQ149" s="102"/>
      <c r="SWR149" s="102"/>
      <c r="SWS149" s="102"/>
      <c r="SWT149" s="102"/>
      <c r="SWU149" s="102"/>
      <c r="SWV149" s="102"/>
      <c r="SWW149" s="102"/>
      <c r="SWX149" s="102"/>
      <c r="SWY149" s="102"/>
      <c r="SWZ149" s="102"/>
      <c r="SXA149" s="102"/>
      <c r="SXB149" s="102"/>
      <c r="SXC149" s="102"/>
      <c r="SXD149" s="102"/>
      <c r="SXE149" s="102"/>
      <c r="SXF149" s="102"/>
      <c r="SXG149" s="102"/>
      <c r="SXH149" s="102"/>
      <c r="SXI149" s="102"/>
      <c r="SXJ149" s="102"/>
      <c r="SXK149" s="102"/>
      <c r="SXL149" s="102"/>
      <c r="SXM149" s="102"/>
      <c r="SXN149" s="102"/>
      <c r="SXO149" s="102"/>
      <c r="SXP149" s="102"/>
      <c r="SXQ149" s="102"/>
      <c r="SXR149" s="102"/>
      <c r="SXS149" s="102"/>
      <c r="SXT149" s="102"/>
      <c r="SXU149" s="102"/>
      <c r="SXV149" s="102"/>
      <c r="SXW149" s="102"/>
      <c r="SXX149" s="102"/>
      <c r="SXY149" s="102"/>
      <c r="SXZ149" s="102"/>
      <c r="SYA149" s="102"/>
      <c r="SYB149" s="102"/>
      <c r="SYC149" s="102"/>
      <c r="SYD149" s="102"/>
      <c r="SYE149" s="102"/>
      <c r="SYF149" s="102"/>
      <c r="SYG149" s="102"/>
      <c r="SYH149" s="102"/>
      <c r="SYI149" s="102"/>
      <c r="SYJ149" s="102"/>
      <c r="SYK149" s="102"/>
      <c r="SYL149" s="102"/>
      <c r="SYM149" s="102"/>
      <c r="SYN149" s="102"/>
      <c r="SYO149" s="102"/>
      <c r="SYP149" s="102"/>
      <c r="SYQ149" s="102"/>
      <c r="SYR149" s="102"/>
      <c r="SYS149" s="102"/>
      <c r="SYT149" s="102"/>
      <c r="SYU149" s="102"/>
      <c r="SYV149" s="102"/>
      <c r="SYW149" s="102"/>
      <c r="SYX149" s="102"/>
      <c r="SYY149" s="102"/>
      <c r="SYZ149" s="102"/>
      <c r="SZA149" s="102"/>
      <c r="SZB149" s="102"/>
      <c r="SZC149" s="102"/>
      <c r="SZD149" s="102"/>
      <c r="SZE149" s="102"/>
      <c r="SZF149" s="102"/>
      <c r="SZG149" s="102"/>
      <c r="SZH149" s="102"/>
      <c r="SZI149" s="102"/>
      <c r="SZJ149" s="102"/>
      <c r="SZK149" s="102"/>
      <c r="SZL149" s="102"/>
      <c r="SZM149" s="102"/>
      <c r="SZN149" s="102"/>
      <c r="SZO149" s="102"/>
      <c r="SZP149" s="102"/>
      <c r="SZQ149" s="102"/>
      <c r="SZR149" s="102"/>
      <c r="SZS149" s="102"/>
      <c r="SZT149" s="102"/>
      <c r="SZU149" s="102"/>
      <c r="SZV149" s="102"/>
      <c r="SZW149" s="102"/>
      <c r="SZX149" s="102"/>
      <c r="SZY149" s="102"/>
      <c r="SZZ149" s="102"/>
      <c r="TAA149" s="102"/>
      <c r="TAB149" s="102"/>
      <c r="TAC149" s="102"/>
      <c r="TAD149" s="102"/>
      <c r="TAE149" s="102"/>
      <c r="TAF149" s="102"/>
      <c r="TAG149" s="102"/>
      <c r="TAH149" s="102"/>
      <c r="TAI149" s="102"/>
      <c r="TAJ149" s="102"/>
      <c r="TAK149" s="102"/>
      <c r="TAL149" s="102"/>
      <c r="TAM149" s="102"/>
      <c r="TAN149" s="102"/>
      <c r="TAO149" s="102"/>
      <c r="TAP149" s="102"/>
      <c r="TAQ149" s="102"/>
      <c r="TAR149" s="102"/>
      <c r="TAS149" s="102"/>
      <c r="TAT149" s="102"/>
      <c r="TAU149" s="102"/>
      <c r="TAV149" s="102"/>
      <c r="TAW149" s="102"/>
      <c r="TAX149" s="102"/>
      <c r="TAY149" s="102"/>
      <c r="TAZ149" s="102"/>
      <c r="TBA149" s="102"/>
      <c r="TBB149" s="102"/>
      <c r="TBC149" s="102"/>
      <c r="TBD149" s="102"/>
      <c r="TBE149" s="102"/>
      <c r="TBF149" s="102"/>
      <c r="TBG149" s="102"/>
      <c r="TBH149" s="102"/>
      <c r="TBI149" s="102"/>
      <c r="TBJ149" s="102"/>
      <c r="TBK149" s="102"/>
      <c r="TBL149" s="102"/>
      <c r="TBM149" s="102"/>
      <c r="TBN149" s="102"/>
      <c r="TBO149" s="102"/>
      <c r="TBP149" s="102"/>
      <c r="TBQ149" s="102"/>
      <c r="TBR149" s="102"/>
      <c r="TBS149" s="102"/>
      <c r="TBT149" s="102"/>
      <c r="TBU149" s="102"/>
      <c r="TBV149" s="102"/>
      <c r="TBW149" s="102"/>
      <c r="TBX149" s="102"/>
      <c r="TBY149" s="102"/>
      <c r="TBZ149" s="102"/>
      <c r="TCA149" s="102"/>
      <c r="TCB149" s="102"/>
      <c r="TCC149" s="102"/>
      <c r="TCD149" s="102"/>
      <c r="TCE149" s="102"/>
      <c r="TCF149" s="102"/>
      <c r="TCG149" s="102"/>
      <c r="TCH149" s="102"/>
      <c r="TCI149" s="102"/>
      <c r="TCJ149" s="102"/>
      <c r="TCK149" s="102"/>
      <c r="TCL149" s="102"/>
      <c r="TCM149" s="102"/>
      <c r="TCN149" s="102"/>
      <c r="TCO149" s="102"/>
      <c r="TCP149" s="102"/>
      <c r="TCQ149" s="102"/>
      <c r="TCR149" s="102"/>
      <c r="TCS149" s="102"/>
      <c r="TCT149" s="102"/>
      <c r="TCU149" s="102"/>
      <c r="TCV149" s="102"/>
      <c r="TCW149" s="102"/>
      <c r="TCX149" s="102"/>
      <c r="TCY149" s="102"/>
      <c r="TCZ149" s="102"/>
      <c r="TDA149" s="102"/>
      <c r="TDB149" s="102"/>
      <c r="TDC149" s="102"/>
      <c r="TDD149" s="102"/>
      <c r="TDE149" s="102"/>
      <c r="TDF149" s="102"/>
      <c r="TDG149" s="102"/>
      <c r="TDH149" s="102"/>
      <c r="TDI149" s="102"/>
      <c r="TDJ149" s="102"/>
      <c r="TDK149" s="102"/>
      <c r="TDL149" s="102"/>
      <c r="TDM149" s="102"/>
      <c r="TDN149" s="102"/>
      <c r="TDO149" s="102"/>
      <c r="TDP149" s="102"/>
      <c r="TDQ149" s="102"/>
      <c r="TDR149" s="102"/>
      <c r="TDS149" s="102"/>
      <c r="TDT149" s="102"/>
      <c r="TDU149" s="102"/>
      <c r="TDV149" s="102"/>
      <c r="TDW149" s="102"/>
      <c r="TDX149" s="102"/>
      <c r="TDY149" s="102"/>
      <c r="TDZ149" s="102"/>
      <c r="TEA149" s="102"/>
      <c r="TEB149" s="102"/>
      <c r="TEC149" s="102"/>
      <c r="TED149" s="102"/>
      <c r="TEE149" s="102"/>
      <c r="TEF149" s="102"/>
      <c r="TEG149" s="102"/>
      <c r="TEH149" s="102"/>
      <c r="TEI149" s="102"/>
      <c r="TEJ149" s="102"/>
      <c r="TEK149" s="102"/>
      <c r="TEL149" s="102"/>
      <c r="TEM149" s="102"/>
      <c r="TEN149" s="102"/>
      <c r="TEO149" s="102"/>
      <c r="TEP149" s="102"/>
      <c r="TEQ149" s="102"/>
      <c r="TER149" s="102"/>
      <c r="TES149" s="102"/>
      <c r="TET149" s="102"/>
      <c r="TEU149" s="102"/>
      <c r="TEV149" s="102"/>
      <c r="TEW149" s="102"/>
      <c r="TEX149" s="102"/>
      <c r="TEY149" s="102"/>
      <c r="TEZ149" s="102"/>
      <c r="TFA149" s="102"/>
      <c r="TFB149" s="102"/>
      <c r="TFC149" s="102"/>
      <c r="TFD149" s="102"/>
      <c r="TFE149" s="102"/>
      <c r="TFF149" s="102"/>
      <c r="TFG149" s="102"/>
      <c r="TFH149" s="102"/>
      <c r="TFI149" s="102"/>
      <c r="TFJ149" s="102"/>
      <c r="TFK149" s="102"/>
      <c r="TFL149" s="102"/>
      <c r="TFM149" s="102"/>
      <c r="TFN149" s="102"/>
      <c r="TFO149" s="102"/>
      <c r="TFP149" s="102"/>
      <c r="TFQ149" s="102"/>
      <c r="TFR149" s="102"/>
      <c r="TFS149" s="102"/>
      <c r="TFT149" s="102"/>
      <c r="TFU149" s="102"/>
      <c r="TFV149" s="102"/>
      <c r="TFW149" s="102"/>
      <c r="TFX149" s="102"/>
      <c r="TFY149" s="102"/>
      <c r="TFZ149" s="102"/>
      <c r="TGA149" s="102"/>
      <c r="TGB149" s="102"/>
      <c r="TGC149" s="102"/>
      <c r="TGD149" s="102"/>
      <c r="TGE149" s="102"/>
      <c r="TGF149" s="102"/>
      <c r="TGG149" s="102"/>
      <c r="TGH149" s="102"/>
      <c r="TGI149" s="102"/>
      <c r="TGJ149" s="102"/>
      <c r="TGK149" s="102"/>
      <c r="TGL149" s="102"/>
      <c r="TGM149" s="102"/>
      <c r="TGN149" s="102"/>
      <c r="TGO149" s="102"/>
      <c r="TGP149" s="102"/>
      <c r="TGQ149" s="102"/>
      <c r="TGR149" s="102"/>
      <c r="TGS149" s="102"/>
      <c r="TGT149" s="102"/>
      <c r="TGU149" s="102"/>
      <c r="TGV149" s="102"/>
      <c r="TGW149" s="102"/>
      <c r="TGX149" s="102"/>
      <c r="TGY149" s="102"/>
      <c r="TGZ149" s="102"/>
      <c r="THA149" s="102"/>
      <c r="THB149" s="102"/>
      <c r="THC149" s="102"/>
      <c r="THD149" s="102"/>
      <c r="THE149" s="102"/>
      <c r="THF149" s="102"/>
      <c r="THG149" s="102"/>
      <c r="THH149" s="102"/>
      <c r="THI149" s="102"/>
      <c r="THJ149" s="102"/>
      <c r="THK149" s="102"/>
      <c r="THL149" s="102"/>
      <c r="THM149" s="102"/>
      <c r="THN149" s="102"/>
      <c r="THO149" s="102"/>
      <c r="THP149" s="102"/>
      <c r="THQ149" s="102"/>
      <c r="THR149" s="102"/>
      <c r="THS149" s="102"/>
      <c r="THT149" s="102"/>
      <c r="THU149" s="102"/>
      <c r="THV149" s="102"/>
      <c r="THW149" s="102"/>
      <c r="THX149" s="102"/>
      <c r="THY149" s="102"/>
      <c r="THZ149" s="102"/>
      <c r="TIA149" s="102"/>
      <c r="TIB149" s="102"/>
      <c r="TIC149" s="102"/>
      <c r="TID149" s="102"/>
      <c r="TIE149" s="102"/>
      <c r="TIF149" s="102"/>
      <c r="TIG149" s="102"/>
      <c r="TIH149" s="102"/>
      <c r="TII149" s="102"/>
      <c r="TIJ149" s="102"/>
      <c r="TIK149" s="102"/>
      <c r="TIL149" s="102"/>
      <c r="TIM149" s="102"/>
      <c r="TIN149" s="102"/>
      <c r="TIO149" s="102"/>
      <c r="TIP149" s="102"/>
      <c r="TIQ149" s="102"/>
      <c r="TIR149" s="102"/>
      <c r="TIS149" s="102"/>
      <c r="TIT149" s="102"/>
      <c r="TIU149" s="102"/>
      <c r="TIV149" s="102"/>
      <c r="TIW149" s="102"/>
      <c r="TIX149" s="102"/>
      <c r="TIY149" s="102"/>
      <c r="TIZ149" s="102"/>
      <c r="TJA149" s="102"/>
      <c r="TJB149" s="102"/>
      <c r="TJC149" s="102"/>
      <c r="TJD149" s="102"/>
      <c r="TJE149" s="102"/>
      <c r="TJF149" s="102"/>
      <c r="TJG149" s="102"/>
      <c r="TJH149" s="102"/>
      <c r="TJI149" s="102"/>
      <c r="TJJ149" s="102"/>
      <c r="TJK149" s="102"/>
      <c r="TJL149" s="102"/>
      <c r="TJM149" s="102"/>
      <c r="TJN149" s="102"/>
      <c r="TJO149" s="102"/>
      <c r="TJP149" s="102"/>
      <c r="TJQ149" s="102"/>
      <c r="TJR149" s="102"/>
      <c r="TJS149" s="102"/>
      <c r="TJT149" s="102"/>
      <c r="TJU149" s="102"/>
      <c r="TJV149" s="102"/>
      <c r="TJW149" s="102"/>
      <c r="TJX149" s="102"/>
      <c r="TJY149" s="102"/>
      <c r="TJZ149" s="102"/>
      <c r="TKA149" s="102"/>
      <c r="TKB149" s="102"/>
      <c r="TKC149" s="102"/>
      <c r="TKD149" s="102"/>
      <c r="TKE149" s="102"/>
      <c r="TKF149" s="102"/>
      <c r="TKG149" s="102"/>
      <c r="TKH149" s="102"/>
      <c r="TKI149" s="102"/>
      <c r="TKJ149" s="102"/>
      <c r="TKK149" s="102"/>
      <c r="TKL149" s="102"/>
      <c r="TKM149" s="102"/>
      <c r="TKN149" s="102"/>
      <c r="TKO149" s="102"/>
      <c r="TKP149" s="102"/>
      <c r="TKQ149" s="102"/>
      <c r="TKR149" s="102"/>
      <c r="TKS149" s="102"/>
      <c r="TKT149" s="102"/>
      <c r="TKU149" s="102"/>
      <c r="TKV149" s="102"/>
      <c r="TKW149" s="102"/>
      <c r="TKX149" s="102"/>
      <c r="TKY149" s="102"/>
      <c r="TKZ149" s="102"/>
      <c r="TLA149" s="102"/>
      <c r="TLB149" s="102"/>
      <c r="TLC149" s="102"/>
      <c r="TLD149" s="102"/>
      <c r="TLE149" s="102"/>
      <c r="TLF149" s="102"/>
      <c r="TLG149" s="102"/>
      <c r="TLH149" s="102"/>
      <c r="TLI149" s="102"/>
      <c r="TLJ149" s="102"/>
      <c r="TLK149" s="102"/>
      <c r="TLL149" s="102"/>
      <c r="TLM149" s="102"/>
      <c r="TLN149" s="102"/>
      <c r="TLO149" s="102"/>
      <c r="TLP149" s="102"/>
      <c r="TLQ149" s="102"/>
      <c r="TLR149" s="102"/>
      <c r="TLS149" s="102"/>
      <c r="TLT149" s="102"/>
      <c r="TLU149" s="102"/>
      <c r="TLV149" s="102"/>
      <c r="TLW149" s="102"/>
      <c r="TLX149" s="102"/>
      <c r="TLY149" s="102"/>
      <c r="TLZ149" s="102"/>
      <c r="TMA149" s="102"/>
      <c r="TMB149" s="102"/>
      <c r="TMC149" s="102"/>
      <c r="TMD149" s="102"/>
      <c r="TME149" s="102"/>
      <c r="TMF149" s="102"/>
      <c r="TMG149" s="102"/>
      <c r="TMH149" s="102"/>
      <c r="TMI149" s="102"/>
      <c r="TMJ149" s="102"/>
      <c r="TMK149" s="102"/>
      <c r="TML149" s="102"/>
      <c r="TMM149" s="102"/>
      <c r="TMN149" s="102"/>
      <c r="TMO149" s="102"/>
      <c r="TMP149" s="102"/>
      <c r="TMQ149" s="102"/>
      <c r="TMR149" s="102"/>
      <c r="TMS149" s="102"/>
      <c r="TMT149" s="102"/>
      <c r="TMU149" s="102"/>
      <c r="TMV149" s="102"/>
      <c r="TMW149" s="102"/>
      <c r="TMX149" s="102"/>
      <c r="TMY149" s="102"/>
      <c r="TMZ149" s="102"/>
      <c r="TNA149" s="102"/>
      <c r="TNB149" s="102"/>
      <c r="TNC149" s="102"/>
      <c r="TND149" s="102"/>
      <c r="TNE149" s="102"/>
      <c r="TNF149" s="102"/>
      <c r="TNG149" s="102"/>
      <c r="TNH149" s="102"/>
      <c r="TNI149" s="102"/>
      <c r="TNJ149" s="102"/>
      <c r="TNK149" s="102"/>
      <c r="TNL149" s="102"/>
      <c r="TNM149" s="102"/>
      <c r="TNN149" s="102"/>
      <c r="TNO149" s="102"/>
      <c r="TNP149" s="102"/>
      <c r="TNQ149" s="102"/>
      <c r="TNR149" s="102"/>
      <c r="TNS149" s="102"/>
      <c r="TNT149" s="102"/>
      <c r="TNU149" s="102"/>
      <c r="TNV149" s="102"/>
      <c r="TNW149" s="102"/>
      <c r="TNX149" s="102"/>
      <c r="TNY149" s="102"/>
      <c r="TNZ149" s="102"/>
      <c r="TOA149" s="102"/>
      <c r="TOB149" s="102"/>
      <c r="TOC149" s="102"/>
      <c r="TOD149" s="102"/>
      <c r="TOE149" s="102"/>
      <c r="TOF149" s="102"/>
      <c r="TOG149" s="102"/>
      <c r="TOH149" s="102"/>
      <c r="TOI149" s="102"/>
      <c r="TOJ149" s="102"/>
      <c r="TOK149" s="102"/>
      <c r="TOL149" s="102"/>
      <c r="TOM149" s="102"/>
      <c r="TON149" s="102"/>
      <c r="TOO149" s="102"/>
      <c r="TOP149" s="102"/>
      <c r="TOQ149" s="102"/>
      <c r="TOR149" s="102"/>
      <c r="TOS149" s="102"/>
      <c r="TOT149" s="102"/>
      <c r="TOU149" s="102"/>
      <c r="TOV149" s="102"/>
      <c r="TOW149" s="102"/>
      <c r="TOX149" s="102"/>
      <c r="TOY149" s="102"/>
      <c r="TOZ149" s="102"/>
      <c r="TPA149" s="102"/>
      <c r="TPB149" s="102"/>
      <c r="TPC149" s="102"/>
      <c r="TPD149" s="102"/>
      <c r="TPE149" s="102"/>
      <c r="TPF149" s="102"/>
      <c r="TPG149" s="102"/>
      <c r="TPH149" s="102"/>
      <c r="TPI149" s="102"/>
      <c r="TPJ149" s="102"/>
      <c r="TPK149" s="102"/>
      <c r="TPL149" s="102"/>
      <c r="TPM149" s="102"/>
      <c r="TPN149" s="102"/>
      <c r="TPO149" s="102"/>
      <c r="TPP149" s="102"/>
      <c r="TPQ149" s="102"/>
      <c r="TPR149" s="102"/>
      <c r="TPS149" s="102"/>
      <c r="TPT149" s="102"/>
      <c r="TPU149" s="102"/>
      <c r="TPV149" s="102"/>
      <c r="TPW149" s="102"/>
      <c r="TPX149" s="102"/>
      <c r="TPY149" s="102"/>
      <c r="TPZ149" s="102"/>
      <c r="TQA149" s="102"/>
      <c r="TQB149" s="102"/>
      <c r="TQC149" s="102"/>
      <c r="TQD149" s="102"/>
      <c r="TQE149" s="102"/>
      <c r="TQF149" s="102"/>
      <c r="TQG149" s="102"/>
      <c r="TQH149" s="102"/>
      <c r="TQI149" s="102"/>
      <c r="TQJ149" s="102"/>
      <c r="TQK149" s="102"/>
      <c r="TQL149" s="102"/>
      <c r="TQM149" s="102"/>
      <c r="TQN149" s="102"/>
      <c r="TQO149" s="102"/>
      <c r="TQP149" s="102"/>
      <c r="TQQ149" s="102"/>
      <c r="TQR149" s="102"/>
      <c r="TQS149" s="102"/>
      <c r="TQT149" s="102"/>
      <c r="TQU149" s="102"/>
      <c r="TQV149" s="102"/>
      <c r="TQW149" s="102"/>
      <c r="TQX149" s="102"/>
      <c r="TQY149" s="102"/>
      <c r="TQZ149" s="102"/>
      <c r="TRA149" s="102"/>
      <c r="TRB149" s="102"/>
      <c r="TRC149" s="102"/>
      <c r="TRD149" s="102"/>
      <c r="TRE149" s="102"/>
      <c r="TRF149" s="102"/>
      <c r="TRG149" s="102"/>
      <c r="TRH149" s="102"/>
      <c r="TRI149" s="102"/>
      <c r="TRJ149" s="102"/>
      <c r="TRK149" s="102"/>
      <c r="TRL149" s="102"/>
      <c r="TRM149" s="102"/>
      <c r="TRN149" s="102"/>
      <c r="TRO149" s="102"/>
      <c r="TRP149" s="102"/>
      <c r="TRQ149" s="102"/>
      <c r="TRR149" s="102"/>
      <c r="TRS149" s="102"/>
      <c r="TRT149" s="102"/>
      <c r="TRU149" s="102"/>
      <c r="TRV149" s="102"/>
      <c r="TRW149" s="102"/>
      <c r="TRX149" s="102"/>
      <c r="TRY149" s="102"/>
      <c r="TRZ149" s="102"/>
      <c r="TSA149" s="102"/>
      <c r="TSB149" s="102"/>
      <c r="TSC149" s="102"/>
      <c r="TSD149" s="102"/>
      <c r="TSE149" s="102"/>
      <c r="TSF149" s="102"/>
      <c r="TSG149" s="102"/>
      <c r="TSH149" s="102"/>
      <c r="TSI149" s="102"/>
      <c r="TSJ149" s="102"/>
      <c r="TSK149" s="102"/>
      <c r="TSL149" s="102"/>
      <c r="TSM149" s="102"/>
      <c r="TSN149" s="102"/>
      <c r="TSO149" s="102"/>
      <c r="TSP149" s="102"/>
      <c r="TSQ149" s="102"/>
      <c r="TSR149" s="102"/>
      <c r="TSS149" s="102"/>
      <c r="TST149" s="102"/>
      <c r="TSU149" s="102"/>
      <c r="TSV149" s="102"/>
      <c r="TSW149" s="102"/>
      <c r="TSX149" s="102"/>
      <c r="TSY149" s="102"/>
      <c r="TSZ149" s="102"/>
      <c r="TTA149" s="102"/>
      <c r="TTB149" s="102"/>
      <c r="TTC149" s="102"/>
      <c r="TTD149" s="102"/>
      <c r="TTE149" s="102"/>
      <c r="TTF149" s="102"/>
      <c r="TTG149" s="102"/>
      <c r="TTH149" s="102"/>
      <c r="TTI149" s="102"/>
      <c r="TTJ149" s="102"/>
      <c r="TTK149" s="102"/>
      <c r="TTL149" s="102"/>
      <c r="TTM149" s="102"/>
      <c r="TTN149" s="102"/>
      <c r="TTO149" s="102"/>
      <c r="TTP149" s="102"/>
      <c r="TTQ149" s="102"/>
      <c r="TTR149" s="102"/>
      <c r="TTS149" s="102"/>
      <c r="TTT149" s="102"/>
      <c r="TTU149" s="102"/>
      <c r="TTV149" s="102"/>
      <c r="TTW149" s="102"/>
      <c r="TTX149" s="102"/>
      <c r="TTY149" s="102"/>
      <c r="TTZ149" s="102"/>
      <c r="TUA149" s="102"/>
      <c r="TUB149" s="102"/>
      <c r="TUC149" s="102"/>
      <c r="TUD149" s="102"/>
      <c r="TUE149" s="102"/>
      <c r="TUF149" s="102"/>
      <c r="TUG149" s="102"/>
      <c r="TUH149" s="102"/>
      <c r="TUI149" s="102"/>
      <c r="TUJ149" s="102"/>
      <c r="TUK149" s="102"/>
      <c r="TUL149" s="102"/>
      <c r="TUM149" s="102"/>
      <c r="TUN149" s="102"/>
      <c r="TUO149" s="102"/>
      <c r="TUP149" s="102"/>
      <c r="TUQ149" s="102"/>
      <c r="TUR149" s="102"/>
      <c r="TUS149" s="102"/>
      <c r="TUT149" s="102"/>
      <c r="TUU149" s="102"/>
      <c r="TUV149" s="102"/>
      <c r="TUW149" s="102"/>
      <c r="TUX149" s="102"/>
      <c r="TUY149" s="102"/>
      <c r="TUZ149" s="102"/>
      <c r="TVA149" s="102"/>
      <c r="TVB149" s="102"/>
      <c r="TVC149" s="102"/>
      <c r="TVD149" s="102"/>
      <c r="TVE149" s="102"/>
      <c r="TVF149" s="102"/>
      <c r="TVG149" s="102"/>
      <c r="TVH149" s="102"/>
      <c r="TVI149" s="102"/>
      <c r="TVJ149" s="102"/>
      <c r="TVK149" s="102"/>
      <c r="TVL149" s="102"/>
      <c r="TVM149" s="102"/>
      <c r="TVN149" s="102"/>
      <c r="TVO149" s="102"/>
      <c r="TVP149" s="102"/>
      <c r="TVQ149" s="102"/>
      <c r="TVR149" s="102"/>
      <c r="TVS149" s="102"/>
      <c r="TVT149" s="102"/>
      <c r="TVU149" s="102"/>
      <c r="TVV149" s="102"/>
      <c r="TVW149" s="102"/>
      <c r="TVX149" s="102"/>
      <c r="TVY149" s="102"/>
      <c r="TVZ149" s="102"/>
      <c r="TWA149" s="102"/>
      <c r="TWB149" s="102"/>
      <c r="TWC149" s="102"/>
      <c r="TWD149" s="102"/>
      <c r="TWE149" s="102"/>
      <c r="TWF149" s="102"/>
      <c r="TWG149" s="102"/>
      <c r="TWH149" s="102"/>
      <c r="TWI149" s="102"/>
      <c r="TWJ149" s="102"/>
      <c r="TWK149" s="102"/>
      <c r="TWL149" s="102"/>
      <c r="TWM149" s="102"/>
      <c r="TWN149" s="102"/>
      <c r="TWO149" s="102"/>
      <c r="TWP149" s="102"/>
      <c r="TWQ149" s="102"/>
      <c r="TWR149" s="102"/>
      <c r="TWS149" s="102"/>
      <c r="TWT149" s="102"/>
      <c r="TWU149" s="102"/>
      <c r="TWV149" s="102"/>
      <c r="TWW149" s="102"/>
      <c r="TWX149" s="102"/>
      <c r="TWY149" s="102"/>
      <c r="TWZ149" s="102"/>
      <c r="TXA149" s="102"/>
      <c r="TXB149" s="102"/>
      <c r="TXC149" s="102"/>
      <c r="TXD149" s="102"/>
      <c r="TXE149" s="102"/>
      <c r="TXF149" s="102"/>
      <c r="TXG149" s="102"/>
      <c r="TXH149" s="102"/>
      <c r="TXI149" s="102"/>
      <c r="TXJ149" s="102"/>
      <c r="TXK149" s="102"/>
      <c r="TXL149" s="102"/>
      <c r="TXM149" s="102"/>
      <c r="TXN149" s="102"/>
      <c r="TXO149" s="102"/>
      <c r="TXP149" s="102"/>
      <c r="TXQ149" s="102"/>
      <c r="TXR149" s="102"/>
      <c r="TXS149" s="102"/>
      <c r="TXT149" s="102"/>
      <c r="TXU149" s="102"/>
      <c r="TXV149" s="102"/>
      <c r="TXW149" s="102"/>
      <c r="TXX149" s="102"/>
      <c r="TXY149" s="102"/>
      <c r="TXZ149" s="102"/>
      <c r="TYA149" s="102"/>
      <c r="TYB149" s="102"/>
      <c r="TYC149" s="102"/>
      <c r="TYD149" s="102"/>
      <c r="TYE149" s="102"/>
      <c r="TYF149" s="102"/>
      <c r="TYG149" s="102"/>
      <c r="TYH149" s="102"/>
      <c r="TYI149" s="102"/>
      <c r="TYJ149" s="102"/>
      <c r="TYK149" s="102"/>
      <c r="TYL149" s="102"/>
      <c r="TYM149" s="102"/>
      <c r="TYN149" s="102"/>
      <c r="TYO149" s="102"/>
      <c r="TYP149" s="102"/>
      <c r="TYQ149" s="102"/>
      <c r="TYR149" s="102"/>
      <c r="TYS149" s="102"/>
      <c r="TYT149" s="102"/>
      <c r="TYU149" s="102"/>
      <c r="TYV149" s="102"/>
      <c r="TYW149" s="102"/>
      <c r="TYX149" s="102"/>
      <c r="TYY149" s="102"/>
      <c r="TYZ149" s="102"/>
      <c r="TZA149" s="102"/>
      <c r="TZB149" s="102"/>
      <c r="TZC149" s="102"/>
      <c r="TZD149" s="102"/>
      <c r="TZE149" s="102"/>
      <c r="TZF149" s="102"/>
      <c r="TZG149" s="102"/>
      <c r="TZH149" s="102"/>
      <c r="TZI149" s="102"/>
      <c r="TZJ149" s="102"/>
      <c r="TZK149" s="102"/>
      <c r="TZL149" s="102"/>
      <c r="TZM149" s="102"/>
      <c r="TZN149" s="102"/>
      <c r="TZO149" s="102"/>
      <c r="TZP149" s="102"/>
      <c r="TZQ149" s="102"/>
      <c r="TZR149" s="102"/>
      <c r="TZS149" s="102"/>
      <c r="TZT149" s="102"/>
      <c r="TZU149" s="102"/>
      <c r="TZV149" s="102"/>
      <c r="TZW149" s="102"/>
      <c r="TZX149" s="102"/>
      <c r="TZY149" s="102"/>
      <c r="TZZ149" s="102"/>
      <c r="UAA149" s="102"/>
      <c r="UAB149" s="102"/>
      <c r="UAC149" s="102"/>
      <c r="UAD149" s="102"/>
      <c r="UAE149" s="102"/>
      <c r="UAF149" s="102"/>
      <c r="UAG149" s="102"/>
      <c r="UAH149" s="102"/>
      <c r="UAI149" s="102"/>
      <c r="UAJ149" s="102"/>
      <c r="UAK149" s="102"/>
      <c r="UAL149" s="102"/>
      <c r="UAM149" s="102"/>
      <c r="UAN149" s="102"/>
      <c r="UAO149" s="102"/>
      <c r="UAP149" s="102"/>
      <c r="UAQ149" s="102"/>
      <c r="UAR149" s="102"/>
      <c r="UAS149" s="102"/>
      <c r="UAT149" s="102"/>
      <c r="UAU149" s="102"/>
      <c r="UAV149" s="102"/>
      <c r="UAW149" s="102"/>
      <c r="UAX149" s="102"/>
      <c r="UAY149" s="102"/>
      <c r="UAZ149" s="102"/>
      <c r="UBA149" s="102"/>
      <c r="UBB149" s="102"/>
      <c r="UBC149" s="102"/>
      <c r="UBD149" s="102"/>
      <c r="UBE149" s="102"/>
      <c r="UBF149" s="102"/>
      <c r="UBG149" s="102"/>
      <c r="UBH149" s="102"/>
      <c r="UBI149" s="102"/>
      <c r="UBJ149" s="102"/>
      <c r="UBK149" s="102"/>
      <c r="UBL149" s="102"/>
      <c r="UBM149" s="102"/>
      <c r="UBN149" s="102"/>
      <c r="UBO149" s="102"/>
      <c r="UBP149" s="102"/>
      <c r="UBQ149" s="102"/>
      <c r="UBR149" s="102"/>
      <c r="UBS149" s="102"/>
      <c r="UBT149" s="102"/>
      <c r="UBU149" s="102"/>
      <c r="UBV149" s="102"/>
      <c r="UBW149" s="102"/>
      <c r="UBX149" s="102"/>
      <c r="UBY149" s="102"/>
      <c r="UBZ149" s="102"/>
      <c r="UCA149" s="102"/>
      <c r="UCB149" s="102"/>
      <c r="UCC149" s="102"/>
      <c r="UCD149" s="102"/>
      <c r="UCE149" s="102"/>
      <c r="UCF149" s="102"/>
      <c r="UCG149" s="102"/>
      <c r="UCH149" s="102"/>
      <c r="UCI149" s="102"/>
      <c r="UCJ149" s="102"/>
      <c r="UCK149" s="102"/>
      <c r="UCL149" s="102"/>
      <c r="UCM149" s="102"/>
      <c r="UCN149" s="102"/>
      <c r="UCO149" s="102"/>
      <c r="UCP149" s="102"/>
      <c r="UCQ149" s="102"/>
      <c r="UCR149" s="102"/>
      <c r="UCS149" s="102"/>
      <c r="UCT149" s="102"/>
      <c r="UCU149" s="102"/>
      <c r="UCV149" s="102"/>
      <c r="UCW149" s="102"/>
      <c r="UCX149" s="102"/>
      <c r="UCY149" s="102"/>
      <c r="UCZ149" s="102"/>
      <c r="UDA149" s="102"/>
      <c r="UDB149" s="102"/>
      <c r="UDC149" s="102"/>
      <c r="UDD149" s="102"/>
      <c r="UDE149" s="102"/>
      <c r="UDF149" s="102"/>
      <c r="UDG149" s="102"/>
      <c r="UDH149" s="102"/>
      <c r="UDI149" s="102"/>
      <c r="UDJ149" s="102"/>
      <c r="UDK149" s="102"/>
      <c r="UDL149" s="102"/>
      <c r="UDM149" s="102"/>
      <c r="UDN149" s="102"/>
      <c r="UDO149" s="102"/>
      <c r="UDP149" s="102"/>
      <c r="UDQ149" s="102"/>
      <c r="UDR149" s="102"/>
      <c r="UDS149" s="102"/>
      <c r="UDT149" s="102"/>
      <c r="UDU149" s="102"/>
      <c r="UDV149" s="102"/>
      <c r="UDW149" s="102"/>
      <c r="UDX149" s="102"/>
      <c r="UDY149" s="102"/>
      <c r="UDZ149" s="102"/>
      <c r="UEA149" s="102"/>
      <c r="UEB149" s="102"/>
      <c r="UEC149" s="102"/>
      <c r="UED149" s="102"/>
      <c r="UEE149" s="102"/>
      <c r="UEF149" s="102"/>
      <c r="UEG149" s="102"/>
      <c r="UEH149" s="102"/>
      <c r="UEI149" s="102"/>
      <c r="UEJ149" s="102"/>
      <c r="UEK149" s="102"/>
      <c r="UEL149" s="102"/>
      <c r="UEM149" s="102"/>
      <c r="UEN149" s="102"/>
      <c r="UEO149" s="102"/>
      <c r="UEP149" s="102"/>
      <c r="UEQ149" s="102"/>
      <c r="UER149" s="102"/>
      <c r="UES149" s="102"/>
      <c r="UET149" s="102"/>
      <c r="UEU149" s="102"/>
      <c r="UEV149" s="102"/>
      <c r="UEW149" s="102"/>
      <c r="UEX149" s="102"/>
      <c r="UEY149" s="102"/>
      <c r="UEZ149" s="102"/>
      <c r="UFA149" s="102"/>
      <c r="UFB149" s="102"/>
      <c r="UFC149" s="102"/>
      <c r="UFD149" s="102"/>
      <c r="UFE149" s="102"/>
      <c r="UFF149" s="102"/>
      <c r="UFG149" s="102"/>
      <c r="UFH149" s="102"/>
      <c r="UFI149" s="102"/>
      <c r="UFJ149" s="102"/>
      <c r="UFK149" s="102"/>
      <c r="UFL149" s="102"/>
      <c r="UFM149" s="102"/>
      <c r="UFN149" s="102"/>
      <c r="UFO149" s="102"/>
      <c r="UFP149" s="102"/>
      <c r="UFQ149" s="102"/>
      <c r="UFR149" s="102"/>
      <c r="UFS149" s="102"/>
      <c r="UFT149" s="102"/>
      <c r="UFU149" s="102"/>
      <c r="UFV149" s="102"/>
      <c r="UFW149" s="102"/>
      <c r="UFX149" s="102"/>
      <c r="UFY149" s="102"/>
      <c r="UFZ149" s="102"/>
      <c r="UGA149" s="102"/>
      <c r="UGB149" s="102"/>
      <c r="UGC149" s="102"/>
      <c r="UGD149" s="102"/>
      <c r="UGE149" s="102"/>
      <c r="UGF149" s="102"/>
      <c r="UGG149" s="102"/>
      <c r="UGH149" s="102"/>
      <c r="UGI149" s="102"/>
      <c r="UGJ149" s="102"/>
      <c r="UGK149" s="102"/>
      <c r="UGL149" s="102"/>
      <c r="UGM149" s="102"/>
      <c r="UGN149" s="102"/>
      <c r="UGO149" s="102"/>
      <c r="UGP149" s="102"/>
      <c r="UGQ149" s="102"/>
      <c r="UGR149" s="102"/>
      <c r="UGS149" s="102"/>
      <c r="UGT149" s="102"/>
      <c r="UGU149" s="102"/>
      <c r="UGV149" s="102"/>
      <c r="UGW149" s="102"/>
      <c r="UGX149" s="102"/>
      <c r="UGY149" s="102"/>
      <c r="UGZ149" s="102"/>
      <c r="UHA149" s="102"/>
      <c r="UHB149" s="102"/>
      <c r="UHC149" s="102"/>
      <c r="UHD149" s="102"/>
      <c r="UHE149" s="102"/>
      <c r="UHF149" s="102"/>
      <c r="UHG149" s="102"/>
      <c r="UHH149" s="102"/>
      <c r="UHI149" s="102"/>
      <c r="UHJ149" s="102"/>
      <c r="UHK149" s="102"/>
      <c r="UHL149" s="102"/>
      <c r="UHM149" s="102"/>
      <c r="UHN149" s="102"/>
      <c r="UHO149" s="102"/>
      <c r="UHP149" s="102"/>
      <c r="UHQ149" s="102"/>
      <c r="UHR149" s="102"/>
      <c r="UHS149" s="102"/>
      <c r="UHT149" s="102"/>
      <c r="UHU149" s="102"/>
      <c r="UHV149" s="102"/>
      <c r="UHW149" s="102"/>
      <c r="UHX149" s="102"/>
      <c r="UHY149" s="102"/>
      <c r="UHZ149" s="102"/>
      <c r="UIA149" s="102"/>
      <c r="UIB149" s="102"/>
      <c r="UIC149" s="102"/>
      <c r="UID149" s="102"/>
      <c r="UIE149" s="102"/>
      <c r="UIF149" s="102"/>
      <c r="UIG149" s="102"/>
      <c r="UIH149" s="102"/>
      <c r="UII149" s="102"/>
      <c r="UIJ149" s="102"/>
      <c r="UIK149" s="102"/>
      <c r="UIL149" s="102"/>
      <c r="UIM149" s="102"/>
      <c r="UIN149" s="102"/>
      <c r="UIO149" s="102"/>
      <c r="UIP149" s="102"/>
      <c r="UIQ149" s="102"/>
      <c r="UIR149" s="102"/>
      <c r="UIS149" s="102"/>
      <c r="UIT149" s="102"/>
      <c r="UIU149" s="102"/>
      <c r="UIV149" s="102"/>
      <c r="UIW149" s="102"/>
      <c r="UIX149" s="102"/>
      <c r="UIY149" s="102"/>
      <c r="UIZ149" s="102"/>
      <c r="UJA149" s="102"/>
      <c r="UJB149" s="102"/>
      <c r="UJC149" s="102"/>
      <c r="UJD149" s="102"/>
      <c r="UJE149" s="102"/>
      <c r="UJF149" s="102"/>
      <c r="UJG149" s="102"/>
      <c r="UJH149" s="102"/>
      <c r="UJI149" s="102"/>
      <c r="UJJ149" s="102"/>
      <c r="UJK149" s="102"/>
      <c r="UJL149" s="102"/>
      <c r="UJM149" s="102"/>
      <c r="UJN149" s="102"/>
      <c r="UJO149" s="102"/>
      <c r="UJP149" s="102"/>
      <c r="UJQ149" s="102"/>
      <c r="UJR149" s="102"/>
      <c r="UJS149" s="102"/>
      <c r="UJT149" s="102"/>
      <c r="UJU149" s="102"/>
      <c r="UJV149" s="102"/>
      <c r="UJW149" s="102"/>
      <c r="UJX149" s="102"/>
      <c r="UJY149" s="102"/>
      <c r="UJZ149" s="102"/>
      <c r="UKA149" s="102"/>
      <c r="UKB149" s="102"/>
      <c r="UKC149" s="102"/>
      <c r="UKD149" s="102"/>
      <c r="UKE149" s="102"/>
      <c r="UKF149" s="102"/>
      <c r="UKG149" s="102"/>
      <c r="UKH149" s="102"/>
      <c r="UKI149" s="102"/>
      <c r="UKJ149" s="102"/>
      <c r="UKK149" s="102"/>
      <c r="UKL149" s="102"/>
      <c r="UKM149" s="102"/>
      <c r="UKN149" s="102"/>
      <c r="UKO149" s="102"/>
      <c r="UKP149" s="102"/>
      <c r="UKQ149" s="102"/>
      <c r="UKR149" s="102"/>
      <c r="UKS149" s="102"/>
      <c r="UKT149" s="102"/>
      <c r="UKU149" s="102"/>
      <c r="UKV149" s="102"/>
      <c r="UKW149" s="102"/>
      <c r="UKX149" s="102"/>
      <c r="UKY149" s="102"/>
      <c r="UKZ149" s="102"/>
      <c r="ULA149" s="102"/>
      <c r="ULB149" s="102"/>
      <c r="ULC149" s="102"/>
      <c r="ULD149" s="102"/>
      <c r="ULE149" s="102"/>
      <c r="ULF149" s="102"/>
      <c r="ULG149" s="102"/>
      <c r="ULH149" s="102"/>
      <c r="ULI149" s="102"/>
      <c r="ULJ149" s="102"/>
      <c r="ULK149" s="102"/>
      <c r="ULL149" s="102"/>
      <c r="ULM149" s="102"/>
      <c r="ULN149" s="102"/>
      <c r="ULO149" s="102"/>
      <c r="ULP149" s="102"/>
      <c r="ULQ149" s="102"/>
      <c r="ULR149" s="102"/>
      <c r="ULS149" s="102"/>
      <c r="ULT149" s="102"/>
      <c r="ULU149" s="102"/>
      <c r="ULV149" s="102"/>
      <c r="ULW149" s="102"/>
      <c r="ULX149" s="102"/>
      <c r="ULY149" s="102"/>
      <c r="ULZ149" s="102"/>
      <c r="UMA149" s="102"/>
      <c r="UMB149" s="102"/>
      <c r="UMC149" s="102"/>
      <c r="UMD149" s="102"/>
      <c r="UME149" s="102"/>
      <c r="UMF149" s="102"/>
      <c r="UMG149" s="102"/>
      <c r="UMH149" s="102"/>
      <c r="UMI149" s="102"/>
      <c r="UMJ149" s="102"/>
      <c r="UMK149" s="102"/>
      <c r="UML149" s="102"/>
      <c r="UMM149" s="102"/>
      <c r="UMN149" s="102"/>
      <c r="UMO149" s="102"/>
      <c r="UMP149" s="102"/>
      <c r="UMQ149" s="102"/>
      <c r="UMR149" s="102"/>
      <c r="UMS149" s="102"/>
      <c r="UMT149" s="102"/>
      <c r="UMU149" s="102"/>
      <c r="UMV149" s="102"/>
      <c r="UMW149" s="102"/>
      <c r="UMX149" s="102"/>
      <c r="UMY149" s="102"/>
      <c r="UMZ149" s="102"/>
      <c r="UNA149" s="102"/>
      <c r="UNB149" s="102"/>
      <c r="UNC149" s="102"/>
      <c r="UND149" s="102"/>
      <c r="UNE149" s="102"/>
      <c r="UNF149" s="102"/>
      <c r="UNG149" s="102"/>
      <c r="UNH149" s="102"/>
      <c r="UNI149" s="102"/>
      <c r="UNJ149" s="102"/>
      <c r="UNK149" s="102"/>
      <c r="UNL149" s="102"/>
      <c r="UNM149" s="102"/>
      <c r="UNN149" s="102"/>
      <c r="UNO149" s="102"/>
      <c r="UNP149" s="102"/>
      <c r="UNQ149" s="102"/>
      <c r="UNR149" s="102"/>
      <c r="UNS149" s="102"/>
      <c r="UNT149" s="102"/>
      <c r="UNU149" s="102"/>
      <c r="UNV149" s="102"/>
      <c r="UNW149" s="102"/>
      <c r="UNX149" s="102"/>
      <c r="UNY149" s="102"/>
      <c r="UNZ149" s="102"/>
      <c r="UOA149" s="102"/>
      <c r="UOB149" s="102"/>
      <c r="UOC149" s="102"/>
      <c r="UOD149" s="102"/>
      <c r="UOE149" s="102"/>
      <c r="UOF149" s="102"/>
      <c r="UOG149" s="102"/>
      <c r="UOH149" s="102"/>
      <c r="UOI149" s="102"/>
      <c r="UOJ149" s="102"/>
      <c r="UOK149" s="102"/>
      <c r="UOL149" s="102"/>
      <c r="UOM149" s="102"/>
      <c r="UON149" s="102"/>
      <c r="UOO149" s="102"/>
      <c r="UOP149" s="102"/>
      <c r="UOQ149" s="102"/>
      <c r="UOR149" s="102"/>
      <c r="UOS149" s="102"/>
      <c r="UOT149" s="102"/>
      <c r="UOU149" s="102"/>
      <c r="UOV149" s="102"/>
      <c r="UOW149" s="102"/>
      <c r="UOX149" s="102"/>
      <c r="UOY149" s="102"/>
      <c r="UOZ149" s="102"/>
      <c r="UPA149" s="102"/>
      <c r="UPB149" s="102"/>
      <c r="UPC149" s="102"/>
      <c r="UPD149" s="102"/>
      <c r="UPE149" s="102"/>
      <c r="UPF149" s="102"/>
      <c r="UPG149" s="102"/>
      <c r="UPH149" s="102"/>
      <c r="UPI149" s="102"/>
      <c r="UPJ149" s="102"/>
      <c r="UPK149" s="102"/>
      <c r="UPL149" s="102"/>
      <c r="UPM149" s="102"/>
      <c r="UPN149" s="102"/>
      <c r="UPO149" s="102"/>
      <c r="UPP149" s="102"/>
      <c r="UPQ149" s="102"/>
      <c r="UPR149" s="102"/>
      <c r="UPS149" s="102"/>
      <c r="UPT149" s="102"/>
      <c r="UPU149" s="102"/>
      <c r="UPV149" s="102"/>
      <c r="UPW149" s="102"/>
      <c r="UPX149" s="102"/>
      <c r="UPY149" s="102"/>
      <c r="UPZ149" s="102"/>
      <c r="UQA149" s="102"/>
      <c r="UQB149" s="102"/>
      <c r="UQC149" s="102"/>
      <c r="UQD149" s="102"/>
      <c r="UQE149" s="102"/>
      <c r="UQF149" s="102"/>
      <c r="UQG149" s="102"/>
      <c r="UQH149" s="102"/>
      <c r="UQI149" s="102"/>
      <c r="UQJ149" s="102"/>
      <c r="UQK149" s="102"/>
      <c r="UQL149" s="102"/>
      <c r="UQM149" s="102"/>
      <c r="UQN149" s="102"/>
      <c r="UQO149" s="102"/>
      <c r="UQP149" s="102"/>
      <c r="UQQ149" s="102"/>
      <c r="UQR149" s="102"/>
      <c r="UQS149" s="102"/>
      <c r="UQT149" s="102"/>
      <c r="UQU149" s="102"/>
      <c r="UQV149" s="102"/>
      <c r="UQW149" s="102"/>
      <c r="UQX149" s="102"/>
      <c r="UQY149" s="102"/>
      <c r="UQZ149" s="102"/>
      <c r="URA149" s="102"/>
      <c r="URB149" s="102"/>
      <c r="URC149" s="102"/>
      <c r="URD149" s="102"/>
      <c r="URE149" s="102"/>
      <c r="URF149" s="102"/>
      <c r="URG149" s="102"/>
      <c r="URH149" s="102"/>
      <c r="URI149" s="102"/>
      <c r="URJ149" s="102"/>
      <c r="URK149" s="102"/>
      <c r="URL149" s="102"/>
      <c r="URM149" s="102"/>
      <c r="URN149" s="102"/>
      <c r="URO149" s="102"/>
      <c r="URP149" s="102"/>
      <c r="URQ149" s="102"/>
      <c r="URR149" s="102"/>
      <c r="URS149" s="102"/>
      <c r="URT149" s="102"/>
      <c r="URU149" s="102"/>
      <c r="URV149" s="102"/>
      <c r="URW149" s="102"/>
      <c r="URX149" s="102"/>
      <c r="URY149" s="102"/>
      <c r="URZ149" s="102"/>
      <c r="USA149" s="102"/>
      <c r="USB149" s="102"/>
      <c r="USC149" s="102"/>
      <c r="USD149" s="102"/>
      <c r="USE149" s="102"/>
      <c r="USF149" s="102"/>
      <c r="USG149" s="102"/>
      <c r="USH149" s="102"/>
      <c r="USI149" s="102"/>
      <c r="USJ149" s="102"/>
      <c r="USK149" s="102"/>
      <c r="USL149" s="102"/>
      <c r="USM149" s="102"/>
      <c r="USN149" s="102"/>
      <c r="USO149" s="102"/>
      <c r="USP149" s="102"/>
      <c r="USQ149" s="102"/>
      <c r="USR149" s="102"/>
      <c r="USS149" s="102"/>
      <c r="UST149" s="102"/>
      <c r="USU149" s="102"/>
      <c r="USV149" s="102"/>
      <c r="USW149" s="102"/>
      <c r="USX149" s="102"/>
      <c r="USY149" s="102"/>
      <c r="USZ149" s="102"/>
      <c r="UTA149" s="102"/>
      <c r="UTB149" s="102"/>
      <c r="UTC149" s="102"/>
      <c r="UTD149" s="102"/>
      <c r="UTE149" s="102"/>
      <c r="UTF149" s="102"/>
      <c r="UTG149" s="102"/>
      <c r="UTH149" s="102"/>
      <c r="UTI149" s="102"/>
      <c r="UTJ149" s="102"/>
      <c r="UTK149" s="102"/>
      <c r="UTL149" s="102"/>
      <c r="UTM149" s="102"/>
      <c r="UTN149" s="102"/>
      <c r="UTO149" s="102"/>
      <c r="UTP149" s="102"/>
      <c r="UTQ149" s="102"/>
      <c r="UTR149" s="102"/>
      <c r="UTS149" s="102"/>
      <c r="UTT149" s="102"/>
      <c r="UTU149" s="102"/>
      <c r="UTV149" s="102"/>
      <c r="UTW149" s="102"/>
      <c r="UTX149" s="102"/>
      <c r="UTY149" s="102"/>
      <c r="UTZ149" s="102"/>
      <c r="UUA149" s="102"/>
      <c r="UUB149" s="102"/>
      <c r="UUC149" s="102"/>
      <c r="UUD149" s="102"/>
      <c r="UUE149" s="102"/>
      <c r="UUF149" s="102"/>
      <c r="UUG149" s="102"/>
      <c r="UUH149" s="102"/>
      <c r="UUI149" s="102"/>
      <c r="UUJ149" s="102"/>
      <c r="UUK149" s="102"/>
      <c r="UUL149" s="102"/>
      <c r="UUM149" s="102"/>
      <c r="UUN149" s="102"/>
      <c r="UUO149" s="102"/>
      <c r="UUP149" s="102"/>
      <c r="UUQ149" s="102"/>
      <c r="UUR149" s="102"/>
      <c r="UUS149" s="102"/>
      <c r="UUT149" s="102"/>
      <c r="UUU149" s="102"/>
      <c r="UUV149" s="102"/>
      <c r="UUW149" s="102"/>
      <c r="UUX149" s="102"/>
      <c r="UUY149" s="102"/>
      <c r="UUZ149" s="102"/>
      <c r="UVA149" s="102"/>
      <c r="UVB149" s="102"/>
      <c r="UVC149" s="102"/>
      <c r="UVD149" s="102"/>
      <c r="UVE149" s="102"/>
      <c r="UVF149" s="102"/>
      <c r="UVG149" s="102"/>
      <c r="UVH149" s="102"/>
      <c r="UVI149" s="102"/>
      <c r="UVJ149" s="102"/>
      <c r="UVK149" s="102"/>
      <c r="UVL149" s="102"/>
      <c r="UVM149" s="102"/>
      <c r="UVN149" s="102"/>
      <c r="UVO149" s="102"/>
      <c r="UVP149" s="102"/>
      <c r="UVQ149" s="102"/>
      <c r="UVR149" s="102"/>
      <c r="UVS149" s="102"/>
      <c r="UVT149" s="102"/>
      <c r="UVU149" s="102"/>
      <c r="UVV149" s="102"/>
      <c r="UVW149" s="102"/>
      <c r="UVX149" s="102"/>
      <c r="UVY149" s="102"/>
      <c r="UVZ149" s="102"/>
      <c r="UWA149" s="102"/>
      <c r="UWB149" s="102"/>
      <c r="UWC149" s="102"/>
      <c r="UWD149" s="102"/>
      <c r="UWE149" s="102"/>
      <c r="UWF149" s="102"/>
      <c r="UWG149" s="102"/>
      <c r="UWH149" s="102"/>
      <c r="UWI149" s="102"/>
      <c r="UWJ149" s="102"/>
      <c r="UWK149" s="102"/>
      <c r="UWL149" s="102"/>
      <c r="UWM149" s="102"/>
      <c r="UWN149" s="102"/>
      <c r="UWO149" s="102"/>
      <c r="UWP149" s="102"/>
      <c r="UWQ149" s="102"/>
      <c r="UWR149" s="102"/>
      <c r="UWS149" s="102"/>
      <c r="UWT149" s="102"/>
      <c r="UWU149" s="102"/>
      <c r="UWV149" s="102"/>
      <c r="UWW149" s="102"/>
      <c r="UWX149" s="102"/>
      <c r="UWY149" s="102"/>
      <c r="UWZ149" s="102"/>
      <c r="UXA149" s="102"/>
      <c r="UXB149" s="102"/>
      <c r="UXC149" s="102"/>
      <c r="UXD149" s="102"/>
      <c r="UXE149" s="102"/>
      <c r="UXF149" s="102"/>
      <c r="UXG149" s="102"/>
      <c r="UXH149" s="102"/>
      <c r="UXI149" s="102"/>
      <c r="UXJ149" s="102"/>
      <c r="UXK149" s="102"/>
      <c r="UXL149" s="102"/>
      <c r="UXM149" s="102"/>
      <c r="UXN149" s="102"/>
      <c r="UXO149" s="102"/>
      <c r="UXP149" s="102"/>
      <c r="UXQ149" s="102"/>
      <c r="UXR149" s="102"/>
      <c r="UXS149" s="102"/>
      <c r="UXT149" s="102"/>
      <c r="UXU149" s="102"/>
      <c r="UXV149" s="102"/>
      <c r="UXW149" s="102"/>
      <c r="UXX149" s="102"/>
      <c r="UXY149" s="102"/>
      <c r="UXZ149" s="102"/>
      <c r="UYA149" s="102"/>
      <c r="UYB149" s="102"/>
      <c r="UYC149" s="102"/>
      <c r="UYD149" s="102"/>
      <c r="UYE149" s="102"/>
      <c r="UYF149" s="102"/>
      <c r="UYG149" s="102"/>
      <c r="UYH149" s="102"/>
      <c r="UYI149" s="102"/>
      <c r="UYJ149" s="102"/>
      <c r="UYK149" s="102"/>
      <c r="UYL149" s="102"/>
      <c r="UYM149" s="102"/>
      <c r="UYN149" s="102"/>
      <c r="UYO149" s="102"/>
      <c r="UYP149" s="102"/>
      <c r="UYQ149" s="102"/>
      <c r="UYR149" s="102"/>
      <c r="UYS149" s="102"/>
      <c r="UYT149" s="102"/>
      <c r="UYU149" s="102"/>
      <c r="UYV149" s="102"/>
      <c r="UYW149" s="102"/>
      <c r="UYX149" s="102"/>
      <c r="UYY149" s="102"/>
      <c r="UYZ149" s="102"/>
      <c r="UZA149" s="102"/>
      <c r="UZB149" s="102"/>
      <c r="UZC149" s="102"/>
      <c r="UZD149" s="102"/>
      <c r="UZE149" s="102"/>
      <c r="UZF149" s="102"/>
      <c r="UZG149" s="102"/>
      <c r="UZH149" s="102"/>
      <c r="UZI149" s="102"/>
      <c r="UZJ149" s="102"/>
      <c r="UZK149" s="102"/>
      <c r="UZL149" s="102"/>
      <c r="UZM149" s="102"/>
      <c r="UZN149" s="102"/>
      <c r="UZO149" s="102"/>
      <c r="UZP149" s="102"/>
      <c r="UZQ149" s="102"/>
      <c r="UZR149" s="102"/>
      <c r="UZS149" s="102"/>
      <c r="UZT149" s="102"/>
      <c r="UZU149" s="102"/>
      <c r="UZV149" s="102"/>
      <c r="UZW149" s="102"/>
      <c r="UZX149" s="102"/>
      <c r="UZY149" s="102"/>
      <c r="UZZ149" s="102"/>
      <c r="VAA149" s="102"/>
      <c r="VAB149" s="102"/>
      <c r="VAC149" s="102"/>
      <c r="VAD149" s="102"/>
      <c r="VAE149" s="102"/>
      <c r="VAF149" s="102"/>
      <c r="VAG149" s="102"/>
      <c r="VAH149" s="102"/>
      <c r="VAI149" s="102"/>
      <c r="VAJ149" s="102"/>
      <c r="VAK149" s="102"/>
      <c r="VAL149" s="102"/>
      <c r="VAM149" s="102"/>
      <c r="VAN149" s="102"/>
      <c r="VAO149" s="102"/>
      <c r="VAP149" s="102"/>
      <c r="VAQ149" s="102"/>
      <c r="VAR149" s="102"/>
      <c r="VAS149" s="102"/>
      <c r="VAT149" s="102"/>
      <c r="VAU149" s="102"/>
      <c r="VAV149" s="102"/>
      <c r="VAW149" s="102"/>
      <c r="VAX149" s="102"/>
      <c r="VAY149" s="102"/>
      <c r="VAZ149" s="102"/>
      <c r="VBA149" s="102"/>
      <c r="VBB149" s="102"/>
      <c r="VBC149" s="102"/>
      <c r="VBD149" s="102"/>
      <c r="VBE149" s="102"/>
      <c r="VBF149" s="102"/>
      <c r="VBG149" s="102"/>
      <c r="VBH149" s="102"/>
      <c r="VBI149" s="102"/>
      <c r="VBJ149" s="102"/>
      <c r="VBK149" s="102"/>
      <c r="VBL149" s="102"/>
      <c r="VBM149" s="102"/>
      <c r="VBN149" s="102"/>
      <c r="VBO149" s="102"/>
      <c r="VBP149" s="102"/>
      <c r="VBQ149" s="102"/>
      <c r="VBR149" s="102"/>
      <c r="VBS149" s="102"/>
      <c r="VBT149" s="102"/>
      <c r="VBU149" s="102"/>
      <c r="VBV149" s="102"/>
      <c r="VBW149" s="102"/>
      <c r="VBX149" s="102"/>
      <c r="VBY149" s="102"/>
      <c r="VBZ149" s="102"/>
      <c r="VCA149" s="102"/>
      <c r="VCB149" s="102"/>
      <c r="VCC149" s="102"/>
      <c r="VCD149" s="102"/>
      <c r="VCE149" s="102"/>
      <c r="VCF149" s="102"/>
      <c r="VCG149" s="102"/>
      <c r="VCH149" s="102"/>
      <c r="VCI149" s="102"/>
      <c r="VCJ149" s="102"/>
      <c r="VCK149" s="102"/>
      <c r="VCL149" s="102"/>
      <c r="VCM149" s="102"/>
      <c r="VCN149" s="102"/>
      <c r="VCO149" s="102"/>
      <c r="VCP149" s="102"/>
      <c r="VCQ149" s="102"/>
      <c r="VCR149" s="102"/>
      <c r="VCS149" s="102"/>
      <c r="VCT149" s="102"/>
      <c r="VCU149" s="102"/>
      <c r="VCV149" s="102"/>
      <c r="VCW149" s="102"/>
      <c r="VCX149" s="102"/>
      <c r="VCY149" s="102"/>
      <c r="VCZ149" s="102"/>
      <c r="VDA149" s="102"/>
      <c r="VDB149" s="102"/>
      <c r="VDC149" s="102"/>
      <c r="VDD149" s="102"/>
      <c r="VDE149" s="102"/>
      <c r="VDF149" s="102"/>
      <c r="VDG149" s="102"/>
      <c r="VDH149" s="102"/>
      <c r="VDI149" s="102"/>
      <c r="VDJ149" s="102"/>
      <c r="VDK149" s="102"/>
      <c r="VDL149" s="102"/>
      <c r="VDM149" s="102"/>
      <c r="VDN149" s="102"/>
      <c r="VDO149" s="102"/>
      <c r="VDP149" s="102"/>
      <c r="VDQ149" s="102"/>
      <c r="VDR149" s="102"/>
      <c r="VDS149" s="102"/>
      <c r="VDT149" s="102"/>
      <c r="VDU149" s="102"/>
      <c r="VDV149" s="102"/>
      <c r="VDW149" s="102"/>
      <c r="VDX149" s="102"/>
      <c r="VDY149" s="102"/>
      <c r="VDZ149" s="102"/>
      <c r="VEA149" s="102"/>
      <c r="VEB149" s="102"/>
      <c r="VEC149" s="102"/>
      <c r="VED149" s="102"/>
      <c r="VEE149" s="102"/>
      <c r="VEF149" s="102"/>
      <c r="VEG149" s="102"/>
      <c r="VEH149" s="102"/>
      <c r="VEI149" s="102"/>
      <c r="VEJ149" s="102"/>
      <c r="VEK149" s="102"/>
      <c r="VEL149" s="102"/>
      <c r="VEM149" s="102"/>
      <c r="VEN149" s="102"/>
      <c r="VEO149" s="102"/>
      <c r="VEP149" s="102"/>
      <c r="VEQ149" s="102"/>
      <c r="VER149" s="102"/>
      <c r="VES149" s="102"/>
      <c r="VET149" s="102"/>
      <c r="VEU149" s="102"/>
      <c r="VEV149" s="102"/>
      <c r="VEW149" s="102"/>
      <c r="VEX149" s="102"/>
      <c r="VEY149" s="102"/>
      <c r="VEZ149" s="102"/>
      <c r="VFA149" s="102"/>
      <c r="VFB149" s="102"/>
      <c r="VFC149" s="102"/>
      <c r="VFD149" s="102"/>
      <c r="VFE149" s="102"/>
      <c r="VFF149" s="102"/>
      <c r="VFG149" s="102"/>
      <c r="VFH149" s="102"/>
      <c r="VFI149" s="102"/>
      <c r="VFJ149" s="102"/>
      <c r="VFK149" s="102"/>
      <c r="VFL149" s="102"/>
      <c r="VFM149" s="102"/>
      <c r="VFN149" s="102"/>
      <c r="VFO149" s="102"/>
      <c r="VFP149" s="102"/>
      <c r="VFQ149" s="102"/>
      <c r="VFR149" s="102"/>
      <c r="VFS149" s="102"/>
      <c r="VFT149" s="102"/>
      <c r="VFU149" s="102"/>
      <c r="VFV149" s="102"/>
      <c r="VFW149" s="102"/>
      <c r="VFX149" s="102"/>
      <c r="VFY149" s="102"/>
      <c r="VFZ149" s="102"/>
      <c r="VGA149" s="102"/>
      <c r="VGB149" s="102"/>
      <c r="VGC149" s="102"/>
      <c r="VGD149" s="102"/>
      <c r="VGE149" s="102"/>
      <c r="VGF149" s="102"/>
      <c r="VGG149" s="102"/>
      <c r="VGH149" s="102"/>
      <c r="VGI149" s="102"/>
      <c r="VGJ149" s="102"/>
      <c r="VGK149" s="102"/>
      <c r="VGL149" s="102"/>
      <c r="VGM149" s="102"/>
      <c r="VGN149" s="102"/>
      <c r="VGO149" s="102"/>
      <c r="VGP149" s="102"/>
      <c r="VGQ149" s="102"/>
      <c r="VGR149" s="102"/>
      <c r="VGS149" s="102"/>
      <c r="VGT149" s="102"/>
      <c r="VGU149" s="102"/>
      <c r="VGV149" s="102"/>
      <c r="VGW149" s="102"/>
      <c r="VGX149" s="102"/>
      <c r="VGY149" s="102"/>
      <c r="VGZ149" s="102"/>
      <c r="VHA149" s="102"/>
      <c r="VHB149" s="102"/>
      <c r="VHC149" s="102"/>
      <c r="VHD149" s="102"/>
      <c r="VHE149" s="102"/>
      <c r="VHF149" s="102"/>
      <c r="VHG149" s="102"/>
      <c r="VHH149" s="102"/>
      <c r="VHI149" s="102"/>
      <c r="VHJ149" s="102"/>
      <c r="VHK149" s="102"/>
      <c r="VHL149" s="102"/>
      <c r="VHM149" s="102"/>
      <c r="VHN149" s="102"/>
      <c r="VHO149" s="102"/>
      <c r="VHP149" s="102"/>
      <c r="VHQ149" s="102"/>
      <c r="VHR149" s="102"/>
      <c r="VHS149" s="102"/>
      <c r="VHT149" s="102"/>
      <c r="VHU149" s="102"/>
      <c r="VHV149" s="102"/>
      <c r="VHW149" s="102"/>
      <c r="VHX149" s="102"/>
      <c r="VHY149" s="102"/>
      <c r="VHZ149" s="102"/>
      <c r="VIA149" s="102"/>
      <c r="VIB149" s="102"/>
      <c r="VIC149" s="102"/>
      <c r="VID149" s="102"/>
      <c r="VIE149" s="102"/>
      <c r="VIF149" s="102"/>
      <c r="VIG149" s="102"/>
      <c r="VIH149" s="102"/>
      <c r="VII149" s="102"/>
      <c r="VIJ149" s="102"/>
      <c r="VIK149" s="102"/>
      <c r="VIL149" s="102"/>
      <c r="VIM149" s="102"/>
      <c r="VIN149" s="102"/>
      <c r="VIO149" s="102"/>
      <c r="VIP149" s="102"/>
      <c r="VIQ149" s="102"/>
      <c r="VIR149" s="102"/>
      <c r="VIS149" s="102"/>
      <c r="VIT149" s="102"/>
      <c r="VIU149" s="102"/>
      <c r="VIV149" s="102"/>
      <c r="VIW149" s="102"/>
      <c r="VIX149" s="102"/>
      <c r="VIY149" s="102"/>
      <c r="VIZ149" s="102"/>
      <c r="VJA149" s="102"/>
      <c r="VJB149" s="102"/>
      <c r="VJC149" s="102"/>
      <c r="VJD149" s="102"/>
      <c r="VJE149" s="102"/>
      <c r="VJF149" s="102"/>
      <c r="VJG149" s="102"/>
      <c r="VJH149" s="102"/>
      <c r="VJI149" s="102"/>
      <c r="VJJ149" s="102"/>
      <c r="VJK149" s="102"/>
      <c r="VJL149" s="102"/>
      <c r="VJM149" s="102"/>
      <c r="VJN149" s="102"/>
      <c r="VJO149" s="102"/>
      <c r="VJP149" s="102"/>
      <c r="VJQ149" s="102"/>
      <c r="VJR149" s="102"/>
      <c r="VJS149" s="102"/>
      <c r="VJT149" s="102"/>
      <c r="VJU149" s="102"/>
      <c r="VJV149" s="102"/>
      <c r="VJW149" s="102"/>
      <c r="VJX149" s="102"/>
      <c r="VJY149" s="102"/>
      <c r="VJZ149" s="102"/>
      <c r="VKA149" s="102"/>
      <c r="VKB149" s="102"/>
      <c r="VKC149" s="102"/>
      <c r="VKD149" s="102"/>
      <c r="VKE149" s="102"/>
      <c r="VKF149" s="102"/>
      <c r="VKG149" s="102"/>
      <c r="VKH149" s="102"/>
      <c r="VKI149" s="102"/>
      <c r="VKJ149" s="102"/>
      <c r="VKK149" s="102"/>
      <c r="VKL149" s="102"/>
      <c r="VKM149" s="102"/>
      <c r="VKN149" s="102"/>
      <c r="VKO149" s="102"/>
      <c r="VKP149" s="102"/>
      <c r="VKQ149" s="102"/>
      <c r="VKR149" s="102"/>
      <c r="VKS149" s="102"/>
      <c r="VKT149" s="102"/>
      <c r="VKU149" s="102"/>
      <c r="VKV149" s="102"/>
      <c r="VKW149" s="102"/>
      <c r="VKX149" s="102"/>
      <c r="VKY149" s="102"/>
      <c r="VKZ149" s="102"/>
      <c r="VLA149" s="102"/>
      <c r="VLB149" s="102"/>
      <c r="VLC149" s="102"/>
      <c r="VLD149" s="102"/>
      <c r="VLE149" s="102"/>
      <c r="VLF149" s="102"/>
      <c r="VLG149" s="102"/>
      <c r="VLH149" s="102"/>
      <c r="VLI149" s="102"/>
      <c r="VLJ149" s="102"/>
      <c r="VLK149" s="102"/>
      <c r="VLL149" s="102"/>
      <c r="VLM149" s="102"/>
      <c r="VLN149" s="102"/>
      <c r="VLO149" s="102"/>
      <c r="VLP149" s="102"/>
      <c r="VLQ149" s="102"/>
      <c r="VLR149" s="102"/>
      <c r="VLS149" s="102"/>
      <c r="VLT149" s="102"/>
      <c r="VLU149" s="102"/>
      <c r="VLV149" s="102"/>
      <c r="VLW149" s="102"/>
      <c r="VLX149" s="102"/>
      <c r="VLY149" s="102"/>
      <c r="VLZ149" s="102"/>
      <c r="VMA149" s="102"/>
      <c r="VMB149" s="102"/>
      <c r="VMC149" s="102"/>
      <c r="VMD149" s="102"/>
      <c r="VME149" s="102"/>
      <c r="VMF149" s="102"/>
      <c r="VMG149" s="102"/>
      <c r="VMH149" s="102"/>
      <c r="VMI149" s="102"/>
      <c r="VMJ149" s="102"/>
      <c r="VMK149" s="102"/>
      <c r="VML149" s="102"/>
      <c r="VMM149" s="102"/>
      <c r="VMN149" s="102"/>
      <c r="VMO149" s="102"/>
      <c r="VMP149" s="102"/>
      <c r="VMQ149" s="102"/>
      <c r="VMR149" s="102"/>
      <c r="VMS149" s="102"/>
      <c r="VMT149" s="102"/>
      <c r="VMU149" s="102"/>
      <c r="VMV149" s="102"/>
      <c r="VMW149" s="102"/>
      <c r="VMX149" s="102"/>
      <c r="VMY149" s="102"/>
      <c r="VMZ149" s="102"/>
      <c r="VNA149" s="102"/>
      <c r="VNB149" s="102"/>
      <c r="VNC149" s="102"/>
      <c r="VND149" s="102"/>
      <c r="VNE149" s="102"/>
      <c r="VNF149" s="102"/>
      <c r="VNG149" s="102"/>
      <c r="VNH149" s="102"/>
      <c r="VNI149" s="102"/>
      <c r="VNJ149" s="102"/>
      <c r="VNK149" s="102"/>
      <c r="VNL149" s="102"/>
      <c r="VNM149" s="102"/>
      <c r="VNN149" s="102"/>
      <c r="VNO149" s="102"/>
      <c r="VNP149" s="102"/>
      <c r="VNQ149" s="102"/>
      <c r="VNR149" s="102"/>
      <c r="VNS149" s="102"/>
      <c r="VNT149" s="102"/>
      <c r="VNU149" s="102"/>
      <c r="VNV149" s="102"/>
      <c r="VNW149" s="102"/>
      <c r="VNX149" s="102"/>
      <c r="VNY149" s="102"/>
      <c r="VNZ149" s="102"/>
      <c r="VOA149" s="102"/>
      <c r="VOB149" s="102"/>
      <c r="VOC149" s="102"/>
      <c r="VOD149" s="102"/>
      <c r="VOE149" s="102"/>
      <c r="VOF149" s="102"/>
      <c r="VOG149" s="102"/>
      <c r="VOH149" s="102"/>
      <c r="VOI149" s="102"/>
      <c r="VOJ149" s="102"/>
      <c r="VOK149" s="102"/>
      <c r="VOL149" s="102"/>
      <c r="VOM149" s="102"/>
      <c r="VON149" s="102"/>
      <c r="VOO149" s="102"/>
      <c r="VOP149" s="102"/>
      <c r="VOQ149" s="102"/>
      <c r="VOR149" s="102"/>
      <c r="VOS149" s="102"/>
      <c r="VOT149" s="102"/>
      <c r="VOU149" s="102"/>
      <c r="VOV149" s="102"/>
      <c r="VOW149" s="102"/>
      <c r="VOX149" s="102"/>
      <c r="VOY149" s="102"/>
      <c r="VOZ149" s="102"/>
      <c r="VPA149" s="102"/>
      <c r="VPB149" s="102"/>
      <c r="VPC149" s="102"/>
      <c r="VPD149" s="102"/>
      <c r="VPE149" s="102"/>
      <c r="VPF149" s="102"/>
      <c r="VPG149" s="102"/>
      <c r="VPH149" s="102"/>
      <c r="VPI149" s="102"/>
      <c r="VPJ149" s="102"/>
      <c r="VPK149" s="102"/>
      <c r="VPL149" s="102"/>
      <c r="VPM149" s="102"/>
      <c r="VPN149" s="102"/>
      <c r="VPO149" s="102"/>
      <c r="VPP149" s="102"/>
      <c r="VPQ149" s="102"/>
      <c r="VPR149" s="102"/>
      <c r="VPS149" s="102"/>
      <c r="VPT149" s="102"/>
      <c r="VPU149" s="102"/>
      <c r="VPV149" s="102"/>
      <c r="VPW149" s="102"/>
      <c r="VPX149" s="102"/>
      <c r="VPY149" s="102"/>
      <c r="VPZ149" s="102"/>
      <c r="VQA149" s="102"/>
      <c r="VQB149" s="102"/>
      <c r="VQC149" s="102"/>
      <c r="VQD149" s="102"/>
      <c r="VQE149" s="102"/>
      <c r="VQF149" s="102"/>
      <c r="VQG149" s="102"/>
      <c r="VQH149" s="102"/>
      <c r="VQI149" s="102"/>
      <c r="VQJ149" s="102"/>
      <c r="VQK149" s="102"/>
      <c r="VQL149" s="102"/>
      <c r="VQM149" s="102"/>
      <c r="VQN149" s="102"/>
      <c r="VQO149" s="102"/>
      <c r="VQP149" s="102"/>
      <c r="VQQ149" s="102"/>
      <c r="VQR149" s="102"/>
      <c r="VQS149" s="102"/>
      <c r="VQT149" s="102"/>
      <c r="VQU149" s="102"/>
      <c r="VQV149" s="102"/>
      <c r="VQW149" s="102"/>
      <c r="VQX149" s="102"/>
      <c r="VQY149" s="102"/>
      <c r="VQZ149" s="102"/>
      <c r="VRA149" s="102"/>
      <c r="VRB149" s="102"/>
      <c r="VRC149" s="102"/>
      <c r="VRD149" s="102"/>
      <c r="VRE149" s="102"/>
      <c r="VRF149" s="102"/>
      <c r="VRG149" s="102"/>
      <c r="VRH149" s="102"/>
      <c r="VRI149" s="102"/>
      <c r="VRJ149" s="102"/>
      <c r="VRK149" s="102"/>
      <c r="VRL149" s="102"/>
      <c r="VRM149" s="102"/>
      <c r="VRN149" s="102"/>
      <c r="VRO149" s="102"/>
      <c r="VRP149" s="102"/>
      <c r="VRQ149" s="102"/>
      <c r="VRR149" s="102"/>
      <c r="VRS149" s="102"/>
      <c r="VRT149" s="102"/>
      <c r="VRU149" s="102"/>
      <c r="VRV149" s="102"/>
      <c r="VRW149" s="102"/>
      <c r="VRX149" s="102"/>
      <c r="VRY149" s="102"/>
      <c r="VRZ149" s="102"/>
      <c r="VSA149" s="102"/>
      <c r="VSB149" s="102"/>
      <c r="VSC149" s="102"/>
      <c r="VSD149" s="102"/>
      <c r="VSE149" s="102"/>
      <c r="VSF149" s="102"/>
      <c r="VSG149" s="102"/>
      <c r="VSH149" s="102"/>
      <c r="VSI149" s="102"/>
      <c r="VSJ149" s="102"/>
      <c r="VSK149" s="102"/>
      <c r="VSL149" s="102"/>
      <c r="VSM149" s="102"/>
      <c r="VSN149" s="102"/>
      <c r="VSO149" s="102"/>
      <c r="VSP149" s="102"/>
      <c r="VSQ149" s="102"/>
      <c r="VSR149" s="102"/>
      <c r="VSS149" s="102"/>
      <c r="VST149" s="102"/>
      <c r="VSU149" s="102"/>
      <c r="VSV149" s="102"/>
      <c r="VSW149" s="102"/>
      <c r="VSX149" s="102"/>
      <c r="VSY149" s="102"/>
      <c r="VSZ149" s="102"/>
      <c r="VTA149" s="102"/>
      <c r="VTB149" s="102"/>
      <c r="VTC149" s="102"/>
      <c r="VTD149" s="102"/>
      <c r="VTE149" s="102"/>
      <c r="VTF149" s="102"/>
      <c r="VTG149" s="102"/>
      <c r="VTH149" s="102"/>
      <c r="VTI149" s="102"/>
      <c r="VTJ149" s="102"/>
      <c r="VTK149" s="102"/>
      <c r="VTL149" s="102"/>
      <c r="VTM149" s="102"/>
      <c r="VTN149" s="102"/>
      <c r="VTO149" s="102"/>
      <c r="VTP149" s="102"/>
      <c r="VTQ149" s="102"/>
      <c r="VTR149" s="102"/>
      <c r="VTS149" s="102"/>
      <c r="VTT149" s="102"/>
      <c r="VTU149" s="102"/>
      <c r="VTV149" s="102"/>
      <c r="VTW149" s="102"/>
      <c r="VTX149" s="102"/>
      <c r="VTY149" s="102"/>
      <c r="VTZ149" s="102"/>
      <c r="VUA149" s="102"/>
      <c r="VUB149" s="102"/>
      <c r="VUC149" s="102"/>
      <c r="VUD149" s="102"/>
      <c r="VUE149" s="102"/>
      <c r="VUF149" s="102"/>
      <c r="VUG149" s="102"/>
      <c r="VUH149" s="102"/>
      <c r="VUI149" s="102"/>
      <c r="VUJ149" s="102"/>
      <c r="VUK149" s="102"/>
      <c r="VUL149" s="102"/>
      <c r="VUM149" s="102"/>
      <c r="VUN149" s="102"/>
      <c r="VUO149" s="102"/>
      <c r="VUP149" s="102"/>
      <c r="VUQ149" s="102"/>
      <c r="VUR149" s="102"/>
      <c r="VUS149" s="102"/>
      <c r="VUT149" s="102"/>
      <c r="VUU149" s="102"/>
      <c r="VUV149" s="102"/>
      <c r="VUW149" s="102"/>
      <c r="VUX149" s="102"/>
      <c r="VUY149" s="102"/>
      <c r="VUZ149" s="102"/>
      <c r="VVA149" s="102"/>
      <c r="VVB149" s="102"/>
      <c r="VVC149" s="102"/>
      <c r="VVD149" s="102"/>
      <c r="VVE149" s="102"/>
      <c r="VVF149" s="102"/>
      <c r="VVG149" s="102"/>
      <c r="VVH149" s="102"/>
      <c r="VVI149" s="102"/>
      <c r="VVJ149" s="102"/>
      <c r="VVK149" s="102"/>
      <c r="VVL149" s="102"/>
      <c r="VVM149" s="102"/>
      <c r="VVN149" s="102"/>
      <c r="VVO149" s="102"/>
      <c r="VVP149" s="102"/>
      <c r="VVQ149" s="102"/>
      <c r="VVR149" s="102"/>
      <c r="VVS149" s="102"/>
      <c r="VVT149" s="102"/>
      <c r="VVU149" s="102"/>
      <c r="VVV149" s="102"/>
      <c r="VVW149" s="102"/>
      <c r="VVX149" s="102"/>
      <c r="VVY149" s="102"/>
      <c r="VVZ149" s="102"/>
      <c r="VWA149" s="102"/>
      <c r="VWB149" s="102"/>
      <c r="VWC149" s="102"/>
      <c r="VWD149" s="102"/>
      <c r="VWE149" s="102"/>
      <c r="VWF149" s="102"/>
      <c r="VWG149" s="102"/>
      <c r="VWH149" s="102"/>
      <c r="VWI149" s="102"/>
      <c r="VWJ149" s="102"/>
      <c r="VWK149" s="102"/>
      <c r="VWL149" s="102"/>
      <c r="VWM149" s="102"/>
      <c r="VWN149" s="102"/>
      <c r="VWO149" s="102"/>
      <c r="VWP149" s="102"/>
      <c r="VWQ149" s="102"/>
      <c r="VWR149" s="102"/>
      <c r="VWS149" s="102"/>
      <c r="VWT149" s="102"/>
      <c r="VWU149" s="102"/>
      <c r="VWV149" s="102"/>
      <c r="VWW149" s="102"/>
      <c r="VWX149" s="102"/>
      <c r="VWY149" s="102"/>
      <c r="VWZ149" s="102"/>
      <c r="VXA149" s="102"/>
      <c r="VXB149" s="102"/>
      <c r="VXC149" s="102"/>
      <c r="VXD149" s="102"/>
      <c r="VXE149" s="102"/>
      <c r="VXF149" s="102"/>
      <c r="VXG149" s="102"/>
      <c r="VXH149" s="102"/>
      <c r="VXI149" s="102"/>
      <c r="VXJ149" s="102"/>
      <c r="VXK149" s="102"/>
      <c r="VXL149" s="102"/>
      <c r="VXM149" s="102"/>
      <c r="VXN149" s="102"/>
      <c r="VXO149" s="102"/>
      <c r="VXP149" s="102"/>
      <c r="VXQ149" s="102"/>
      <c r="VXR149" s="102"/>
      <c r="VXS149" s="102"/>
      <c r="VXT149" s="102"/>
      <c r="VXU149" s="102"/>
      <c r="VXV149" s="102"/>
      <c r="VXW149" s="102"/>
      <c r="VXX149" s="102"/>
      <c r="VXY149" s="102"/>
      <c r="VXZ149" s="102"/>
      <c r="VYA149" s="102"/>
      <c r="VYB149" s="102"/>
      <c r="VYC149" s="102"/>
      <c r="VYD149" s="102"/>
      <c r="VYE149" s="102"/>
      <c r="VYF149" s="102"/>
      <c r="VYG149" s="102"/>
      <c r="VYH149" s="102"/>
      <c r="VYI149" s="102"/>
      <c r="VYJ149" s="102"/>
      <c r="VYK149" s="102"/>
      <c r="VYL149" s="102"/>
      <c r="VYM149" s="102"/>
      <c r="VYN149" s="102"/>
      <c r="VYO149" s="102"/>
      <c r="VYP149" s="102"/>
      <c r="VYQ149" s="102"/>
      <c r="VYR149" s="102"/>
      <c r="VYS149" s="102"/>
      <c r="VYT149" s="102"/>
      <c r="VYU149" s="102"/>
      <c r="VYV149" s="102"/>
      <c r="VYW149" s="102"/>
      <c r="VYX149" s="102"/>
      <c r="VYY149" s="102"/>
      <c r="VYZ149" s="102"/>
      <c r="VZA149" s="102"/>
      <c r="VZB149" s="102"/>
      <c r="VZC149" s="102"/>
      <c r="VZD149" s="102"/>
      <c r="VZE149" s="102"/>
      <c r="VZF149" s="102"/>
      <c r="VZG149" s="102"/>
      <c r="VZH149" s="102"/>
      <c r="VZI149" s="102"/>
      <c r="VZJ149" s="102"/>
      <c r="VZK149" s="102"/>
      <c r="VZL149" s="102"/>
      <c r="VZM149" s="102"/>
      <c r="VZN149" s="102"/>
      <c r="VZO149" s="102"/>
      <c r="VZP149" s="102"/>
      <c r="VZQ149" s="102"/>
      <c r="VZR149" s="102"/>
      <c r="VZS149" s="102"/>
      <c r="VZT149" s="102"/>
      <c r="VZU149" s="102"/>
      <c r="VZV149" s="102"/>
      <c r="VZW149" s="102"/>
      <c r="VZX149" s="102"/>
      <c r="VZY149" s="102"/>
      <c r="VZZ149" s="102"/>
      <c r="WAA149" s="102"/>
      <c r="WAB149" s="102"/>
      <c r="WAC149" s="102"/>
      <c r="WAD149" s="102"/>
      <c r="WAE149" s="102"/>
      <c r="WAF149" s="102"/>
      <c r="WAG149" s="102"/>
      <c r="WAH149" s="102"/>
      <c r="WAI149" s="102"/>
      <c r="WAJ149" s="102"/>
      <c r="WAK149" s="102"/>
      <c r="WAL149" s="102"/>
      <c r="WAM149" s="102"/>
      <c r="WAN149" s="102"/>
      <c r="WAO149" s="102"/>
      <c r="WAP149" s="102"/>
      <c r="WAQ149" s="102"/>
      <c r="WAR149" s="102"/>
      <c r="WAS149" s="102"/>
      <c r="WAT149" s="102"/>
      <c r="WAU149" s="102"/>
      <c r="WAV149" s="102"/>
      <c r="WAW149" s="102"/>
      <c r="WAX149" s="102"/>
      <c r="WAY149" s="102"/>
      <c r="WAZ149" s="102"/>
      <c r="WBA149" s="102"/>
      <c r="WBB149" s="102"/>
      <c r="WBC149" s="102"/>
      <c r="WBD149" s="102"/>
      <c r="WBE149" s="102"/>
      <c r="WBF149" s="102"/>
      <c r="WBG149" s="102"/>
      <c r="WBH149" s="102"/>
      <c r="WBI149" s="102"/>
      <c r="WBJ149" s="102"/>
      <c r="WBK149" s="102"/>
      <c r="WBL149" s="102"/>
      <c r="WBM149" s="102"/>
      <c r="WBN149" s="102"/>
      <c r="WBO149" s="102"/>
      <c r="WBP149" s="102"/>
      <c r="WBQ149" s="102"/>
      <c r="WBR149" s="102"/>
      <c r="WBS149" s="102"/>
      <c r="WBT149" s="102"/>
      <c r="WBU149" s="102"/>
      <c r="WBV149" s="102"/>
      <c r="WBW149" s="102"/>
      <c r="WBX149" s="102"/>
      <c r="WBY149" s="102"/>
      <c r="WBZ149" s="102"/>
      <c r="WCA149" s="102"/>
      <c r="WCB149" s="102"/>
      <c r="WCC149" s="102"/>
      <c r="WCD149" s="102"/>
      <c r="WCE149" s="102"/>
      <c r="WCF149" s="102"/>
      <c r="WCG149" s="102"/>
      <c r="WCH149" s="102"/>
      <c r="WCI149" s="102"/>
      <c r="WCJ149" s="102"/>
      <c r="WCK149" s="102"/>
      <c r="WCL149" s="102"/>
      <c r="WCM149" s="102"/>
      <c r="WCN149" s="102"/>
      <c r="WCO149" s="102"/>
      <c r="WCP149" s="102"/>
      <c r="WCQ149" s="102"/>
      <c r="WCR149" s="102"/>
      <c r="WCS149" s="102"/>
      <c r="WCT149" s="102"/>
      <c r="WCU149" s="102"/>
      <c r="WCV149" s="102"/>
      <c r="WCW149" s="102"/>
      <c r="WCX149" s="102"/>
      <c r="WCY149" s="102"/>
      <c r="WCZ149" s="102"/>
      <c r="WDA149" s="102"/>
      <c r="WDB149" s="102"/>
      <c r="WDC149" s="102"/>
      <c r="WDD149" s="102"/>
      <c r="WDE149" s="102"/>
      <c r="WDF149" s="102"/>
      <c r="WDG149" s="102"/>
      <c r="WDH149" s="102"/>
      <c r="WDI149" s="102"/>
      <c r="WDJ149" s="102"/>
      <c r="WDK149" s="102"/>
      <c r="WDL149" s="102"/>
      <c r="WDM149" s="102"/>
      <c r="WDN149" s="102"/>
      <c r="WDO149" s="102"/>
      <c r="WDP149" s="102"/>
      <c r="WDQ149" s="102"/>
      <c r="WDR149" s="102"/>
      <c r="WDS149" s="102"/>
      <c r="WDT149" s="102"/>
      <c r="WDU149" s="102"/>
      <c r="WDV149" s="102"/>
      <c r="WDW149" s="102"/>
      <c r="WDX149" s="102"/>
      <c r="WDY149" s="102"/>
      <c r="WDZ149" s="102"/>
      <c r="WEA149" s="102"/>
      <c r="WEB149" s="102"/>
      <c r="WEC149" s="102"/>
      <c r="WED149" s="102"/>
      <c r="WEE149" s="102"/>
      <c r="WEF149" s="102"/>
      <c r="WEG149" s="102"/>
      <c r="WEH149" s="102"/>
      <c r="WEI149" s="102"/>
      <c r="WEJ149" s="102"/>
      <c r="WEK149" s="102"/>
      <c r="WEL149" s="102"/>
      <c r="WEM149" s="102"/>
      <c r="WEN149" s="102"/>
      <c r="WEO149" s="102"/>
      <c r="WEP149" s="102"/>
      <c r="WEQ149" s="102"/>
      <c r="WER149" s="102"/>
      <c r="WES149" s="102"/>
      <c r="WET149" s="102"/>
      <c r="WEU149" s="102"/>
      <c r="WEV149" s="102"/>
      <c r="WEW149" s="102"/>
      <c r="WEX149" s="102"/>
      <c r="WEY149" s="102"/>
      <c r="WEZ149" s="102"/>
      <c r="WFA149" s="102"/>
      <c r="WFB149" s="102"/>
      <c r="WFC149" s="102"/>
      <c r="WFD149" s="102"/>
      <c r="WFE149" s="102"/>
      <c r="WFF149" s="102"/>
      <c r="WFG149" s="102"/>
      <c r="WFH149" s="102"/>
      <c r="WFI149" s="102"/>
      <c r="WFJ149" s="102"/>
      <c r="WFK149" s="102"/>
      <c r="WFL149" s="102"/>
      <c r="WFM149" s="102"/>
      <c r="WFN149" s="102"/>
      <c r="WFO149" s="102"/>
      <c r="WFP149" s="102"/>
      <c r="WFQ149" s="102"/>
      <c r="WFR149" s="102"/>
      <c r="WFS149" s="102"/>
      <c r="WFT149" s="102"/>
      <c r="WFU149" s="102"/>
      <c r="WFV149" s="102"/>
      <c r="WFW149" s="102"/>
      <c r="WFX149" s="102"/>
      <c r="WFY149" s="102"/>
      <c r="WFZ149" s="102"/>
      <c r="WGA149" s="102"/>
      <c r="WGB149" s="102"/>
      <c r="WGC149" s="102"/>
      <c r="WGD149" s="102"/>
      <c r="WGE149" s="102"/>
      <c r="WGF149" s="102"/>
      <c r="WGG149" s="102"/>
      <c r="WGH149" s="102"/>
      <c r="WGI149" s="102"/>
      <c r="WGJ149" s="102"/>
      <c r="WGK149" s="102"/>
      <c r="WGL149" s="102"/>
      <c r="WGM149" s="102"/>
      <c r="WGN149" s="102"/>
      <c r="WGO149" s="102"/>
      <c r="WGP149" s="102"/>
      <c r="WGQ149" s="102"/>
      <c r="WGR149" s="102"/>
      <c r="WGS149" s="102"/>
      <c r="WGT149" s="102"/>
      <c r="WGU149" s="102"/>
      <c r="WGV149" s="102"/>
      <c r="WGW149" s="102"/>
      <c r="WGX149" s="102"/>
      <c r="WGY149" s="102"/>
      <c r="WGZ149" s="102"/>
      <c r="WHA149" s="102"/>
      <c r="WHB149" s="102"/>
      <c r="WHC149" s="102"/>
      <c r="WHD149" s="102"/>
      <c r="WHE149" s="102"/>
      <c r="WHF149" s="102"/>
      <c r="WHG149" s="102"/>
      <c r="WHH149" s="102"/>
      <c r="WHI149" s="102"/>
      <c r="WHJ149" s="102"/>
      <c r="WHK149" s="102"/>
      <c r="WHL149" s="102"/>
      <c r="WHM149" s="102"/>
      <c r="WHN149" s="102"/>
      <c r="WHO149" s="102"/>
      <c r="WHP149" s="102"/>
      <c r="WHQ149" s="102"/>
      <c r="WHR149" s="102"/>
      <c r="WHS149" s="102"/>
      <c r="WHT149" s="102"/>
      <c r="WHU149" s="102"/>
      <c r="WHV149" s="102"/>
      <c r="WHW149" s="102"/>
      <c r="WHX149" s="102"/>
      <c r="WHY149" s="102"/>
      <c r="WHZ149" s="102"/>
      <c r="WIA149" s="102"/>
      <c r="WIB149" s="102"/>
      <c r="WIC149" s="102"/>
      <c r="WID149" s="102"/>
      <c r="WIE149" s="102"/>
      <c r="WIF149" s="102"/>
      <c r="WIG149" s="102"/>
      <c r="WIH149" s="102"/>
      <c r="WII149" s="102"/>
      <c r="WIJ149" s="102"/>
      <c r="WIK149" s="102"/>
      <c r="WIL149" s="102"/>
      <c r="WIM149" s="102"/>
      <c r="WIN149" s="102"/>
      <c r="WIO149" s="102"/>
      <c r="WIP149" s="102"/>
      <c r="WIQ149" s="102"/>
      <c r="WIR149" s="102"/>
      <c r="WIS149" s="102"/>
      <c r="WIT149" s="102"/>
      <c r="WIU149" s="102"/>
      <c r="WIV149" s="102"/>
      <c r="WIW149" s="102"/>
      <c r="WIX149" s="102"/>
      <c r="WIY149" s="102"/>
      <c r="WIZ149" s="102"/>
      <c r="WJA149" s="102"/>
      <c r="WJB149" s="102"/>
      <c r="WJC149" s="102"/>
      <c r="WJD149" s="102"/>
      <c r="WJE149" s="102"/>
      <c r="WJF149" s="102"/>
      <c r="WJG149" s="102"/>
      <c r="WJH149" s="102"/>
      <c r="WJI149" s="102"/>
      <c r="WJJ149" s="102"/>
      <c r="WJK149" s="102"/>
      <c r="WJL149" s="102"/>
      <c r="WJM149" s="102"/>
      <c r="WJN149" s="102"/>
      <c r="WJO149" s="102"/>
      <c r="WJP149" s="102"/>
      <c r="WJQ149" s="102"/>
      <c r="WJR149" s="102"/>
      <c r="WJS149" s="102"/>
      <c r="WJT149" s="102"/>
      <c r="WJU149" s="102"/>
      <c r="WJV149" s="102"/>
      <c r="WJW149" s="102"/>
      <c r="WJX149" s="102"/>
      <c r="WJY149" s="102"/>
      <c r="WJZ149" s="102"/>
      <c r="WKA149" s="102"/>
      <c r="WKB149" s="102"/>
      <c r="WKC149" s="102"/>
      <c r="WKD149" s="102"/>
      <c r="WKE149" s="102"/>
      <c r="WKF149" s="102"/>
      <c r="WKG149" s="102"/>
      <c r="WKH149" s="102"/>
      <c r="WKI149" s="102"/>
      <c r="WKJ149" s="102"/>
      <c r="WKK149" s="102"/>
      <c r="WKL149" s="102"/>
      <c r="WKM149" s="102"/>
      <c r="WKN149" s="102"/>
      <c r="WKO149" s="102"/>
      <c r="WKP149" s="102"/>
      <c r="WKQ149" s="102"/>
      <c r="WKR149" s="102"/>
      <c r="WKS149" s="102"/>
      <c r="WKT149" s="102"/>
      <c r="WKU149" s="102"/>
      <c r="WKV149" s="102"/>
      <c r="WKW149" s="102"/>
      <c r="WKX149" s="102"/>
      <c r="WKY149" s="102"/>
      <c r="WKZ149" s="102"/>
      <c r="WLA149" s="102"/>
      <c r="WLB149" s="102"/>
      <c r="WLC149" s="102"/>
      <c r="WLD149" s="102"/>
      <c r="WLE149" s="102"/>
      <c r="WLF149" s="102"/>
      <c r="WLG149" s="102"/>
      <c r="WLH149" s="102"/>
      <c r="WLI149" s="102"/>
      <c r="WLJ149" s="102"/>
      <c r="WLK149" s="102"/>
      <c r="WLL149" s="102"/>
      <c r="WLM149" s="102"/>
      <c r="WLN149" s="102"/>
      <c r="WLO149" s="102"/>
      <c r="WLP149" s="102"/>
      <c r="WLQ149" s="102"/>
      <c r="WLR149" s="102"/>
      <c r="WLS149" s="102"/>
      <c r="WLT149" s="102"/>
      <c r="WLU149" s="102"/>
      <c r="WLV149" s="102"/>
      <c r="WLW149" s="102"/>
      <c r="WLX149" s="102"/>
      <c r="WLY149" s="102"/>
      <c r="WLZ149" s="102"/>
      <c r="WMA149" s="102"/>
      <c r="WMB149" s="102"/>
      <c r="WMC149" s="102"/>
      <c r="WMD149" s="102"/>
      <c r="WME149" s="102"/>
      <c r="WMF149" s="102"/>
      <c r="WMG149" s="102"/>
      <c r="WMH149" s="102"/>
      <c r="WMI149" s="102"/>
      <c r="WMJ149" s="102"/>
      <c r="WMK149" s="102"/>
      <c r="WML149" s="102"/>
      <c r="WMM149" s="102"/>
      <c r="WMN149" s="102"/>
      <c r="WMO149" s="102"/>
      <c r="WMP149" s="102"/>
      <c r="WMQ149" s="102"/>
      <c r="WMR149" s="102"/>
      <c r="WMS149" s="102"/>
      <c r="WMT149" s="102"/>
      <c r="WMU149" s="102"/>
      <c r="WMV149" s="102"/>
      <c r="WMW149" s="102"/>
      <c r="WMX149" s="102"/>
      <c r="WMY149" s="102"/>
      <c r="WMZ149" s="102"/>
      <c r="WNA149" s="102"/>
      <c r="WNB149" s="102"/>
      <c r="WNC149" s="102"/>
      <c r="WND149" s="102"/>
      <c r="WNE149" s="102"/>
      <c r="WNF149" s="102"/>
      <c r="WNG149" s="102"/>
      <c r="WNH149" s="102"/>
      <c r="WNI149" s="102"/>
      <c r="WNJ149" s="102"/>
      <c r="WNK149" s="102"/>
      <c r="WNL149" s="102"/>
      <c r="WNM149" s="102"/>
      <c r="WNN149" s="102"/>
      <c r="WNO149" s="102"/>
      <c r="WNP149" s="102"/>
      <c r="WNQ149" s="102"/>
      <c r="WNR149" s="102"/>
      <c r="WNS149" s="102"/>
      <c r="WNT149" s="102"/>
      <c r="WNU149" s="102"/>
      <c r="WNV149" s="102"/>
      <c r="WNW149" s="102"/>
      <c r="WNX149" s="102"/>
      <c r="WNY149" s="102"/>
      <c r="WNZ149" s="102"/>
      <c r="WOA149" s="102"/>
      <c r="WOB149" s="102"/>
      <c r="WOC149" s="102"/>
      <c r="WOD149" s="102"/>
      <c r="WOE149" s="102"/>
      <c r="WOF149" s="102"/>
      <c r="WOG149" s="102"/>
      <c r="WOH149" s="102"/>
      <c r="WOI149" s="102"/>
      <c r="WOJ149" s="102"/>
      <c r="WOK149" s="102"/>
      <c r="WOL149" s="102"/>
      <c r="WOM149" s="102"/>
      <c r="WON149" s="102"/>
      <c r="WOO149" s="102"/>
      <c r="WOP149" s="102"/>
      <c r="WOQ149" s="102"/>
      <c r="WOR149" s="102"/>
      <c r="WOS149" s="102"/>
      <c r="WOT149" s="102"/>
      <c r="WOU149" s="102"/>
      <c r="WOV149" s="102"/>
      <c r="WOW149" s="102"/>
      <c r="WOX149" s="102"/>
      <c r="WOY149" s="102"/>
      <c r="WOZ149" s="102"/>
      <c r="WPA149" s="102"/>
      <c r="WPB149" s="102"/>
      <c r="WPC149" s="102"/>
      <c r="WPD149" s="102"/>
      <c r="WPE149" s="102"/>
      <c r="WPF149" s="102"/>
      <c r="WPG149" s="102"/>
      <c r="WPH149" s="102"/>
      <c r="WPI149" s="102"/>
      <c r="WPJ149" s="102"/>
      <c r="WPK149" s="102"/>
      <c r="WPL149" s="102"/>
      <c r="WPM149" s="102"/>
      <c r="WPN149" s="102"/>
      <c r="WPO149" s="102"/>
      <c r="WPP149" s="102"/>
      <c r="WPQ149" s="102"/>
      <c r="WPR149" s="102"/>
      <c r="WPS149" s="102"/>
      <c r="WPT149" s="102"/>
      <c r="WPU149" s="102"/>
      <c r="WPV149" s="102"/>
      <c r="WPW149" s="102"/>
      <c r="WPX149" s="102"/>
      <c r="WPY149" s="102"/>
      <c r="WPZ149" s="102"/>
      <c r="WQA149" s="102"/>
      <c r="WQB149" s="102"/>
      <c r="WQC149" s="102"/>
      <c r="WQD149" s="102"/>
      <c r="WQE149" s="102"/>
      <c r="WQF149" s="102"/>
      <c r="WQG149" s="102"/>
      <c r="WQH149" s="102"/>
      <c r="WQI149" s="102"/>
      <c r="WQJ149" s="102"/>
      <c r="WQK149" s="102"/>
      <c r="WQL149" s="102"/>
      <c r="WQM149" s="102"/>
      <c r="WQN149" s="102"/>
      <c r="WQO149" s="102"/>
      <c r="WQP149" s="102"/>
      <c r="WQQ149" s="102"/>
      <c r="WQR149" s="102"/>
      <c r="WQS149" s="102"/>
      <c r="WQT149" s="102"/>
      <c r="WQU149" s="102"/>
      <c r="WQV149" s="102"/>
      <c r="WQW149" s="102"/>
      <c r="WQX149" s="102"/>
      <c r="WQY149" s="102"/>
      <c r="WQZ149" s="102"/>
      <c r="WRA149" s="102"/>
      <c r="WRB149" s="102"/>
      <c r="WRC149" s="102"/>
      <c r="WRD149" s="102"/>
      <c r="WRE149" s="102"/>
      <c r="WRF149" s="102"/>
      <c r="WRG149" s="102"/>
      <c r="WRH149" s="102"/>
      <c r="WRI149" s="102"/>
      <c r="WRJ149" s="102"/>
      <c r="WRK149" s="102"/>
      <c r="WRL149" s="102"/>
      <c r="WRM149" s="102"/>
      <c r="WRN149" s="102"/>
      <c r="WRO149" s="102"/>
      <c r="WRP149" s="102"/>
      <c r="WRQ149" s="102"/>
      <c r="WRR149" s="102"/>
      <c r="WRS149" s="102"/>
      <c r="WRT149" s="102"/>
      <c r="WRU149" s="102"/>
      <c r="WRV149" s="102"/>
      <c r="WRW149" s="102"/>
      <c r="WRX149" s="102"/>
      <c r="WRY149" s="102"/>
      <c r="WRZ149" s="102"/>
      <c r="WSA149" s="102"/>
      <c r="WSB149" s="102"/>
      <c r="WSC149" s="102"/>
      <c r="WSD149" s="102"/>
      <c r="WSE149" s="102"/>
      <c r="WSF149" s="102"/>
      <c r="WSG149" s="102"/>
      <c r="WSH149" s="102"/>
      <c r="WSI149" s="102"/>
      <c r="WSJ149" s="102"/>
      <c r="WSK149" s="102"/>
      <c r="WSL149" s="102"/>
      <c r="WSM149" s="102"/>
      <c r="WSN149" s="102"/>
      <c r="WSO149" s="102"/>
      <c r="WSP149" s="102"/>
      <c r="WSQ149" s="102"/>
      <c r="WSR149" s="102"/>
      <c r="WSS149" s="102"/>
      <c r="WST149" s="102"/>
      <c r="WSU149" s="102"/>
      <c r="WSV149" s="102"/>
      <c r="WSW149" s="102"/>
      <c r="WSX149" s="102"/>
      <c r="WSY149" s="102"/>
      <c r="WSZ149" s="102"/>
      <c r="WTA149" s="102"/>
      <c r="WTB149" s="102"/>
      <c r="WTC149" s="102"/>
      <c r="WTD149" s="102"/>
      <c r="WTE149" s="102"/>
      <c r="WTF149" s="102"/>
      <c r="WTG149" s="102"/>
      <c r="WTH149" s="102"/>
      <c r="WTI149" s="102"/>
      <c r="WTJ149" s="102"/>
      <c r="WTK149" s="102"/>
      <c r="WTL149" s="102"/>
      <c r="WTM149" s="102"/>
      <c r="WTN149" s="102"/>
      <c r="WTO149" s="102"/>
      <c r="WTP149" s="102"/>
      <c r="WTQ149" s="102"/>
      <c r="WTR149" s="102"/>
      <c r="WTS149" s="102"/>
      <c r="WTT149" s="102"/>
      <c r="WTU149" s="102"/>
      <c r="WTV149" s="102"/>
      <c r="WTW149" s="102"/>
      <c r="WTX149" s="102"/>
      <c r="WTY149" s="102"/>
      <c r="WTZ149" s="102"/>
      <c r="WUA149" s="102"/>
      <c r="WUB149" s="102"/>
      <c r="WUC149" s="102"/>
      <c r="WUD149" s="102"/>
      <c r="WUE149" s="102"/>
      <c r="WUF149" s="102"/>
      <c r="WUG149" s="102"/>
      <c r="WUH149" s="102"/>
      <c r="WUI149" s="102"/>
      <c r="WUJ149" s="102"/>
      <c r="WUK149" s="102"/>
      <c r="WUL149" s="102"/>
      <c r="WUM149" s="102"/>
      <c r="WUN149" s="102"/>
      <c r="WUO149" s="102"/>
      <c r="WUP149" s="102"/>
      <c r="WUQ149" s="102"/>
      <c r="WUR149" s="102"/>
      <c r="WUS149" s="102"/>
      <c r="WUT149" s="102"/>
      <c r="WUU149" s="102"/>
      <c r="WUV149" s="102"/>
      <c r="WUW149" s="102"/>
      <c r="WUX149" s="102"/>
      <c r="WUY149" s="102"/>
      <c r="WUZ149" s="102"/>
      <c r="WVA149" s="102"/>
      <c r="WVB149" s="102"/>
      <c r="WVC149" s="102"/>
      <c r="WVD149" s="102"/>
      <c r="WVE149" s="102"/>
      <c r="WVF149" s="102"/>
      <c r="WVG149" s="102"/>
      <c r="WVH149" s="102"/>
      <c r="WVI149" s="102"/>
      <c r="WVJ149" s="102"/>
      <c r="WVK149" s="102"/>
      <c r="WVL149" s="102"/>
      <c r="WVM149" s="102"/>
      <c r="WVN149" s="102"/>
      <c r="WVO149" s="102"/>
      <c r="WVP149" s="102"/>
      <c r="WVQ149" s="102"/>
      <c r="WVR149" s="102"/>
      <c r="WVS149" s="102"/>
      <c r="WVT149" s="102"/>
      <c r="WVU149" s="102"/>
      <c r="WVV149" s="102"/>
      <c r="WVW149" s="102"/>
      <c r="WVX149" s="102"/>
      <c r="WVY149" s="102"/>
      <c r="WVZ149" s="102"/>
      <c r="WWA149" s="102"/>
      <c r="WWB149" s="102"/>
      <c r="WWC149" s="102"/>
      <c r="WWD149" s="102"/>
      <c r="WWE149" s="102"/>
      <c r="WWF149" s="102"/>
      <c r="WWG149" s="102"/>
      <c r="WWH149" s="102"/>
      <c r="WWI149" s="102"/>
      <c r="WWJ149" s="102"/>
      <c r="WWK149" s="102"/>
      <c r="WWL149" s="102"/>
      <c r="WWM149" s="102"/>
      <c r="WWN149" s="102"/>
      <c r="WWO149" s="102"/>
      <c r="WWP149" s="102"/>
      <c r="WWQ149" s="102"/>
      <c r="WWR149" s="102"/>
      <c r="WWS149" s="102"/>
      <c r="WWT149" s="102"/>
      <c r="WWU149" s="102"/>
      <c r="WWV149" s="102"/>
      <c r="WWW149" s="102"/>
      <c r="WWX149" s="102"/>
      <c r="WWY149" s="102"/>
      <c r="WWZ149" s="102"/>
      <c r="WXA149" s="102"/>
      <c r="WXB149" s="102"/>
      <c r="WXC149" s="102"/>
      <c r="WXD149" s="102"/>
      <c r="WXE149" s="102"/>
      <c r="WXF149" s="102"/>
      <c r="WXG149" s="102"/>
      <c r="WXH149" s="102"/>
      <c r="WXI149" s="102"/>
      <c r="WXJ149" s="102"/>
      <c r="WXK149" s="102"/>
      <c r="WXL149" s="102"/>
      <c r="WXM149" s="102"/>
      <c r="WXN149" s="102"/>
      <c r="WXO149" s="102"/>
      <c r="WXP149" s="102"/>
      <c r="WXQ149" s="102"/>
      <c r="WXR149" s="102"/>
      <c r="WXS149" s="102"/>
      <c r="WXT149" s="102"/>
      <c r="WXU149" s="102"/>
      <c r="WXV149" s="102"/>
      <c r="WXW149" s="102"/>
      <c r="WXX149" s="102"/>
      <c r="WXY149" s="102"/>
      <c r="WXZ149" s="102"/>
      <c r="WYA149" s="102"/>
      <c r="WYB149" s="102"/>
      <c r="WYC149" s="102"/>
      <c r="WYD149" s="102"/>
      <c r="WYE149" s="102"/>
      <c r="WYF149" s="102"/>
      <c r="WYG149" s="102"/>
      <c r="WYH149" s="102"/>
      <c r="WYI149" s="102"/>
      <c r="WYJ149" s="102"/>
      <c r="WYK149" s="102"/>
      <c r="WYL149" s="102"/>
      <c r="WYM149" s="102"/>
      <c r="WYN149" s="102"/>
      <c r="WYO149" s="102"/>
      <c r="WYP149" s="102"/>
      <c r="WYQ149" s="102"/>
      <c r="WYR149" s="102"/>
      <c r="WYS149" s="102"/>
      <c r="WYT149" s="102"/>
      <c r="WYU149" s="102"/>
      <c r="WYV149" s="102"/>
      <c r="WYW149" s="102"/>
      <c r="WYX149" s="102"/>
      <c r="WYY149" s="102"/>
      <c r="WYZ149" s="102"/>
      <c r="WZA149" s="102"/>
      <c r="WZB149" s="102"/>
      <c r="WZC149" s="102"/>
      <c r="WZD149" s="102"/>
      <c r="WZE149" s="102"/>
      <c r="WZF149" s="102"/>
      <c r="WZG149" s="102"/>
      <c r="WZH149" s="102"/>
      <c r="WZI149" s="102"/>
      <c r="WZJ149" s="102"/>
      <c r="WZK149" s="102"/>
      <c r="WZL149" s="102"/>
      <c r="WZM149" s="102"/>
      <c r="WZN149" s="102"/>
      <c r="WZO149" s="102"/>
      <c r="WZP149" s="102"/>
      <c r="WZQ149" s="102"/>
      <c r="WZR149" s="102"/>
      <c r="WZS149" s="102"/>
      <c r="WZT149" s="102"/>
      <c r="WZU149" s="102"/>
      <c r="WZV149" s="102"/>
      <c r="WZW149" s="102"/>
      <c r="WZX149" s="102"/>
      <c r="WZY149" s="102"/>
      <c r="WZZ149" s="102"/>
      <c r="XAA149" s="102"/>
      <c r="XAB149" s="102"/>
      <c r="XAC149" s="102"/>
      <c r="XAD149" s="102"/>
      <c r="XAE149" s="102"/>
      <c r="XAF149" s="102"/>
      <c r="XAG149" s="102"/>
      <c r="XAH149" s="102"/>
      <c r="XAI149" s="102"/>
      <c r="XAJ149" s="102"/>
      <c r="XAK149" s="102"/>
      <c r="XAL149" s="102"/>
      <c r="XAM149" s="102"/>
      <c r="XAN149" s="102"/>
      <c r="XAO149" s="102"/>
      <c r="XAP149" s="102"/>
      <c r="XAQ149" s="102"/>
      <c r="XAR149" s="102"/>
      <c r="XAS149" s="102"/>
      <c r="XAT149" s="102"/>
      <c r="XAU149" s="102"/>
      <c r="XAV149" s="102"/>
      <c r="XAW149" s="102"/>
      <c r="XAX149" s="102"/>
      <c r="XAY149" s="102"/>
      <c r="XAZ149" s="102"/>
      <c r="XBA149" s="102"/>
      <c r="XBB149" s="102"/>
      <c r="XBC149" s="102"/>
      <c r="XBD149" s="102"/>
      <c r="XBE149" s="102"/>
      <c r="XBF149" s="102"/>
      <c r="XBG149" s="102"/>
      <c r="XBH149" s="102"/>
      <c r="XBI149" s="102"/>
      <c r="XBJ149" s="102"/>
      <c r="XBK149" s="102"/>
      <c r="XBL149" s="102"/>
      <c r="XBM149" s="102"/>
      <c r="XBN149" s="102"/>
      <c r="XBO149" s="102"/>
      <c r="XBP149" s="102"/>
      <c r="XBQ149" s="102"/>
      <c r="XBR149" s="102"/>
      <c r="XBS149" s="102"/>
      <c r="XBT149" s="102"/>
      <c r="XBU149" s="102"/>
      <c r="XBV149" s="102"/>
      <c r="XBW149" s="102"/>
      <c r="XBX149" s="102"/>
      <c r="XBY149" s="102"/>
      <c r="XBZ149" s="102"/>
      <c r="XCA149" s="102"/>
      <c r="XCB149" s="102"/>
      <c r="XCC149" s="102"/>
      <c r="XCD149" s="102"/>
      <c r="XCE149" s="102"/>
      <c r="XCF149" s="102"/>
      <c r="XCG149" s="102"/>
      <c r="XCH149" s="102"/>
      <c r="XCI149" s="102"/>
      <c r="XCJ149" s="102"/>
      <c r="XCK149" s="102"/>
      <c r="XCL149" s="102"/>
      <c r="XCM149" s="102"/>
      <c r="XCN149" s="102"/>
      <c r="XCO149" s="102"/>
      <c r="XCP149" s="102"/>
      <c r="XCQ149" s="102"/>
      <c r="XCR149" s="102"/>
      <c r="XCS149" s="102"/>
      <c r="XCT149" s="102"/>
      <c r="XCU149" s="102"/>
      <c r="XCV149" s="102"/>
      <c r="XCW149" s="102"/>
      <c r="XCX149" s="102"/>
      <c r="XCY149" s="102"/>
      <c r="XCZ149" s="102"/>
      <c r="XDA149" s="102"/>
      <c r="XDB149" s="102"/>
      <c r="XDC149" s="102"/>
      <c r="XDD149" s="102"/>
      <c r="XDE149" s="102"/>
      <c r="XDF149" s="102"/>
      <c r="XDG149" s="102"/>
      <c r="XDH149" s="102"/>
      <c r="XDI149" s="102"/>
      <c r="XDJ149" s="102"/>
      <c r="XDK149" s="102"/>
      <c r="XDL149" s="102"/>
      <c r="XDM149" s="102"/>
      <c r="XDN149" s="102"/>
      <c r="XDO149" s="102"/>
      <c r="XDP149" s="102"/>
      <c r="XDQ149" s="102"/>
      <c r="XDR149" s="102"/>
      <c r="XDS149" s="102"/>
      <c r="XDT149" s="102"/>
      <c r="XDU149" s="102"/>
      <c r="XDV149" s="102"/>
      <c r="XDW149" s="102"/>
      <c r="XDX149" s="102"/>
      <c r="XDY149" s="102"/>
      <c r="XDZ149" s="102"/>
      <c r="XEA149" s="102"/>
      <c r="XEB149" s="102"/>
      <c r="XEC149" s="102"/>
      <c r="XED149" s="102"/>
      <c r="XEE149" s="102"/>
      <c r="XEF149" s="102"/>
      <c r="XEG149" s="102"/>
      <c r="XEH149" s="102"/>
      <c r="XEI149" s="102"/>
      <c r="XEJ149" s="102"/>
      <c r="XEK149" s="102"/>
      <c r="XEL149" s="102"/>
      <c r="XEM149" s="102"/>
      <c r="XEN149" s="102"/>
      <c r="XEO149" s="102"/>
      <c r="XEP149" s="102"/>
      <c r="XEQ149" s="102"/>
      <c r="XER149" s="102"/>
      <c r="XES149" s="102"/>
      <c r="XET149" s="102"/>
      <c r="XEU149" s="102"/>
      <c r="XEV149" s="102"/>
      <c r="XEW149" s="102"/>
      <c r="XEX149" s="102"/>
      <c r="XEY149" s="102"/>
      <c r="XEZ149" s="102"/>
      <c r="XFA149" s="102"/>
      <c r="XFB149" s="102"/>
      <c r="XFC149" s="102"/>
      <c r="XFD149" s="102"/>
    </row>
    <row r="150" spans="1:16384" s="117" customFormat="1" ht="79.5" hidden="1" customHeight="1">
      <c r="A150" s="132"/>
      <c r="B150" s="139"/>
      <c r="C150" s="81"/>
      <c r="D150" s="82"/>
      <c r="E150" s="82"/>
      <c r="F150" s="82"/>
      <c r="G150" s="83"/>
      <c r="H150" s="82"/>
      <c r="I150" s="84"/>
      <c r="J150" s="84"/>
      <c r="K150" s="84"/>
      <c r="L150" s="82"/>
      <c r="M150" s="82"/>
      <c r="N150" s="82"/>
      <c r="O150" s="82"/>
      <c r="P150" s="82"/>
      <c r="Q150" s="82"/>
      <c r="R150" s="82"/>
      <c r="S150" s="84"/>
      <c r="T150" s="84"/>
      <c r="U150" s="85"/>
      <c r="V150" s="84"/>
      <c r="W150" s="85"/>
      <c r="X150" s="86"/>
      <c r="Y150" s="86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7"/>
      <c r="AM150" s="88"/>
      <c r="AN150" s="88"/>
      <c r="AO150" s="89"/>
      <c r="AP150" s="89"/>
      <c r="AQ150" s="91"/>
      <c r="AR150" s="136"/>
      <c r="AS150" s="137"/>
      <c r="AT150" s="148"/>
      <c r="AU150" s="109"/>
      <c r="AV150" s="96">
        <f t="shared" si="369"/>
        <v>0</v>
      </c>
      <c r="AW150" s="97">
        <f t="shared" si="370"/>
        <v>0</v>
      </c>
      <c r="AX150" s="97">
        <f t="shared" si="371"/>
        <v>0</v>
      </c>
      <c r="AY150" s="98">
        <f t="shared" si="372"/>
        <v>0</v>
      </c>
      <c r="AZ150" s="96">
        <f t="shared" si="373"/>
        <v>0</v>
      </c>
      <c r="BA150" s="98">
        <f t="shared" si="374"/>
        <v>0</v>
      </c>
      <c r="BB150" s="99" t="str">
        <f t="shared" si="375"/>
        <v>1</v>
      </c>
      <c r="BC150" s="98">
        <f t="shared" si="376"/>
        <v>100</v>
      </c>
      <c r="BD150" s="98">
        <f t="shared" si="377"/>
        <v>-100</v>
      </c>
      <c r="BE150" s="138">
        <f>VLOOKUP(B150,[4]Name!C$6:M$305,11,0)</f>
        <v>0</v>
      </c>
      <c r="BF150" s="98">
        <f t="shared" si="378"/>
        <v>0</v>
      </c>
      <c r="BG150" s="98">
        <f>IF(BF150&lt;'[1]Exchange Rate'!$C$4,0,IF(BF150&gt;='[1]Exchange Rate'!$C$4,(BF150-(BJ150*'[1]Exchange Rate'!$G$4))))</f>
        <v>0</v>
      </c>
      <c r="BH150" s="98">
        <f>IF(BG150&lt;'[1]Exchange Rate'!$C$4,0,IF(BG150&gt;='[1]Exchange Rate'!$C$4,BG150,))</f>
        <v>0</v>
      </c>
      <c r="BI150" s="101">
        <f>ROUND(IF((BH150)&gt;'[1]Exchange Rate'!$C$7,(BH150)*0.2-'[1]Exchange Rate'!$E$7,IF((BH150)&gt;'[1]Exchange Rate'!$C$6,(BH150)*0.15-'[1]Exchange Rate'!$E$6,IF((BH150)&gt;'[1]Exchange Rate'!$C$5,(BH150)*0.1-'[1]Exchange Rate'!$E$5,IF((BH150)&gt;'[1]Exchange Rate'!$C$4,(BH150)*0.05-'[1]Exchange Rate'!$E$4,0)))),2)</f>
        <v>0</v>
      </c>
      <c r="BJ150" s="99" t="e">
        <f>VLOOKUP(B150,'[1]List Bas &amp; Etra'!$B$5:$H$1048576,7,0)</f>
        <v>#N/A</v>
      </c>
      <c r="BK150" s="102">
        <f t="shared" si="379"/>
        <v>0</v>
      </c>
      <c r="BL150" s="103">
        <f>ROUND(IF((BF150)&gt;'[1]Exchange Rate'!$C$7,(BF150)*0.2-'[1]Exchange Rate'!$E$7,IF((BF150)&gt;'[1]Exchange Rate'!$C$6,(BF150)*0.15-'[1]Exchange Rate'!$E$6,IF((BF150)&gt;'[1]Exchange Rate'!$C$5,(BF150)*0.1-'[1]Exchange Rate'!$E$5,IF((BF150)&gt;'[1]Exchange Rate'!$C$4,(BF150)*0.05-'[1]Exchange Rate'!$E$4,0)))),2)</f>
        <v>0</v>
      </c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  <c r="FX150" s="102"/>
      <c r="FY150" s="102"/>
      <c r="FZ150" s="102"/>
      <c r="GA150" s="102"/>
      <c r="GB150" s="102"/>
      <c r="GC150" s="102"/>
      <c r="GD150" s="102"/>
      <c r="GE150" s="102"/>
      <c r="GF150" s="102"/>
      <c r="GG150" s="102"/>
      <c r="GH150" s="102"/>
      <c r="GI150" s="102"/>
      <c r="GJ150" s="102"/>
      <c r="GK150" s="102"/>
      <c r="GL150" s="102"/>
      <c r="GM150" s="102"/>
      <c r="GN150" s="102"/>
      <c r="GO150" s="102"/>
      <c r="GP150" s="102"/>
      <c r="GQ150" s="102"/>
      <c r="GR150" s="102"/>
      <c r="GS150" s="102"/>
      <c r="GT150" s="102"/>
      <c r="GU150" s="102"/>
      <c r="GV150" s="102"/>
      <c r="GW150" s="102"/>
      <c r="GX150" s="102"/>
      <c r="GY150" s="102"/>
      <c r="GZ150" s="102"/>
      <c r="HA150" s="102"/>
      <c r="HB150" s="102"/>
      <c r="HC150" s="102"/>
      <c r="HD150" s="102"/>
      <c r="HE150" s="102"/>
      <c r="HF150" s="102"/>
      <c r="HG150" s="102"/>
      <c r="HH150" s="102"/>
      <c r="HI150" s="102"/>
      <c r="HJ150" s="102"/>
      <c r="HK150" s="102"/>
      <c r="HL150" s="102"/>
      <c r="HM150" s="102"/>
      <c r="HN150" s="102"/>
      <c r="HO150" s="102"/>
      <c r="HP150" s="102"/>
      <c r="HQ150" s="102"/>
      <c r="HR150" s="102"/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  <c r="IJ150" s="102"/>
      <c r="IK150" s="102"/>
      <c r="IL150" s="102"/>
      <c r="IM150" s="102"/>
      <c r="IN150" s="102"/>
      <c r="IO150" s="102"/>
      <c r="IP150" s="102"/>
      <c r="IQ150" s="102"/>
      <c r="IR150" s="102"/>
      <c r="IS150" s="102"/>
      <c r="IT150" s="102"/>
      <c r="IU150" s="102"/>
      <c r="IV150" s="102"/>
      <c r="IW150" s="102"/>
      <c r="IX150" s="102"/>
      <c r="IY150" s="102"/>
      <c r="IZ150" s="102"/>
      <c r="JA150" s="102"/>
      <c r="JB150" s="102"/>
      <c r="JC150" s="102"/>
      <c r="JD150" s="102"/>
      <c r="JE150" s="102"/>
      <c r="JF150" s="102"/>
      <c r="JG150" s="102"/>
      <c r="JH150" s="102"/>
      <c r="JI150" s="102"/>
      <c r="JJ150" s="102"/>
      <c r="JK150" s="102"/>
      <c r="JL150" s="102"/>
      <c r="JM150" s="102"/>
      <c r="JN150" s="102"/>
      <c r="JO150" s="102"/>
      <c r="JP150" s="102"/>
      <c r="JQ150" s="102"/>
      <c r="JR150" s="102"/>
      <c r="JS150" s="102"/>
      <c r="JT150" s="102"/>
      <c r="JU150" s="102"/>
      <c r="JV150" s="102"/>
      <c r="JW150" s="102"/>
      <c r="JX150" s="102"/>
      <c r="JY150" s="102"/>
      <c r="JZ150" s="102"/>
      <c r="KA150" s="102"/>
      <c r="KB150" s="102"/>
      <c r="KC150" s="102"/>
      <c r="KD150" s="102"/>
      <c r="KE150" s="102"/>
      <c r="KF150" s="102"/>
      <c r="KG150" s="102"/>
      <c r="KH150" s="102"/>
      <c r="KI150" s="102"/>
      <c r="KJ150" s="102"/>
      <c r="KK150" s="102"/>
      <c r="KL150" s="102"/>
      <c r="KM150" s="102"/>
      <c r="KN150" s="102"/>
      <c r="KO150" s="102"/>
      <c r="KP150" s="102"/>
      <c r="KQ150" s="102"/>
      <c r="KR150" s="102"/>
      <c r="KS150" s="102"/>
      <c r="KT150" s="102"/>
      <c r="KU150" s="102"/>
      <c r="KV150" s="102"/>
      <c r="KW150" s="102"/>
      <c r="KX150" s="102"/>
      <c r="KY150" s="102"/>
      <c r="KZ150" s="102"/>
      <c r="LA150" s="102"/>
      <c r="LB150" s="102"/>
      <c r="LC150" s="102"/>
      <c r="LD150" s="102"/>
      <c r="LE150" s="102"/>
      <c r="LF150" s="102"/>
      <c r="LG150" s="102"/>
      <c r="LH150" s="102"/>
      <c r="LI150" s="102"/>
      <c r="LJ150" s="102"/>
      <c r="LK150" s="102"/>
      <c r="LL150" s="102"/>
      <c r="LM150" s="102"/>
      <c r="LN150" s="102"/>
      <c r="LO150" s="102"/>
      <c r="LP150" s="102"/>
      <c r="LQ150" s="102"/>
      <c r="LR150" s="102"/>
      <c r="LS150" s="102"/>
      <c r="LT150" s="102"/>
      <c r="LU150" s="102"/>
      <c r="LV150" s="102"/>
      <c r="LW150" s="102"/>
      <c r="LX150" s="102"/>
      <c r="LY150" s="102"/>
      <c r="LZ150" s="102"/>
      <c r="MA150" s="102"/>
      <c r="MB150" s="102"/>
      <c r="MC150" s="102"/>
      <c r="MD150" s="102"/>
      <c r="ME150" s="102"/>
      <c r="MF150" s="102"/>
      <c r="MG150" s="102"/>
      <c r="MH150" s="102"/>
      <c r="MI150" s="102"/>
      <c r="MJ150" s="102"/>
      <c r="MK150" s="102"/>
      <c r="ML150" s="102"/>
      <c r="MM150" s="102"/>
      <c r="MN150" s="102"/>
      <c r="MO150" s="102"/>
      <c r="MP150" s="102"/>
      <c r="MQ150" s="102"/>
      <c r="MR150" s="102"/>
      <c r="MS150" s="102"/>
      <c r="MT150" s="102"/>
      <c r="MU150" s="102"/>
      <c r="MV150" s="102"/>
      <c r="MW150" s="102"/>
      <c r="MX150" s="102"/>
      <c r="MY150" s="102"/>
      <c r="MZ150" s="102"/>
      <c r="NA150" s="102"/>
      <c r="NB150" s="102"/>
      <c r="NC150" s="102"/>
      <c r="ND150" s="102"/>
      <c r="NE150" s="102"/>
      <c r="NF150" s="102"/>
      <c r="NG150" s="102"/>
      <c r="NH150" s="102"/>
      <c r="NI150" s="102"/>
      <c r="NJ150" s="102"/>
      <c r="NK150" s="102"/>
      <c r="NL150" s="102"/>
      <c r="NM150" s="102"/>
      <c r="NN150" s="102"/>
      <c r="NO150" s="102"/>
      <c r="NP150" s="102"/>
      <c r="NQ150" s="102"/>
      <c r="NR150" s="102"/>
      <c r="NS150" s="102"/>
      <c r="NT150" s="102"/>
      <c r="NU150" s="102"/>
      <c r="NV150" s="102"/>
      <c r="NW150" s="102"/>
      <c r="NX150" s="102"/>
      <c r="NY150" s="102"/>
      <c r="NZ150" s="102"/>
      <c r="OA150" s="102"/>
      <c r="OB150" s="102"/>
      <c r="OC150" s="102"/>
      <c r="OD150" s="102"/>
      <c r="OE150" s="102"/>
      <c r="OF150" s="102"/>
      <c r="OG150" s="102"/>
      <c r="OH150" s="102"/>
      <c r="OI150" s="102"/>
      <c r="OJ150" s="102"/>
      <c r="OK150" s="102"/>
      <c r="OL150" s="102"/>
      <c r="OM150" s="102"/>
      <c r="ON150" s="102"/>
      <c r="OO150" s="102"/>
      <c r="OP150" s="102"/>
      <c r="OQ150" s="102"/>
      <c r="OR150" s="102"/>
      <c r="OS150" s="102"/>
      <c r="OT150" s="102"/>
      <c r="OU150" s="102"/>
      <c r="OV150" s="102"/>
      <c r="OW150" s="102"/>
      <c r="OX150" s="102"/>
      <c r="OY150" s="102"/>
      <c r="OZ150" s="102"/>
      <c r="PA150" s="102"/>
      <c r="PB150" s="102"/>
      <c r="PC150" s="102"/>
      <c r="PD150" s="102"/>
      <c r="PE150" s="102"/>
      <c r="PF150" s="102"/>
      <c r="PG150" s="102"/>
      <c r="PH150" s="102"/>
      <c r="PI150" s="102"/>
      <c r="PJ150" s="102"/>
      <c r="PK150" s="102"/>
      <c r="PL150" s="102"/>
      <c r="PM150" s="102"/>
      <c r="PN150" s="102"/>
      <c r="PO150" s="102"/>
      <c r="PP150" s="102"/>
      <c r="PQ150" s="102"/>
      <c r="PR150" s="102"/>
      <c r="PS150" s="102"/>
      <c r="PT150" s="102"/>
      <c r="PU150" s="102"/>
      <c r="PV150" s="102"/>
      <c r="PW150" s="102"/>
      <c r="PX150" s="102"/>
      <c r="PY150" s="102"/>
      <c r="PZ150" s="102"/>
      <c r="QA150" s="102"/>
      <c r="QB150" s="102"/>
      <c r="QC150" s="102"/>
      <c r="QD150" s="102"/>
      <c r="QE150" s="102"/>
      <c r="QF150" s="102"/>
      <c r="QG150" s="102"/>
      <c r="QH150" s="102"/>
      <c r="QI150" s="102"/>
      <c r="QJ150" s="102"/>
      <c r="QK150" s="102"/>
      <c r="QL150" s="102"/>
      <c r="QM150" s="102"/>
      <c r="QN150" s="102"/>
      <c r="QO150" s="102"/>
      <c r="QP150" s="102"/>
      <c r="QQ150" s="102"/>
      <c r="QR150" s="102"/>
      <c r="QS150" s="102"/>
      <c r="QT150" s="102"/>
      <c r="QU150" s="102"/>
      <c r="QV150" s="102"/>
      <c r="QW150" s="102"/>
      <c r="QX150" s="102"/>
      <c r="QY150" s="102"/>
      <c r="QZ150" s="102"/>
      <c r="RA150" s="102"/>
      <c r="RB150" s="102"/>
      <c r="RC150" s="102"/>
      <c r="RD150" s="102"/>
      <c r="RE150" s="102"/>
      <c r="RF150" s="102"/>
      <c r="RG150" s="102"/>
      <c r="RH150" s="102"/>
      <c r="RI150" s="102"/>
      <c r="RJ150" s="102"/>
      <c r="RK150" s="102"/>
      <c r="RL150" s="102"/>
      <c r="RM150" s="102"/>
      <c r="RN150" s="102"/>
      <c r="RO150" s="102"/>
      <c r="RP150" s="102"/>
      <c r="RQ150" s="102"/>
      <c r="RR150" s="102"/>
      <c r="RS150" s="102"/>
      <c r="RT150" s="102"/>
      <c r="RU150" s="102"/>
      <c r="RV150" s="102"/>
      <c r="RW150" s="102"/>
      <c r="RX150" s="102"/>
      <c r="RY150" s="102"/>
      <c r="RZ150" s="102"/>
      <c r="SA150" s="102"/>
      <c r="SB150" s="102"/>
      <c r="SC150" s="102"/>
      <c r="SD150" s="102"/>
      <c r="SE150" s="102"/>
      <c r="SF150" s="102"/>
      <c r="SG150" s="102"/>
      <c r="SH150" s="102"/>
      <c r="SI150" s="102"/>
      <c r="SJ150" s="102"/>
      <c r="SK150" s="102"/>
      <c r="SL150" s="102"/>
      <c r="SM150" s="102"/>
      <c r="SN150" s="102"/>
      <c r="SO150" s="102"/>
      <c r="SP150" s="102"/>
      <c r="SQ150" s="102"/>
      <c r="SR150" s="102"/>
      <c r="SS150" s="102"/>
      <c r="ST150" s="102"/>
      <c r="SU150" s="102"/>
      <c r="SV150" s="102"/>
      <c r="SW150" s="102"/>
      <c r="SX150" s="102"/>
      <c r="SY150" s="102"/>
      <c r="SZ150" s="102"/>
      <c r="TA150" s="102"/>
      <c r="TB150" s="102"/>
      <c r="TC150" s="102"/>
      <c r="TD150" s="102"/>
      <c r="TE150" s="102"/>
      <c r="TF150" s="102"/>
      <c r="TG150" s="102"/>
      <c r="TH150" s="102"/>
      <c r="TI150" s="102"/>
      <c r="TJ150" s="102"/>
      <c r="TK150" s="102"/>
      <c r="TL150" s="102"/>
      <c r="TM150" s="102"/>
      <c r="TN150" s="102"/>
      <c r="TO150" s="102"/>
      <c r="TP150" s="102"/>
      <c r="TQ150" s="102"/>
      <c r="TR150" s="102"/>
      <c r="TS150" s="102"/>
      <c r="TT150" s="102"/>
      <c r="TU150" s="102"/>
      <c r="TV150" s="102"/>
      <c r="TW150" s="102"/>
      <c r="TX150" s="102"/>
      <c r="TY150" s="102"/>
      <c r="TZ150" s="102"/>
      <c r="UA150" s="102"/>
      <c r="UB150" s="102"/>
      <c r="UC150" s="102"/>
      <c r="UD150" s="102"/>
      <c r="UE150" s="102"/>
      <c r="UF150" s="102"/>
      <c r="UG150" s="102"/>
      <c r="UH150" s="102"/>
      <c r="UI150" s="102"/>
      <c r="UJ150" s="102"/>
      <c r="UK150" s="102"/>
      <c r="UL150" s="102"/>
      <c r="UM150" s="102"/>
      <c r="UN150" s="102"/>
      <c r="UO150" s="102"/>
      <c r="UP150" s="102"/>
      <c r="UQ150" s="102"/>
      <c r="UR150" s="102"/>
      <c r="US150" s="102"/>
      <c r="UT150" s="102"/>
      <c r="UU150" s="102"/>
      <c r="UV150" s="102"/>
      <c r="UW150" s="102"/>
      <c r="UX150" s="102"/>
      <c r="UY150" s="102"/>
      <c r="UZ150" s="102"/>
      <c r="VA150" s="102"/>
      <c r="VB150" s="102"/>
      <c r="VC150" s="102"/>
      <c r="VD150" s="102"/>
      <c r="VE150" s="102"/>
      <c r="VF150" s="102"/>
      <c r="VG150" s="102"/>
      <c r="VH150" s="102"/>
      <c r="VI150" s="102"/>
      <c r="VJ150" s="102"/>
      <c r="VK150" s="102"/>
      <c r="VL150" s="102"/>
      <c r="VM150" s="102"/>
      <c r="VN150" s="102"/>
      <c r="VO150" s="102"/>
      <c r="VP150" s="102"/>
      <c r="VQ150" s="102"/>
      <c r="VR150" s="102"/>
      <c r="VS150" s="102"/>
      <c r="VT150" s="102"/>
      <c r="VU150" s="102"/>
      <c r="VV150" s="102"/>
      <c r="VW150" s="102"/>
      <c r="VX150" s="102"/>
      <c r="VY150" s="102"/>
      <c r="VZ150" s="102"/>
      <c r="WA150" s="102"/>
      <c r="WB150" s="102"/>
      <c r="WC150" s="102"/>
      <c r="WD150" s="102"/>
      <c r="WE150" s="102"/>
      <c r="WF150" s="102"/>
      <c r="WG150" s="102"/>
      <c r="WH150" s="102"/>
      <c r="WI150" s="102"/>
      <c r="WJ150" s="102"/>
      <c r="WK150" s="102"/>
      <c r="WL150" s="102"/>
      <c r="WM150" s="102"/>
      <c r="WN150" s="102"/>
      <c r="WO150" s="102"/>
      <c r="WP150" s="102"/>
      <c r="WQ150" s="102"/>
      <c r="WR150" s="102"/>
      <c r="WS150" s="102"/>
      <c r="WT150" s="102"/>
      <c r="WU150" s="102"/>
      <c r="WV150" s="102"/>
      <c r="WW150" s="102"/>
      <c r="WX150" s="102"/>
      <c r="WY150" s="102"/>
      <c r="WZ150" s="102"/>
      <c r="XA150" s="102"/>
      <c r="XB150" s="102"/>
      <c r="XC150" s="102"/>
      <c r="XD150" s="102"/>
      <c r="XE150" s="102"/>
      <c r="XF150" s="102"/>
      <c r="XG150" s="102"/>
      <c r="XH150" s="102"/>
      <c r="XI150" s="102"/>
      <c r="XJ150" s="102"/>
      <c r="XK150" s="102"/>
      <c r="XL150" s="102"/>
      <c r="XM150" s="102"/>
      <c r="XN150" s="102"/>
      <c r="XO150" s="102"/>
      <c r="XP150" s="102"/>
      <c r="XQ150" s="102"/>
      <c r="XR150" s="102"/>
      <c r="XS150" s="102"/>
      <c r="XT150" s="102"/>
      <c r="XU150" s="102"/>
      <c r="XV150" s="102"/>
      <c r="XW150" s="102"/>
      <c r="XX150" s="102"/>
      <c r="XY150" s="102"/>
      <c r="XZ150" s="102"/>
      <c r="YA150" s="102"/>
      <c r="YB150" s="102"/>
      <c r="YC150" s="102"/>
      <c r="YD150" s="102"/>
      <c r="YE150" s="102"/>
      <c r="YF150" s="102"/>
      <c r="YG150" s="102"/>
      <c r="YH150" s="102"/>
      <c r="YI150" s="102"/>
      <c r="YJ150" s="102"/>
      <c r="YK150" s="102"/>
      <c r="YL150" s="102"/>
      <c r="YM150" s="102"/>
      <c r="YN150" s="102"/>
      <c r="YO150" s="102"/>
      <c r="YP150" s="102"/>
      <c r="YQ150" s="102"/>
      <c r="YR150" s="102"/>
      <c r="YS150" s="102"/>
      <c r="YT150" s="102"/>
      <c r="YU150" s="102"/>
      <c r="YV150" s="102"/>
      <c r="YW150" s="102"/>
      <c r="YX150" s="102"/>
      <c r="YY150" s="102"/>
      <c r="YZ150" s="102"/>
      <c r="ZA150" s="102"/>
      <c r="ZB150" s="102"/>
      <c r="ZC150" s="102"/>
      <c r="ZD150" s="102"/>
      <c r="ZE150" s="102"/>
      <c r="ZF150" s="102"/>
      <c r="ZG150" s="102"/>
      <c r="ZH150" s="102"/>
      <c r="ZI150" s="102"/>
      <c r="ZJ150" s="102"/>
      <c r="ZK150" s="102"/>
      <c r="ZL150" s="102"/>
      <c r="ZM150" s="102"/>
      <c r="ZN150" s="102"/>
      <c r="ZO150" s="102"/>
      <c r="ZP150" s="102"/>
      <c r="ZQ150" s="102"/>
      <c r="ZR150" s="102"/>
      <c r="ZS150" s="102"/>
      <c r="ZT150" s="102"/>
      <c r="ZU150" s="102"/>
      <c r="ZV150" s="102"/>
      <c r="ZW150" s="102"/>
      <c r="ZX150" s="102"/>
      <c r="ZY150" s="102"/>
      <c r="ZZ150" s="102"/>
      <c r="AAA150" s="102"/>
      <c r="AAB150" s="102"/>
      <c r="AAC150" s="102"/>
      <c r="AAD150" s="102"/>
      <c r="AAE150" s="102"/>
      <c r="AAF150" s="102"/>
      <c r="AAG150" s="102"/>
      <c r="AAH150" s="102"/>
      <c r="AAI150" s="102"/>
      <c r="AAJ150" s="102"/>
      <c r="AAK150" s="102"/>
      <c r="AAL150" s="102"/>
      <c r="AAM150" s="102"/>
      <c r="AAN150" s="102"/>
      <c r="AAO150" s="102"/>
      <c r="AAP150" s="102"/>
      <c r="AAQ150" s="102"/>
      <c r="AAR150" s="102"/>
      <c r="AAS150" s="102"/>
      <c r="AAT150" s="102"/>
      <c r="AAU150" s="102"/>
      <c r="AAV150" s="102"/>
      <c r="AAW150" s="102"/>
      <c r="AAX150" s="102"/>
      <c r="AAY150" s="102"/>
      <c r="AAZ150" s="102"/>
      <c r="ABA150" s="102"/>
      <c r="ABB150" s="102"/>
      <c r="ABC150" s="102"/>
      <c r="ABD150" s="102"/>
      <c r="ABE150" s="102"/>
      <c r="ABF150" s="102"/>
      <c r="ABG150" s="102"/>
      <c r="ABH150" s="102"/>
      <c r="ABI150" s="102"/>
      <c r="ABJ150" s="102"/>
      <c r="ABK150" s="102"/>
      <c r="ABL150" s="102"/>
      <c r="ABM150" s="102"/>
      <c r="ABN150" s="102"/>
      <c r="ABO150" s="102"/>
      <c r="ABP150" s="102"/>
      <c r="ABQ150" s="102"/>
      <c r="ABR150" s="102"/>
      <c r="ABS150" s="102"/>
      <c r="ABT150" s="102"/>
      <c r="ABU150" s="102"/>
      <c r="ABV150" s="102"/>
      <c r="ABW150" s="102"/>
      <c r="ABX150" s="102"/>
      <c r="ABY150" s="102"/>
      <c r="ABZ150" s="102"/>
      <c r="ACA150" s="102"/>
      <c r="ACB150" s="102"/>
      <c r="ACC150" s="102"/>
      <c r="ACD150" s="102"/>
      <c r="ACE150" s="102"/>
      <c r="ACF150" s="102"/>
      <c r="ACG150" s="102"/>
      <c r="ACH150" s="102"/>
      <c r="ACI150" s="102"/>
      <c r="ACJ150" s="102"/>
      <c r="ACK150" s="102"/>
      <c r="ACL150" s="102"/>
      <c r="ACM150" s="102"/>
      <c r="ACN150" s="102"/>
      <c r="ACO150" s="102"/>
      <c r="ACP150" s="102"/>
      <c r="ACQ150" s="102"/>
      <c r="ACR150" s="102"/>
      <c r="ACS150" s="102"/>
      <c r="ACT150" s="102"/>
      <c r="ACU150" s="102"/>
      <c r="ACV150" s="102"/>
      <c r="ACW150" s="102"/>
      <c r="ACX150" s="102"/>
      <c r="ACY150" s="102"/>
      <c r="ACZ150" s="102"/>
      <c r="ADA150" s="102"/>
      <c r="ADB150" s="102"/>
      <c r="ADC150" s="102"/>
      <c r="ADD150" s="102"/>
      <c r="ADE150" s="102"/>
      <c r="ADF150" s="102"/>
      <c r="ADG150" s="102"/>
      <c r="ADH150" s="102"/>
      <c r="ADI150" s="102"/>
      <c r="ADJ150" s="102"/>
      <c r="ADK150" s="102"/>
      <c r="ADL150" s="102"/>
      <c r="ADM150" s="102"/>
      <c r="ADN150" s="102"/>
      <c r="ADO150" s="102"/>
      <c r="ADP150" s="102"/>
      <c r="ADQ150" s="102"/>
      <c r="ADR150" s="102"/>
      <c r="ADS150" s="102"/>
      <c r="ADT150" s="102"/>
      <c r="ADU150" s="102"/>
      <c r="ADV150" s="102"/>
      <c r="ADW150" s="102"/>
      <c r="ADX150" s="102"/>
      <c r="ADY150" s="102"/>
      <c r="ADZ150" s="102"/>
      <c r="AEA150" s="102"/>
      <c r="AEB150" s="102"/>
      <c r="AEC150" s="102"/>
      <c r="AED150" s="102"/>
      <c r="AEE150" s="102"/>
      <c r="AEF150" s="102"/>
      <c r="AEG150" s="102"/>
      <c r="AEH150" s="102"/>
      <c r="AEI150" s="102"/>
      <c r="AEJ150" s="102"/>
      <c r="AEK150" s="102"/>
      <c r="AEL150" s="102"/>
      <c r="AEM150" s="102"/>
      <c r="AEN150" s="102"/>
      <c r="AEO150" s="102"/>
      <c r="AEP150" s="102"/>
      <c r="AEQ150" s="102"/>
      <c r="AER150" s="102"/>
      <c r="AES150" s="102"/>
      <c r="AET150" s="102"/>
      <c r="AEU150" s="102"/>
      <c r="AEV150" s="102"/>
      <c r="AEW150" s="102"/>
      <c r="AEX150" s="102"/>
      <c r="AEY150" s="102"/>
      <c r="AEZ150" s="102"/>
      <c r="AFA150" s="102"/>
      <c r="AFB150" s="102"/>
      <c r="AFC150" s="102"/>
      <c r="AFD150" s="102"/>
      <c r="AFE150" s="102"/>
      <c r="AFF150" s="102"/>
      <c r="AFG150" s="102"/>
      <c r="AFH150" s="102"/>
      <c r="AFI150" s="102"/>
      <c r="AFJ150" s="102"/>
      <c r="AFK150" s="102"/>
      <c r="AFL150" s="102"/>
      <c r="AFM150" s="102"/>
      <c r="AFN150" s="102"/>
      <c r="AFO150" s="102"/>
      <c r="AFP150" s="102"/>
      <c r="AFQ150" s="102"/>
      <c r="AFR150" s="102"/>
      <c r="AFS150" s="102"/>
      <c r="AFT150" s="102"/>
      <c r="AFU150" s="102"/>
      <c r="AFV150" s="102"/>
      <c r="AFW150" s="102"/>
      <c r="AFX150" s="102"/>
      <c r="AFY150" s="102"/>
      <c r="AFZ150" s="102"/>
      <c r="AGA150" s="102"/>
      <c r="AGB150" s="102"/>
      <c r="AGC150" s="102"/>
      <c r="AGD150" s="102"/>
      <c r="AGE150" s="102"/>
      <c r="AGF150" s="102"/>
      <c r="AGG150" s="102"/>
      <c r="AGH150" s="102"/>
      <c r="AGI150" s="102"/>
      <c r="AGJ150" s="102"/>
      <c r="AGK150" s="102"/>
      <c r="AGL150" s="102"/>
      <c r="AGM150" s="102"/>
      <c r="AGN150" s="102"/>
      <c r="AGO150" s="102"/>
      <c r="AGP150" s="102"/>
      <c r="AGQ150" s="102"/>
      <c r="AGR150" s="102"/>
      <c r="AGS150" s="102"/>
      <c r="AGT150" s="102"/>
      <c r="AGU150" s="102"/>
      <c r="AGV150" s="102"/>
      <c r="AGW150" s="102"/>
      <c r="AGX150" s="102"/>
      <c r="AGY150" s="102"/>
      <c r="AGZ150" s="102"/>
      <c r="AHA150" s="102"/>
      <c r="AHB150" s="102"/>
      <c r="AHC150" s="102"/>
      <c r="AHD150" s="102"/>
      <c r="AHE150" s="102"/>
      <c r="AHF150" s="102"/>
      <c r="AHG150" s="102"/>
      <c r="AHH150" s="102"/>
      <c r="AHI150" s="102"/>
      <c r="AHJ150" s="102"/>
      <c r="AHK150" s="102"/>
      <c r="AHL150" s="102"/>
      <c r="AHM150" s="102"/>
      <c r="AHN150" s="102"/>
      <c r="AHO150" s="102"/>
      <c r="AHP150" s="102"/>
      <c r="AHQ150" s="102"/>
      <c r="AHR150" s="102"/>
      <c r="AHS150" s="102"/>
      <c r="AHT150" s="102"/>
      <c r="AHU150" s="102"/>
      <c r="AHV150" s="102"/>
      <c r="AHW150" s="102"/>
      <c r="AHX150" s="102"/>
      <c r="AHY150" s="102"/>
      <c r="AHZ150" s="102"/>
      <c r="AIA150" s="102"/>
      <c r="AIB150" s="102"/>
      <c r="AIC150" s="102"/>
      <c r="AID150" s="102"/>
      <c r="AIE150" s="102"/>
      <c r="AIF150" s="102"/>
      <c r="AIG150" s="102"/>
      <c r="AIH150" s="102"/>
      <c r="AII150" s="102"/>
      <c r="AIJ150" s="102"/>
      <c r="AIK150" s="102"/>
      <c r="AIL150" s="102"/>
      <c r="AIM150" s="102"/>
      <c r="AIN150" s="102"/>
      <c r="AIO150" s="102"/>
      <c r="AIP150" s="102"/>
      <c r="AIQ150" s="102"/>
      <c r="AIR150" s="102"/>
      <c r="AIS150" s="102"/>
      <c r="AIT150" s="102"/>
      <c r="AIU150" s="102"/>
      <c r="AIV150" s="102"/>
      <c r="AIW150" s="102"/>
      <c r="AIX150" s="102"/>
      <c r="AIY150" s="102"/>
      <c r="AIZ150" s="102"/>
      <c r="AJA150" s="102"/>
      <c r="AJB150" s="102"/>
      <c r="AJC150" s="102"/>
      <c r="AJD150" s="102"/>
      <c r="AJE150" s="102"/>
      <c r="AJF150" s="102"/>
      <c r="AJG150" s="102"/>
      <c r="AJH150" s="102"/>
      <c r="AJI150" s="102"/>
      <c r="AJJ150" s="102"/>
      <c r="AJK150" s="102"/>
      <c r="AJL150" s="102"/>
      <c r="AJM150" s="102"/>
      <c r="AJN150" s="102"/>
      <c r="AJO150" s="102"/>
      <c r="AJP150" s="102"/>
      <c r="AJQ150" s="102"/>
      <c r="AJR150" s="102"/>
      <c r="AJS150" s="102"/>
      <c r="AJT150" s="102"/>
      <c r="AJU150" s="102"/>
      <c r="AJV150" s="102"/>
      <c r="AJW150" s="102"/>
      <c r="AJX150" s="102"/>
      <c r="AJY150" s="102"/>
      <c r="AJZ150" s="102"/>
      <c r="AKA150" s="102"/>
      <c r="AKB150" s="102"/>
      <c r="AKC150" s="102"/>
      <c r="AKD150" s="102"/>
      <c r="AKE150" s="102"/>
      <c r="AKF150" s="102"/>
      <c r="AKG150" s="102"/>
      <c r="AKH150" s="102"/>
      <c r="AKI150" s="102"/>
      <c r="AKJ150" s="102"/>
      <c r="AKK150" s="102"/>
      <c r="AKL150" s="102"/>
      <c r="AKM150" s="102"/>
      <c r="AKN150" s="102"/>
      <c r="AKO150" s="102"/>
      <c r="AKP150" s="102"/>
      <c r="AKQ150" s="102"/>
      <c r="AKR150" s="102"/>
      <c r="AKS150" s="102"/>
      <c r="AKT150" s="102"/>
      <c r="AKU150" s="102"/>
      <c r="AKV150" s="102"/>
      <c r="AKW150" s="102"/>
      <c r="AKX150" s="102"/>
      <c r="AKY150" s="102"/>
      <c r="AKZ150" s="102"/>
      <c r="ALA150" s="102"/>
      <c r="ALB150" s="102"/>
      <c r="ALC150" s="102"/>
      <c r="ALD150" s="102"/>
      <c r="ALE150" s="102"/>
      <c r="ALF150" s="102"/>
      <c r="ALG150" s="102"/>
      <c r="ALH150" s="102"/>
      <c r="ALI150" s="102"/>
      <c r="ALJ150" s="102"/>
      <c r="ALK150" s="102"/>
      <c r="ALL150" s="102"/>
      <c r="ALM150" s="102"/>
      <c r="ALN150" s="102"/>
      <c r="ALO150" s="102"/>
      <c r="ALP150" s="102"/>
      <c r="ALQ150" s="102"/>
      <c r="ALR150" s="102"/>
      <c r="ALS150" s="102"/>
      <c r="ALT150" s="102"/>
      <c r="ALU150" s="102"/>
      <c r="ALV150" s="102"/>
      <c r="ALW150" s="102"/>
      <c r="ALX150" s="102"/>
      <c r="ALY150" s="102"/>
      <c r="ALZ150" s="102"/>
      <c r="AMA150" s="102"/>
      <c r="AMB150" s="102"/>
      <c r="AMC150" s="102"/>
      <c r="AMD150" s="102"/>
      <c r="AME150" s="102"/>
      <c r="AMF150" s="102"/>
      <c r="AMG150" s="102"/>
      <c r="AMH150" s="102"/>
      <c r="AMI150" s="102"/>
      <c r="AMJ150" s="102"/>
      <c r="AMK150" s="102"/>
      <c r="AML150" s="102"/>
      <c r="AMM150" s="102"/>
      <c r="AMN150" s="102"/>
      <c r="AMO150" s="102"/>
      <c r="AMP150" s="102"/>
      <c r="AMQ150" s="102"/>
      <c r="AMR150" s="102"/>
      <c r="AMS150" s="102"/>
      <c r="AMT150" s="102"/>
      <c r="AMU150" s="102"/>
      <c r="AMV150" s="102"/>
      <c r="AMW150" s="102"/>
      <c r="AMX150" s="102"/>
      <c r="AMY150" s="102"/>
      <c r="AMZ150" s="102"/>
      <c r="ANA150" s="102"/>
      <c r="ANB150" s="102"/>
      <c r="ANC150" s="102"/>
      <c r="AND150" s="102"/>
      <c r="ANE150" s="102"/>
      <c r="ANF150" s="102"/>
      <c r="ANG150" s="102"/>
      <c r="ANH150" s="102"/>
      <c r="ANI150" s="102"/>
      <c r="ANJ150" s="102"/>
      <c r="ANK150" s="102"/>
      <c r="ANL150" s="102"/>
      <c r="ANM150" s="102"/>
      <c r="ANN150" s="102"/>
      <c r="ANO150" s="102"/>
      <c r="ANP150" s="102"/>
      <c r="ANQ150" s="102"/>
      <c r="ANR150" s="102"/>
      <c r="ANS150" s="102"/>
      <c r="ANT150" s="102"/>
      <c r="ANU150" s="102"/>
      <c r="ANV150" s="102"/>
      <c r="ANW150" s="102"/>
      <c r="ANX150" s="102"/>
      <c r="ANY150" s="102"/>
      <c r="ANZ150" s="102"/>
      <c r="AOA150" s="102"/>
      <c r="AOB150" s="102"/>
      <c r="AOC150" s="102"/>
      <c r="AOD150" s="102"/>
      <c r="AOE150" s="102"/>
      <c r="AOF150" s="102"/>
      <c r="AOG150" s="102"/>
      <c r="AOH150" s="102"/>
      <c r="AOI150" s="102"/>
      <c r="AOJ150" s="102"/>
      <c r="AOK150" s="102"/>
      <c r="AOL150" s="102"/>
      <c r="AOM150" s="102"/>
      <c r="AON150" s="102"/>
      <c r="AOO150" s="102"/>
      <c r="AOP150" s="102"/>
      <c r="AOQ150" s="102"/>
      <c r="AOR150" s="102"/>
      <c r="AOS150" s="102"/>
      <c r="AOT150" s="102"/>
      <c r="AOU150" s="102"/>
      <c r="AOV150" s="102"/>
      <c r="AOW150" s="102"/>
      <c r="AOX150" s="102"/>
      <c r="AOY150" s="102"/>
      <c r="AOZ150" s="102"/>
      <c r="APA150" s="102"/>
      <c r="APB150" s="102"/>
      <c r="APC150" s="102"/>
      <c r="APD150" s="102"/>
      <c r="APE150" s="102"/>
      <c r="APF150" s="102"/>
      <c r="APG150" s="102"/>
      <c r="APH150" s="102"/>
      <c r="API150" s="102"/>
      <c r="APJ150" s="102"/>
      <c r="APK150" s="102"/>
      <c r="APL150" s="102"/>
      <c r="APM150" s="102"/>
      <c r="APN150" s="102"/>
      <c r="APO150" s="102"/>
      <c r="APP150" s="102"/>
      <c r="APQ150" s="102"/>
      <c r="APR150" s="102"/>
      <c r="APS150" s="102"/>
      <c r="APT150" s="102"/>
      <c r="APU150" s="102"/>
      <c r="APV150" s="102"/>
      <c r="APW150" s="102"/>
      <c r="APX150" s="102"/>
      <c r="APY150" s="102"/>
      <c r="APZ150" s="102"/>
      <c r="AQA150" s="102"/>
      <c r="AQB150" s="102"/>
      <c r="AQC150" s="102"/>
      <c r="AQD150" s="102"/>
      <c r="AQE150" s="102"/>
      <c r="AQF150" s="102"/>
      <c r="AQG150" s="102"/>
      <c r="AQH150" s="102"/>
      <c r="AQI150" s="102"/>
      <c r="AQJ150" s="102"/>
      <c r="AQK150" s="102"/>
      <c r="AQL150" s="102"/>
      <c r="AQM150" s="102"/>
      <c r="AQN150" s="102"/>
      <c r="AQO150" s="102"/>
      <c r="AQP150" s="102"/>
      <c r="AQQ150" s="102"/>
      <c r="AQR150" s="102"/>
      <c r="AQS150" s="102"/>
      <c r="AQT150" s="102"/>
      <c r="AQU150" s="102"/>
      <c r="AQV150" s="102"/>
      <c r="AQW150" s="102"/>
      <c r="AQX150" s="102"/>
      <c r="AQY150" s="102"/>
      <c r="AQZ150" s="102"/>
      <c r="ARA150" s="102"/>
      <c r="ARB150" s="102"/>
      <c r="ARC150" s="102"/>
      <c r="ARD150" s="102"/>
      <c r="ARE150" s="102"/>
      <c r="ARF150" s="102"/>
      <c r="ARG150" s="102"/>
      <c r="ARH150" s="102"/>
      <c r="ARI150" s="102"/>
      <c r="ARJ150" s="102"/>
      <c r="ARK150" s="102"/>
      <c r="ARL150" s="102"/>
      <c r="ARM150" s="102"/>
      <c r="ARN150" s="102"/>
      <c r="ARO150" s="102"/>
      <c r="ARP150" s="102"/>
      <c r="ARQ150" s="102"/>
      <c r="ARR150" s="102"/>
      <c r="ARS150" s="102"/>
      <c r="ART150" s="102"/>
      <c r="ARU150" s="102"/>
      <c r="ARV150" s="102"/>
      <c r="ARW150" s="102"/>
      <c r="ARX150" s="102"/>
      <c r="ARY150" s="102"/>
      <c r="ARZ150" s="102"/>
      <c r="ASA150" s="102"/>
      <c r="ASB150" s="102"/>
      <c r="ASC150" s="102"/>
      <c r="ASD150" s="102"/>
      <c r="ASE150" s="102"/>
      <c r="ASF150" s="102"/>
      <c r="ASG150" s="102"/>
      <c r="ASH150" s="102"/>
      <c r="ASI150" s="102"/>
      <c r="ASJ150" s="102"/>
      <c r="ASK150" s="102"/>
      <c r="ASL150" s="102"/>
      <c r="ASM150" s="102"/>
      <c r="ASN150" s="102"/>
      <c r="ASO150" s="102"/>
      <c r="ASP150" s="102"/>
      <c r="ASQ150" s="102"/>
      <c r="ASR150" s="102"/>
      <c r="ASS150" s="102"/>
      <c r="AST150" s="102"/>
      <c r="ASU150" s="102"/>
      <c r="ASV150" s="102"/>
      <c r="ASW150" s="102"/>
      <c r="ASX150" s="102"/>
      <c r="ASY150" s="102"/>
      <c r="ASZ150" s="102"/>
      <c r="ATA150" s="102"/>
      <c r="ATB150" s="102"/>
      <c r="ATC150" s="102"/>
      <c r="ATD150" s="102"/>
      <c r="ATE150" s="102"/>
      <c r="ATF150" s="102"/>
      <c r="ATG150" s="102"/>
      <c r="ATH150" s="102"/>
      <c r="ATI150" s="102"/>
      <c r="ATJ150" s="102"/>
      <c r="ATK150" s="102"/>
      <c r="ATL150" s="102"/>
      <c r="ATM150" s="102"/>
      <c r="ATN150" s="102"/>
      <c r="ATO150" s="102"/>
      <c r="ATP150" s="102"/>
      <c r="ATQ150" s="102"/>
      <c r="ATR150" s="102"/>
      <c r="ATS150" s="102"/>
      <c r="ATT150" s="102"/>
      <c r="ATU150" s="102"/>
      <c r="ATV150" s="102"/>
      <c r="ATW150" s="102"/>
      <c r="ATX150" s="102"/>
      <c r="ATY150" s="102"/>
      <c r="ATZ150" s="102"/>
      <c r="AUA150" s="102"/>
      <c r="AUB150" s="102"/>
      <c r="AUC150" s="102"/>
      <c r="AUD150" s="102"/>
      <c r="AUE150" s="102"/>
      <c r="AUF150" s="102"/>
      <c r="AUG150" s="102"/>
      <c r="AUH150" s="102"/>
      <c r="AUI150" s="102"/>
      <c r="AUJ150" s="102"/>
      <c r="AUK150" s="102"/>
      <c r="AUL150" s="102"/>
      <c r="AUM150" s="102"/>
      <c r="AUN150" s="102"/>
      <c r="AUO150" s="102"/>
      <c r="AUP150" s="102"/>
      <c r="AUQ150" s="102"/>
      <c r="AUR150" s="102"/>
      <c r="AUS150" s="102"/>
      <c r="AUT150" s="102"/>
      <c r="AUU150" s="102"/>
      <c r="AUV150" s="102"/>
      <c r="AUW150" s="102"/>
      <c r="AUX150" s="102"/>
      <c r="AUY150" s="102"/>
      <c r="AUZ150" s="102"/>
      <c r="AVA150" s="102"/>
      <c r="AVB150" s="102"/>
      <c r="AVC150" s="102"/>
      <c r="AVD150" s="102"/>
      <c r="AVE150" s="102"/>
      <c r="AVF150" s="102"/>
      <c r="AVG150" s="102"/>
      <c r="AVH150" s="102"/>
      <c r="AVI150" s="102"/>
      <c r="AVJ150" s="102"/>
      <c r="AVK150" s="102"/>
      <c r="AVL150" s="102"/>
      <c r="AVM150" s="102"/>
      <c r="AVN150" s="102"/>
      <c r="AVO150" s="102"/>
      <c r="AVP150" s="102"/>
      <c r="AVQ150" s="102"/>
      <c r="AVR150" s="102"/>
      <c r="AVS150" s="102"/>
      <c r="AVT150" s="102"/>
      <c r="AVU150" s="102"/>
      <c r="AVV150" s="102"/>
      <c r="AVW150" s="102"/>
      <c r="AVX150" s="102"/>
      <c r="AVY150" s="102"/>
      <c r="AVZ150" s="102"/>
      <c r="AWA150" s="102"/>
      <c r="AWB150" s="102"/>
      <c r="AWC150" s="102"/>
      <c r="AWD150" s="102"/>
      <c r="AWE150" s="102"/>
      <c r="AWF150" s="102"/>
      <c r="AWG150" s="102"/>
      <c r="AWH150" s="102"/>
      <c r="AWI150" s="102"/>
      <c r="AWJ150" s="102"/>
      <c r="AWK150" s="102"/>
      <c r="AWL150" s="102"/>
      <c r="AWM150" s="102"/>
      <c r="AWN150" s="102"/>
      <c r="AWO150" s="102"/>
      <c r="AWP150" s="102"/>
      <c r="AWQ150" s="102"/>
      <c r="AWR150" s="102"/>
      <c r="AWS150" s="102"/>
      <c r="AWT150" s="102"/>
      <c r="AWU150" s="102"/>
      <c r="AWV150" s="102"/>
      <c r="AWW150" s="102"/>
      <c r="AWX150" s="102"/>
      <c r="AWY150" s="102"/>
      <c r="AWZ150" s="102"/>
      <c r="AXA150" s="102"/>
      <c r="AXB150" s="102"/>
      <c r="AXC150" s="102"/>
      <c r="AXD150" s="102"/>
      <c r="AXE150" s="102"/>
      <c r="AXF150" s="102"/>
      <c r="AXG150" s="102"/>
      <c r="AXH150" s="102"/>
      <c r="AXI150" s="102"/>
      <c r="AXJ150" s="102"/>
      <c r="AXK150" s="102"/>
      <c r="AXL150" s="102"/>
      <c r="AXM150" s="102"/>
      <c r="AXN150" s="102"/>
      <c r="AXO150" s="102"/>
      <c r="AXP150" s="102"/>
      <c r="AXQ150" s="102"/>
      <c r="AXR150" s="102"/>
      <c r="AXS150" s="102"/>
      <c r="AXT150" s="102"/>
      <c r="AXU150" s="102"/>
      <c r="AXV150" s="102"/>
      <c r="AXW150" s="102"/>
      <c r="AXX150" s="102"/>
      <c r="AXY150" s="102"/>
      <c r="AXZ150" s="102"/>
      <c r="AYA150" s="102"/>
      <c r="AYB150" s="102"/>
      <c r="AYC150" s="102"/>
      <c r="AYD150" s="102"/>
      <c r="AYE150" s="102"/>
      <c r="AYF150" s="102"/>
      <c r="AYG150" s="102"/>
      <c r="AYH150" s="102"/>
      <c r="AYI150" s="102"/>
      <c r="AYJ150" s="102"/>
      <c r="AYK150" s="102"/>
      <c r="AYL150" s="102"/>
      <c r="AYM150" s="102"/>
      <c r="AYN150" s="102"/>
      <c r="AYO150" s="102"/>
      <c r="AYP150" s="102"/>
      <c r="AYQ150" s="102"/>
      <c r="AYR150" s="102"/>
      <c r="AYS150" s="102"/>
      <c r="AYT150" s="102"/>
      <c r="AYU150" s="102"/>
      <c r="AYV150" s="102"/>
      <c r="AYW150" s="102"/>
      <c r="AYX150" s="102"/>
      <c r="AYY150" s="102"/>
      <c r="AYZ150" s="102"/>
      <c r="AZA150" s="102"/>
      <c r="AZB150" s="102"/>
      <c r="AZC150" s="102"/>
      <c r="AZD150" s="102"/>
      <c r="AZE150" s="102"/>
      <c r="AZF150" s="102"/>
      <c r="AZG150" s="102"/>
      <c r="AZH150" s="102"/>
      <c r="AZI150" s="102"/>
      <c r="AZJ150" s="102"/>
      <c r="AZK150" s="102"/>
      <c r="AZL150" s="102"/>
      <c r="AZM150" s="102"/>
      <c r="AZN150" s="102"/>
      <c r="AZO150" s="102"/>
      <c r="AZP150" s="102"/>
      <c r="AZQ150" s="102"/>
      <c r="AZR150" s="102"/>
      <c r="AZS150" s="102"/>
      <c r="AZT150" s="102"/>
      <c r="AZU150" s="102"/>
      <c r="AZV150" s="102"/>
      <c r="AZW150" s="102"/>
      <c r="AZX150" s="102"/>
      <c r="AZY150" s="102"/>
      <c r="AZZ150" s="102"/>
      <c r="BAA150" s="102"/>
      <c r="BAB150" s="102"/>
      <c r="BAC150" s="102"/>
      <c r="BAD150" s="102"/>
      <c r="BAE150" s="102"/>
      <c r="BAF150" s="102"/>
      <c r="BAG150" s="102"/>
      <c r="BAH150" s="102"/>
      <c r="BAI150" s="102"/>
      <c r="BAJ150" s="102"/>
      <c r="BAK150" s="102"/>
      <c r="BAL150" s="102"/>
      <c r="BAM150" s="102"/>
      <c r="BAN150" s="102"/>
      <c r="BAO150" s="102"/>
      <c r="BAP150" s="102"/>
      <c r="BAQ150" s="102"/>
      <c r="BAR150" s="102"/>
      <c r="BAS150" s="102"/>
      <c r="BAT150" s="102"/>
      <c r="BAU150" s="102"/>
      <c r="BAV150" s="102"/>
      <c r="BAW150" s="102"/>
      <c r="BAX150" s="102"/>
      <c r="BAY150" s="102"/>
      <c r="BAZ150" s="102"/>
      <c r="BBA150" s="102"/>
      <c r="BBB150" s="102"/>
      <c r="BBC150" s="102"/>
      <c r="BBD150" s="102"/>
      <c r="BBE150" s="102"/>
      <c r="BBF150" s="102"/>
      <c r="BBG150" s="102"/>
      <c r="BBH150" s="102"/>
      <c r="BBI150" s="102"/>
      <c r="BBJ150" s="102"/>
      <c r="BBK150" s="102"/>
      <c r="BBL150" s="102"/>
      <c r="BBM150" s="102"/>
      <c r="BBN150" s="102"/>
      <c r="BBO150" s="102"/>
      <c r="BBP150" s="102"/>
      <c r="BBQ150" s="102"/>
      <c r="BBR150" s="102"/>
      <c r="BBS150" s="102"/>
      <c r="BBT150" s="102"/>
      <c r="BBU150" s="102"/>
      <c r="BBV150" s="102"/>
      <c r="BBW150" s="102"/>
      <c r="BBX150" s="102"/>
      <c r="BBY150" s="102"/>
      <c r="BBZ150" s="102"/>
      <c r="BCA150" s="102"/>
      <c r="BCB150" s="102"/>
      <c r="BCC150" s="102"/>
      <c r="BCD150" s="102"/>
      <c r="BCE150" s="102"/>
      <c r="BCF150" s="102"/>
      <c r="BCG150" s="102"/>
      <c r="BCH150" s="102"/>
      <c r="BCI150" s="102"/>
      <c r="BCJ150" s="102"/>
      <c r="BCK150" s="102"/>
      <c r="BCL150" s="102"/>
      <c r="BCM150" s="102"/>
      <c r="BCN150" s="102"/>
      <c r="BCO150" s="102"/>
      <c r="BCP150" s="102"/>
      <c r="BCQ150" s="102"/>
      <c r="BCR150" s="102"/>
      <c r="BCS150" s="102"/>
      <c r="BCT150" s="102"/>
      <c r="BCU150" s="102"/>
      <c r="BCV150" s="102"/>
      <c r="BCW150" s="102"/>
      <c r="BCX150" s="102"/>
      <c r="BCY150" s="102"/>
      <c r="BCZ150" s="102"/>
      <c r="BDA150" s="102"/>
      <c r="BDB150" s="102"/>
      <c r="BDC150" s="102"/>
      <c r="BDD150" s="102"/>
      <c r="BDE150" s="102"/>
      <c r="BDF150" s="102"/>
      <c r="BDG150" s="102"/>
      <c r="BDH150" s="102"/>
      <c r="BDI150" s="102"/>
      <c r="BDJ150" s="102"/>
      <c r="BDK150" s="102"/>
      <c r="BDL150" s="102"/>
      <c r="BDM150" s="102"/>
      <c r="BDN150" s="102"/>
      <c r="BDO150" s="102"/>
      <c r="BDP150" s="102"/>
      <c r="BDQ150" s="102"/>
      <c r="BDR150" s="102"/>
      <c r="BDS150" s="102"/>
      <c r="BDT150" s="102"/>
      <c r="BDU150" s="102"/>
      <c r="BDV150" s="102"/>
      <c r="BDW150" s="102"/>
      <c r="BDX150" s="102"/>
      <c r="BDY150" s="102"/>
      <c r="BDZ150" s="102"/>
      <c r="BEA150" s="102"/>
      <c r="BEB150" s="102"/>
      <c r="BEC150" s="102"/>
      <c r="BED150" s="102"/>
      <c r="BEE150" s="102"/>
      <c r="BEF150" s="102"/>
      <c r="BEG150" s="102"/>
      <c r="BEH150" s="102"/>
      <c r="BEI150" s="102"/>
      <c r="BEJ150" s="102"/>
      <c r="BEK150" s="102"/>
      <c r="BEL150" s="102"/>
      <c r="BEM150" s="102"/>
      <c r="BEN150" s="102"/>
      <c r="BEO150" s="102"/>
      <c r="BEP150" s="102"/>
      <c r="BEQ150" s="102"/>
      <c r="BER150" s="102"/>
      <c r="BES150" s="102"/>
      <c r="BET150" s="102"/>
      <c r="BEU150" s="102"/>
      <c r="BEV150" s="102"/>
      <c r="BEW150" s="102"/>
      <c r="BEX150" s="102"/>
      <c r="BEY150" s="102"/>
      <c r="BEZ150" s="102"/>
      <c r="BFA150" s="102"/>
      <c r="BFB150" s="102"/>
      <c r="BFC150" s="102"/>
      <c r="BFD150" s="102"/>
      <c r="BFE150" s="102"/>
      <c r="BFF150" s="102"/>
      <c r="BFG150" s="102"/>
      <c r="BFH150" s="102"/>
      <c r="BFI150" s="102"/>
      <c r="BFJ150" s="102"/>
      <c r="BFK150" s="102"/>
      <c r="BFL150" s="102"/>
      <c r="BFM150" s="102"/>
      <c r="BFN150" s="102"/>
      <c r="BFO150" s="102"/>
      <c r="BFP150" s="102"/>
      <c r="BFQ150" s="102"/>
      <c r="BFR150" s="102"/>
      <c r="BFS150" s="102"/>
      <c r="BFT150" s="102"/>
      <c r="BFU150" s="102"/>
      <c r="BFV150" s="102"/>
      <c r="BFW150" s="102"/>
      <c r="BFX150" s="102"/>
      <c r="BFY150" s="102"/>
      <c r="BFZ150" s="102"/>
      <c r="BGA150" s="102"/>
      <c r="BGB150" s="102"/>
      <c r="BGC150" s="102"/>
      <c r="BGD150" s="102"/>
      <c r="BGE150" s="102"/>
      <c r="BGF150" s="102"/>
      <c r="BGG150" s="102"/>
      <c r="BGH150" s="102"/>
      <c r="BGI150" s="102"/>
      <c r="BGJ150" s="102"/>
      <c r="BGK150" s="102"/>
      <c r="BGL150" s="102"/>
      <c r="BGM150" s="102"/>
      <c r="BGN150" s="102"/>
      <c r="BGO150" s="102"/>
      <c r="BGP150" s="102"/>
      <c r="BGQ150" s="102"/>
      <c r="BGR150" s="102"/>
      <c r="BGS150" s="102"/>
      <c r="BGT150" s="102"/>
      <c r="BGU150" s="102"/>
      <c r="BGV150" s="102"/>
      <c r="BGW150" s="102"/>
      <c r="BGX150" s="102"/>
      <c r="BGY150" s="102"/>
      <c r="BGZ150" s="102"/>
      <c r="BHA150" s="102"/>
      <c r="BHB150" s="102"/>
      <c r="BHC150" s="102"/>
      <c r="BHD150" s="102"/>
      <c r="BHE150" s="102"/>
      <c r="BHF150" s="102"/>
      <c r="BHG150" s="102"/>
      <c r="BHH150" s="102"/>
      <c r="BHI150" s="102"/>
      <c r="BHJ150" s="102"/>
      <c r="BHK150" s="102"/>
      <c r="BHL150" s="102"/>
      <c r="BHM150" s="102"/>
      <c r="BHN150" s="102"/>
      <c r="BHO150" s="102"/>
      <c r="BHP150" s="102"/>
      <c r="BHQ150" s="102"/>
      <c r="BHR150" s="102"/>
      <c r="BHS150" s="102"/>
      <c r="BHT150" s="102"/>
      <c r="BHU150" s="102"/>
      <c r="BHV150" s="102"/>
      <c r="BHW150" s="102"/>
      <c r="BHX150" s="102"/>
      <c r="BHY150" s="102"/>
      <c r="BHZ150" s="102"/>
      <c r="BIA150" s="102"/>
      <c r="BIB150" s="102"/>
      <c r="BIC150" s="102"/>
      <c r="BID150" s="102"/>
      <c r="BIE150" s="102"/>
      <c r="BIF150" s="102"/>
      <c r="BIG150" s="102"/>
      <c r="BIH150" s="102"/>
      <c r="BII150" s="102"/>
      <c r="BIJ150" s="102"/>
      <c r="BIK150" s="102"/>
      <c r="BIL150" s="102"/>
      <c r="BIM150" s="102"/>
      <c r="BIN150" s="102"/>
      <c r="BIO150" s="102"/>
      <c r="BIP150" s="102"/>
      <c r="BIQ150" s="102"/>
      <c r="BIR150" s="102"/>
      <c r="BIS150" s="102"/>
      <c r="BIT150" s="102"/>
      <c r="BIU150" s="102"/>
      <c r="BIV150" s="102"/>
      <c r="BIW150" s="102"/>
      <c r="BIX150" s="102"/>
      <c r="BIY150" s="102"/>
      <c r="BIZ150" s="102"/>
      <c r="BJA150" s="102"/>
      <c r="BJB150" s="102"/>
      <c r="BJC150" s="102"/>
      <c r="BJD150" s="102"/>
      <c r="BJE150" s="102"/>
      <c r="BJF150" s="102"/>
      <c r="BJG150" s="102"/>
      <c r="BJH150" s="102"/>
      <c r="BJI150" s="102"/>
      <c r="BJJ150" s="102"/>
      <c r="BJK150" s="102"/>
      <c r="BJL150" s="102"/>
      <c r="BJM150" s="102"/>
      <c r="BJN150" s="102"/>
      <c r="BJO150" s="102"/>
      <c r="BJP150" s="102"/>
      <c r="BJQ150" s="102"/>
      <c r="BJR150" s="102"/>
      <c r="BJS150" s="102"/>
      <c r="BJT150" s="102"/>
      <c r="BJU150" s="102"/>
      <c r="BJV150" s="102"/>
      <c r="BJW150" s="102"/>
      <c r="BJX150" s="102"/>
      <c r="BJY150" s="102"/>
      <c r="BJZ150" s="102"/>
      <c r="BKA150" s="102"/>
      <c r="BKB150" s="102"/>
      <c r="BKC150" s="102"/>
      <c r="BKD150" s="102"/>
      <c r="BKE150" s="102"/>
      <c r="BKF150" s="102"/>
      <c r="BKG150" s="102"/>
      <c r="BKH150" s="102"/>
      <c r="BKI150" s="102"/>
      <c r="BKJ150" s="102"/>
      <c r="BKK150" s="102"/>
      <c r="BKL150" s="102"/>
      <c r="BKM150" s="102"/>
      <c r="BKN150" s="102"/>
      <c r="BKO150" s="102"/>
      <c r="BKP150" s="102"/>
      <c r="BKQ150" s="102"/>
      <c r="BKR150" s="102"/>
      <c r="BKS150" s="102"/>
      <c r="BKT150" s="102"/>
      <c r="BKU150" s="102"/>
      <c r="BKV150" s="102"/>
      <c r="BKW150" s="102"/>
      <c r="BKX150" s="102"/>
      <c r="BKY150" s="102"/>
      <c r="BKZ150" s="102"/>
      <c r="BLA150" s="102"/>
      <c r="BLB150" s="102"/>
      <c r="BLC150" s="102"/>
      <c r="BLD150" s="102"/>
      <c r="BLE150" s="102"/>
      <c r="BLF150" s="102"/>
      <c r="BLG150" s="102"/>
      <c r="BLH150" s="102"/>
      <c r="BLI150" s="102"/>
      <c r="BLJ150" s="102"/>
      <c r="BLK150" s="102"/>
      <c r="BLL150" s="102"/>
      <c r="BLM150" s="102"/>
      <c r="BLN150" s="102"/>
      <c r="BLO150" s="102"/>
      <c r="BLP150" s="102"/>
      <c r="BLQ150" s="102"/>
      <c r="BLR150" s="102"/>
      <c r="BLS150" s="102"/>
      <c r="BLT150" s="102"/>
      <c r="BLU150" s="102"/>
      <c r="BLV150" s="102"/>
      <c r="BLW150" s="102"/>
      <c r="BLX150" s="102"/>
      <c r="BLY150" s="102"/>
      <c r="BLZ150" s="102"/>
      <c r="BMA150" s="102"/>
      <c r="BMB150" s="102"/>
      <c r="BMC150" s="102"/>
      <c r="BMD150" s="102"/>
      <c r="BME150" s="102"/>
      <c r="BMF150" s="102"/>
      <c r="BMG150" s="102"/>
      <c r="BMH150" s="102"/>
      <c r="BMI150" s="102"/>
      <c r="BMJ150" s="102"/>
      <c r="BMK150" s="102"/>
      <c r="BML150" s="102"/>
      <c r="BMM150" s="102"/>
      <c r="BMN150" s="102"/>
      <c r="BMO150" s="102"/>
      <c r="BMP150" s="102"/>
      <c r="BMQ150" s="102"/>
      <c r="BMR150" s="102"/>
      <c r="BMS150" s="102"/>
      <c r="BMT150" s="102"/>
      <c r="BMU150" s="102"/>
      <c r="BMV150" s="102"/>
      <c r="BMW150" s="102"/>
      <c r="BMX150" s="102"/>
      <c r="BMY150" s="102"/>
      <c r="BMZ150" s="102"/>
      <c r="BNA150" s="102"/>
      <c r="BNB150" s="102"/>
      <c r="BNC150" s="102"/>
      <c r="BND150" s="102"/>
      <c r="BNE150" s="102"/>
      <c r="BNF150" s="102"/>
      <c r="BNG150" s="102"/>
      <c r="BNH150" s="102"/>
      <c r="BNI150" s="102"/>
      <c r="BNJ150" s="102"/>
      <c r="BNK150" s="102"/>
      <c r="BNL150" s="102"/>
      <c r="BNM150" s="102"/>
      <c r="BNN150" s="102"/>
      <c r="BNO150" s="102"/>
      <c r="BNP150" s="102"/>
      <c r="BNQ150" s="102"/>
      <c r="BNR150" s="102"/>
      <c r="BNS150" s="102"/>
      <c r="BNT150" s="102"/>
      <c r="BNU150" s="102"/>
      <c r="BNV150" s="102"/>
      <c r="BNW150" s="102"/>
      <c r="BNX150" s="102"/>
      <c r="BNY150" s="102"/>
      <c r="BNZ150" s="102"/>
      <c r="BOA150" s="102"/>
      <c r="BOB150" s="102"/>
      <c r="BOC150" s="102"/>
      <c r="BOD150" s="102"/>
      <c r="BOE150" s="102"/>
      <c r="BOF150" s="102"/>
      <c r="BOG150" s="102"/>
      <c r="BOH150" s="102"/>
      <c r="BOI150" s="102"/>
      <c r="BOJ150" s="102"/>
      <c r="BOK150" s="102"/>
      <c r="BOL150" s="102"/>
      <c r="BOM150" s="102"/>
      <c r="BON150" s="102"/>
      <c r="BOO150" s="102"/>
      <c r="BOP150" s="102"/>
      <c r="BOQ150" s="102"/>
      <c r="BOR150" s="102"/>
      <c r="BOS150" s="102"/>
      <c r="BOT150" s="102"/>
      <c r="BOU150" s="102"/>
      <c r="BOV150" s="102"/>
      <c r="BOW150" s="102"/>
      <c r="BOX150" s="102"/>
      <c r="BOY150" s="102"/>
      <c r="BOZ150" s="102"/>
      <c r="BPA150" s="102"/>
      <c r="BPB150" s="102"/>
      <c r="BPC150" s="102"/>
      <c r="BPD150" s="102"/>
      <c r="BPE150" s="102"/>
      <c r="BPF150" s="102"/>
      <c r="BPG150" s="102"/>
      <c r="BPH150" s="102"/>
      <c r="BPI150" s="102"/>
      <c r="BPJ150" s="102"/>
      <c r="BPK150" s="102"/>
      <c r="BPL150" s="102"/>
      <c r="BPM150" s="102"/>
      <c r="BPN150" s="102"/>
      <c r="BPO150" s="102"/>
      <c r="BPP150" s="102"/>
      <c r="BPQ150" s="102"/>
      <c r="BPR150" s="102"/>
      <c r="BPS150" s="102"/>
      <c r="BPT150" s="102"/>
      <c r="BPU150" s="102"/>
      <c r="BPV150" s="102"/>
      <c r="BPW150" s="102"/>
      <c r="BPX150" s="102"/>
      <c r="BPY150" s="102"/>
      <c r="BPZ150" s="102"/>
      <c r="BQA150" s="102"/>
      <c r="BQB150" s="102"/>
      <c r="BQC150" s="102"/>
      <c r="BQD150" s="102"/>
      <c r="BQE150" s="102"/>
      <c r="BQF150" s="102"/>
      <c r="BQG150" s="102"/>
      <c r="BQH150" s="102"/>
      <c r="BQI150" s="102"/>
      <c r="BQJ150" s="102"/>
      <c r="BQK150" s="102"/>
      <c r="BQL150" s="102"/>
      <c r="BQM150" s="102"/>
      <c r="BQN150" s="102"/>
      <c r="BQO150" s="102"/>
      <c r="BQP150" s="102"/>
      <c r="BQQ150" s="102"/>
      <c r="BQR150" s="102"/>
      <c r="BQS150" s="102"/>
      <c r="BQT150" s="102"/>
      <c r="BQU150" s="102"/>
      <c r="BQV150" s="102"/>
      <c r="BQW150" s="102"/>
      <c r="BQX150" s="102"/>
      <c r="BQY150" s="102"/>
      <c r="BQZ150" s="102"/>
      <c r="BRA150" s="102"/>
      <c r="BRB150" s="102"/>
      <c r="BRC150" s="102"/>
      <c r="BRD150" s="102"/>
      <c r="BRE150" s="102"/>
      <c r="BRF150" s="102"/>
      <c r="BRG150" s="102"/>
      <c r="BRH150" s="102"/>
      <c r="BRI150" s="102"/>
      <c r="BRJ150" s="102"/>
      <c r="BRK150" s="102"/>
      <c r="BRL150" s="102"/>
      <c r="BRM150" s="102"/>
      <c r="BRN150" s="102"/>
      <c r="BRO150" s="102"/>
      <c r="BRP150" s="102"/>
      <c r="BRQ150" s="102"/>
      <c r="BRR150" s="102"/>
      <c r="BRS150" s="102"/>
      <c r="BRT150" s="102"/>
      <c r="BRU150" s="102"/>
      <c r="BRV150" s="102"/>
      <c r="BRW150" s="102"/>
      <c r="BRX150" s="102"/>
      <c r="BRY150" s="102"/>
      <c r="BRZ150" s="102"/>
      <c r="BSA150" s="102"/>
      <c r="BSB150" s="102"/>
      <c r="BSC150" s="102"/>
      <c r="BSD150" s="102"/>
      <c r="BSE150" s="102"/>
      <c r="BSF150" s="102"/>
      <c r="BSG150" s="102"/>
      <c r="BSH150" s="102"/>
      <c r="BSI150" s="102"/>
      <c r="BSJ150" s="102"/>
      <c r="BSK150" s="102"/>
      <c r="BSL150" s="102"/>
      <c r="BSM150" s="102"/>
      <c r="BSN150" s="102"/>
      <c r="BSO150" s="102"/>
      <c r="BSP150" s="102"/>
      <c r="BSQ150" s="102"/>
      <c r="BSR150" s="102"/>
      <c r="BSS150" s="102"/>
      <c r="BST150" s="102"/>
      <c r="BSU150" s="102"/>
      <c r="BSV150" s="102"/>
      <c r="BSW150" s="102"/>
      <c r="BSX150" s="102"/>
      <c r="BSY150" s="102"/>
      <c r="BSZ150" s="102"/>
      <c r="BTA150" s="102"/>
      <c r="BTB150" s="102"/>
      <c r="BTC150" s="102"/>
      <c r="BTD150" s="102"/>
      <c r="BTE150" s="102"/>
      <c r="BTF150" s="102"/>
      <c r="BTG150" s="102"/>
      <c r="BTH150" s="102"/>
      <c r="BTI150" s="102"/>
      <c r="BTJ150" s="102"/>
      <c r="BTK150" s="102"/>
      <c r="BTL150" s="102"/>
      <c r="BTM150" s="102"/>
      <c r="BTN150" s="102"/>
      <c r="BTO150" s="102"/>
      <c r="BTP150" s="102"/>
      <c r="BTQ150" s="102"/>
      <c r="BTR150" s="102"/>
      <c r="BTS150" s="102"/>
      <c r="BTT150" s="102"/>
      <c r="BTU150" s="102"/>
      <c r="BTV150" s="102"/>
      <c r="BTW150" s="102"/>
      <c r="BTX150" s="102"/>
      <c r="BTY150" s="102"/>
      <c r="BTZ150" s="102"/>
      <c r="BUA150" s="102"/>
      <c r="BUB150" s="102"/>
      <c r="BUC150" s="102"/>
      <c r="BUD150" s="102"/>
      <c r="BUE150" s="102"/>
      <c r="BUF150" s="102"/>
      <c r="BUG150" s="102"/>
      <c r="BUH150" s="102"/>
      <c r="BUI150" s="102"/>
      <c r="BUJ150" s="102"/>
      <c r="BUK150" s="102"/>
      <c r="BUL150" s="102"/>
      <c r="BUM150" s="102"/>
      <c r="BUN150" s="102"/>
      <c r="BUO150" s="102"/>
      <c r="BUP150" s="102"/>
      <c r="BUQ150" s="102"/>
      <c r="BUR150" s="102"/>
      <c r="BUS150" s="102"/>
      <c r="BUT150" s="102"/>
      <c r="BUU150" s="102"/>
      <c r="BUV150" s="102"/>
      <c r="BUW150" s="102"/>
      <c r="BUX150" s="102"/>
      <c r="BUY150" s="102"/>
      <c r="BUZ150" s="102"/>
      <c r="BVA150" s="102"/>
      <c r="BVB150" s="102"/>
      <c r="BVC150" s="102"/>
      <c r="BVD150" s="102"/>
      <c r="BVE150" s="102"/>
      <c r="BVF150" s="102"/>
      <c r="BVG150" s="102"/>
      <c r="BVH150" s="102"/>
      <c r="BVI150" s="102"/>
      <c r="BVJ150" s="102"/>
      <c r="BVK150" s="102"/>
      <c r="BVL150" s="102"/>
      <c r="BVM150" s="102"/>
      <c r="BVN150" s="102"/>
      <c r="BVO150" s="102"/>
      <c r="BVP150" s="102"/>
      <c r="BVQ150" s="102"/>
      <c r="BVR150" s="102"/>
      <c r="BVS150" s="102"/>
      <c r="BVT150" s="102"/>
      <c r="BVU150" s="102"/>
      <c r="BVV150" s="102"/>
      <c r="BVW150" s="102"/>
      <c r="BVX150" s="102"/>
      <c r="BVY150" s="102"/>
      <c r="BVZ150" s="102"/>
      <c r="BWA150" s="102"/>
      <c r="BWB150" s="102"/>
      <c r="BWC150" s="102"/>
      <c r="BWD150" s="102"/>
      <c r="BWE150" s="102"/>
      <c r="BWF150" s="102"/>
      <c r="BWG150" s="102"/>
      <c r="BWH150" s="102"/>
      <c r="BWI150" s="102"/>
      <c r="BWJ150" s="102"/>
      <c r="BWK150" s="102"/>
      <c r="BWL150" s="102"/>
      <c r="BWM150" s="102"/>
      <c r="BWN150" s="102"/>
      <c r="BWO150" s="102"/>
      <c r="BWP150" s="102"/>
      <c r="BWQ150" s="102"/>
      <c r="BWR150" s="102"/>
      <c r="BWS150" s="102"/>
      <c r="BWT150" s="102"/>
      <c r="BWU150" s="102"/>
      <c r="BWV150" s="102"/>
      <c r="BWW150" s="102"/>
      <c r="BWX150" s="102"/>
      <c r="BWY150" s="102"/>
      <c r="BWZ150" s="102"/>
      <c r="BXA150" s="102"/>
      <c r="BXB150" s="102"/>
      <c r="BXC150" s="102"/>
      <c r="BXD150" s="102"/>
      <c r="BXE150" s="102"/>
      <c r="BXF150" s="102"/>
      <c r="BXG150" s="102"/>
      <c r="BXH150" s="102"/>
      <c r="BXI150" s="102"/>
      <c r="BXJ150" s="102"/>
      <c r="BXK150" s="102"/>
      <c r="BXL150" s="102"/>
      <c r="BXM150" s="102"/>
      <c r="BXN150" s="102"/>
      <c r="BXO150" s="102"/>
      <c r="BXP150" s="102"/>
      <c r="BXQ150" s="102"/>
      <c r="BXR150" s="102"/>
      <c r="BXS150" s="102"/>
      <c r="BXT150" s="102"/>
      <c r="BXU150" s="102"/>
      <c r="BXV150" s="102"/>
      <c r="BXW150" s="102"/>
      <c r="BXX150" s="102"/>
      <c r="BXY150" s="102"/>
      <c r="BXZ150" s="102"/>
      <c r="BYA150" s="102"/>
      <c r="BYB150" s="102"/>
      <c r="BYC150" s="102"/>
      <c r="BYD150" s="102"/>
      <c r="BYE150" s="102"/>
      <c r="BYF150" s="102"/>
      <c r="BYG150" s="102"/>
      <c r="BYH150" s="102"/>
      <c r="BYI150" s="102"/>
      <c r="BYJ150" s="102"/>
      <c r="BYK150" s="102"/>
      <c r="BYL150" s="102"/>
      <c r="BYM150" s="102"/>
      <c r="BYN150" s="102"/>
      <c r="BYO150" s="102"/>
      <c r="BYP150" s="102"/>
      <c r="BYQ150" s="102"/>
      <c r="BYR150" s="102"/>
      <c r="BYS150" s="102"/>
      <c r="BYT150" s="102"/>
      <c r="BYU150" s="102"/>
      <c r="BYV150" s="102"/>
      <c r="BYW150" s="102"/>
      <c r="BYX150" s="102"/>
      <c r="BYY150" s="102"/>
      <c r="BYZ150" s="102"/>
      <c r="BZA150" s="102"/>
      <c r="BZB150" s="102"/>
      <c r="BZC150" s="102"/>
      <c r="BZD150" s="102"/>
      <c r="BZE150" s="102"/>
      <c r="BZF150" s="102"/>
      <c r="BZG150" s="102"/>
      <c r="BZH150" s="102"/>
      <c r="BZI150" s="102"/>
      <c r="BZJ150" s="102"/>
      <c r="BZK150" s="102"/>
      <c r="BZL150" s="102"/>
      <c r="BZM150" s="102"/>
      <c r="BZN150" s="102"/>
      <c r="BZO150" s="102"/>
      <c r="BZP150" s="102"/>
      <c r="BZQ150" s="102"/>
      <c r="BZR150" s="102"/>
      <c r="BZS150" s="102"/>
      <c r="BZT150" s="102"/>
      <c r="BZU150" s="102"/>
      <c r="BZV150" s="102"/>
      <c r="BZW150" s="102"/>
      <c r="BZX150" s="102"/>
      <c r="BZY150" s="102"/>
      <c r="BZZ150" s="102"/>
      <c r="CAA150" s="102"/>
      <c r="CAB150" s="102"/>
      <c r="CAC150" s="102"/>
      <c r="CAD150" s="102"/>
      <c r="CAE150" s="102"/>
      <c r="CAF150" s="102"/>
      <c r="CAG150" s="102"/>
      <c r="CAH150" s="102"/>
      <c r="CAI150" s="102"/>
      <c r="CAJ150" s="102"/>
      <c r="CAK150" s="102"/>
      <c r="CAL150" s="102"/>
      <c r="CAM150" s="102"/>
      <c r="CAN150" s="102"/>
      <c r="CAO150" s="102"/>
      <c r="CAP150" s="102"/>
      <c r="CAQ150" s="102"/>
      <c r="CAR150" s="102"/>
      <c r="CAS150" s="102"/>
      <c r="CAT150" s="102"/>
      <c r="CAU150" s="102"/>
      <c r="CAV150" s="102"/>
      <c r="CAW150" s="102"/>
      <c r="CAX150" s="102"/>
      <c r="CAY150" s="102"/>
      <c r="CAZ150" s="102"/>
      <c r="CBA150" s="102"/>
      <c r="CBB150" s="102"/>
      <c r="CBC150" s="102"/>
      <c r="CBD150" s="102"/>
      <c r="CBE150" s="102"/>
      <c r="CBF150" s="102"/>
      <c r="CBG150" s="102"/>
      <c r="CBH150" s="102"/>
      <c r="CBI150" s="102"/>
      <c r="CBJ150" s="102"/>
      <c r="CBK150" s="102"/>
      <c r="CBL150" s="102"/>
      <c r="CBM150" s="102"/>
      <c r="CBN150" s="102"/>
      <c r="CBO150" s="102"/>
      <c r="CBP150" s="102"/>
      <c r="CBQ150" s="102"/>
      <c r="CBR150" s="102"/>
      <c r="CBS150" s="102"/>
      <c r="CBT150" s="102"/>
      <c r="CBU150" s="102"/>
      <c r="CBV150" s="102"/>
      <c r="CBW150" s="102"/>
      <c r="CBX150" s="102"/>
      <c r="CBY150" s="102"/>
      <c r="CBZ150" s="102"/>
      <c r="CCA150" s="102"/>
      <c r="CCB150" s="102"/>
      <c r="CCC150" s="102"/>
      <c r="CCD150" s="102"/>
      <c r="CCE150" s="102"/>
      <c r="CCF150" s="102"/>
      <c r="CCG150" s="102"/>
      <c r="CCH150" s="102"/>
      <c r="CCI150" s="102"/>
      <c r="CCJ150" s="102"/>
      <c r="CCK150" s="102"/>
      <c r="CCL150" s="102"/>
      <c r="CCM150" s="102"/>
      <c r="CCN150" s="102"/>
      <c r="CCO150" s="102"/>
      <c r="CCP150" s="102"/>
      <c r="CCQ150" s="102"/>
      <c r="CCR150" s="102"/>
      <c r="CCS150" s="102"/>
      <c r="CCT150" s="102"/>
      <c r="CCU150" s="102"/>
      <c r="CCV150" s="102"/>
      <c r="CCW150" s="102"/>
      <c r="CCX150" s="102"/>
      <c r="CCY150" s="102"/>
      <c r="CCZ150" s="102"/>
      <c r="CDA150" s="102"/>
      <c r="CDB150" s="102"/>
      <c r="CDC150" s="102"/>
      <c r="CDD150" s="102"/>
      <c r="CDE150" s="102"/>
      <c r="CDF150" s="102"/>
      <c r="CDG150" s="102"/>
      <c r="CDH150" s="102"/>
      <c r="CDI150" s="102"/>
      <c r="CDJ150" s="102"/>
      <c r="CDK150" s="102"/>
      <c r="CDL150" s="102"/>
      <c r="CDM150" s="102"/>
      <c r="CDN150" s="102"/>
      <c r="CDO150" s="102"/>
      <c r="CDP150" s="102"/>
      <c r="CDQ150" s="102"/>
      <c r="CDR150" s="102"/>
      <c r="CDS150" s="102"/>
      <c r="CDT150" s="102"/>
      <c r="CDU150" s="102"/>
      <c r="CDV150" s="102"/>
      <c r="CDW150" s="102"/>
      <c r="CDX150" s="102"/>
      <c r="CDY150" s="102"/>
      <c r="CDZ150" s="102"/>
      <c r="CEA150" s="102"/>
      <c r="CEB150" s="102"/>
      <c r="CEC150" s="102"/>
      <c r="CED150" s="102"/>
      <c r="CEE150" s="102"/>
      <c r="CEF150" s="102"/>
      <c r="CEG150" s="102"/>
      <c r="CEH150" s="102"/>
      <c r="CEI150" s="102"/>
      <c r="CEJ150" s="102"/>
      <c r="CEK150" s="102"/>
      <c r="CEL150" s="102"/>
      <c r="CEM150" s="102"/>
      <c r="CEN150" s="102"/>
      <c r="CEO150" s="102"/>
      <c r="CEP150" s="102"/>
      <c r="CEQ150" s="102"/>
      <c r="CER150" s="102"/>
      <c r="CES150" s="102"/>
      <c r="CET150" s="102"/>
      <c r="CEU150" s="102"/>
      <c r="CEV150" s="102"/>
      <c r="CEW150" s="102"/>
      <c r="CEX150" s="102"/>
      <c r="CEY150" s="102"/>
      <c r="CEZ150" s="102"/>
      <c r="CFA150" s="102"/>
      <c r="CFB150" s="102"/>
      <c r="CFC150" s="102"/>
      <c r="CFD150" s="102"/>
      <c r="CFE150" s="102"/>
      <c r="CFF150" s="102"/>
      <c r="CFG150" s="102"/>
      <c r="CFH150" s="102"/>
      <c r="CFI150" s="102"/>
      <c r="CFJ150" s="102"/>
      <c r="CFK150" s="102"/>
      <c r="CFL150" s="102"/>
      <c r="CFM150" s="102"/>
      <c r="CFN150" s="102"/>
      <c r="CFO150" s="102"/>
      <c r="CFP150" s="102"/>
      <c r="CFQ150" s="102"/>
      <c r="CFR150" s="102"/>
      <c r="CFS150" s="102"/>
      <c r="CFT150" s="102"/>
      <c r="CFU150" s="102"/>
      <c r="CFV150" s="102"/>
      <c r="CFW150" s="102"/>
      <c r="CFX150" s="102"/>
      <c r="CFY150" s="102"/>
      <c r="CFZ150" s="102"/>
      <c r="CGA150" s="102"/>
      <c r="CGB150" s="102"/>
      <c r="CGC150" s="102"/>
      <c r="CGD150" s="102"/>
      <c r="CGE150" s="102"/>
      <c r="CGF150" s="102"/>
      <c r="CGG150" s="102"/>
      <c r="CGH150" s="102"/>
      <c r="CGI150" s="102"/>
      <c r="CGJ150" s="102"/>
      <c r="CGK150" s="102"/>
      <c r="CGL150" s="102"/>
      <c r="CGM150" s="102"/>
      <c r="CGN150" s="102"/>
      <c r="CGO150" s="102"/>
      <c r="CGP150" s="102"/>
      <c r="CGQ150" s="102"/>
      <c r="CGR150" s="102"/>
      <c r="CGS150" s="102"/>
      <c r="CGT150" s="102"/>
      <c r="CGU150" s="102"/>
      <c r="CGV150" s="102"/>
      <c r="CGW150" s="102"/>
      <c r="CGX150" s="102"/>
      <c r="CGY150" s="102"/>
      <c r="CGZ150" s="102"/>
      <c r="CHA150" s="102"/>
      <c r="CHB150" s="102"/>
      <c r="CHC150" s="102"/>
      <c r="CHD150" s="102"/>
      <c r="CHE150" s="102"/>
      <c r="CHF150" s="102"/>
      <c r="CHG150" s="102"/>
      <c r="CHH150" s="102"/>
      <c r="CHI150" s="102"/>
      <c r="CHJ150" s="102"/>
      <c r="CHK150" s="102"/>
      <c r="CHL150" s="102"/>
      <c r="CHM150" s="102"/>
      <c r="CHN150" s="102"/>
      <c r="CHO150" s="102"/>
      <c r="CHP150" s="102"/>
      <c r="CHQ150" s="102"/>
      <c r="CHR150" s="102"/>
      <c r="CHS150" s="102"/>
      <c r="CHT150" s="102"/>
      <c r="CHU150" s="102"/>
      <c r="CHV150" s="102"/>
      <c r="CHW150" s="102"/>
      <c r="CHX150" s="102"/>
      <c r="CHY150" s="102"/>
      <c r="CHZ150" s="102"/>
      <c r="CIA150" s="102"/>
      <c r="CIB150" s="102"/>
      <c r="CIC150" s="102"/>
      <c r="CID150" s="102"/>
      <c r="CIE150" s="102"/>
      <c r="CIF150" s="102"/>
      <c r="CIG150" s="102"/>
      <c r="CIH150" s="102"/>
      <c r="CII150" s="102"/>
      <c r="CIJ150" s="102"/>
      <c r="CIK150" s="102"/>
      <c r="CIL150" s="102"/>
      <c r="CIM150" s="102"/>
      <c r="CIN150" s="102"/>
      <c r="CIO150" s="102"/>
      <c r="CIP150" s="102"/>
      <c r="CIQ150" s="102"/>
      <c r="CIR150" s="102"/>
      <c r="CIS150" s="102"/>
      <c r="CIT150" s="102"/>
      <c r="CIU150" s="102"/>
      <c r="CIV150" s="102"/>
      <c r="CIW150" s="102"/>
      <c r="CIX150" s="102"/>
      <c r="CIY150" s="102"/>
      <c r="CIZ150" s="102"/>
      <c r="CJA150" s="102"/>
      <c r="CJB150" s="102"/>
      <c r="CJC150" s="102"/>
      <c r="CJD150" s="102"/>
      <c r="CJE150" s="102"/>
      <c r="CJF150" s="102"/>
      <c r="CJG150" s="102"/>
      <c r="CJH150" s="102"/>
      <c r="CJI150" s="102"/>
      <c r="CJJ150" s="102"/>
      <c r="CJK150" s="102"/>
      <c r="CJL150" s="102"/>
      <c r="CJM150" s="102"/>
      <c r="CJN150" s="102"/>
      <c r="CJO150" s="102"/>
      <c r="CJP150" s="102"/>
      <c r="CJQ150" s="102"/>
      <c r="CJR150" s="102"/>
      <c r="CJS150" s="102"/>
      <c r="CJT150" s="102"/>
      <c r="CJU150" s="102"/>
      <c r="CJV150" s="102"/>
      <c r="CJW150" s="102"/>
      <c r="CJX150" s="102"/>
      <c r="CJY150" s="102"/>
      <c r="CJZ150" s="102"/>
      <c r="CKA150" s="102"/>
      <c r="CKB150" s="102"/>
      <c r="CKC150" s="102"/>
      <c r="CKD150" s="102"/>
      <c r="CKE150" s="102"/>
      <c r="CKF150" s="102"/>
      <c r="CKG150" s="102"/>
      <c r="CKH150" s="102"/>
      <c r="CKI150" s="102"/>
      <c r="CKJ150" s="102"/>
      <c r="CKK150" s="102"/>
      <c r="CKL150" s="102"/>
      <c r="CKM150" s="102"/>
      <c r="CKN150" s="102"/>
      <c r="CKO150" s="102"/>
      <c r="CKP150" s="102"/>
      <c r="CKQ150" s="102"/>
      <c r="CKR150" s="102"/>
      <c r="CKS150" s="102"/>
      <c r="CKT150" s="102"/>
      <c r="CKU150" s="102"/>
      <c r="CKV150" s="102"/>
      <c r="CKW150" s="102"/>
      <c r="CKX150" s="102"/>
      <c r="CKY150" s="102"/>
      <c r="CKZ150" s="102"/>
      <c r="CLA150" s="102"/>
      <c r="CLB150" s="102"/>
      <c r="CLC150" s="102"/>
      <c r="CLD150" s="102"/>
      <c r="CLE150" s="102"/>
      <c r="CLF150" s="102"/>
      <c r="CLG150" s="102"/>
      <c r="CLH150" s="102"/>
      <c r="CLI150" s="102"/>
      <c r="CLJ150" s="102"/>
      <c r="CLK150" s="102"/>
      <c r="CLL150" s="102"/>
      <c r="CLM150" s="102"/>
      <c r="CLN150" s="102"/>
      <c r="CLO150" s="102"/>
      <c r="CLP150" s="102"/>
      <c r="CLQ150" s="102"/>
      <c r="CLR150" s="102"/>
      <c r="CLS150" s="102"/>
      <c r="CLT150" s="102"/>
      <c r="CLU150" s="102"/>
      <c r="CLV150" s="102"/>
      <c r="CLW150" s="102"/>
      <c r="CLX150" s="102"/>
      <c r="CLY150" s="102"/>
      <c r="CLZ150" s="102"/>
      <c r="CMA150" s="102"/>
      <c r="CMB150" s="102"/>
      <c r="CMC150" s="102"/>
      <c r="CMD150" s="102"/>
      <c r="CME150" s="102"/>
      <c r="CMF150" s="102"/>
      <c r="CMG150" s="102"/>
      <c r="CMH150" s="102"/>
      <c r="CMI150" s="102"/>
      <c r="CMJ150" s="102"/>
      <c r="CMK150" s="102"/>
      <c r="CML150" s="102"/>
      <c r="CMM150" s="102"/>
      <c r="CMN150" s="102"/>
      <c r="CMO150" s="102"/>
      <c r="CMP150" s="102"/>
      <c r="CMQ150" s="102"/>
      <c r="CMR150" s="102"/>
      <c r="CMS150" s="102"/>
      <c r="CMT150" s="102"/>
      <c r="CMU150" s="102"/>
      <c r="CMV150" s="102"/>
      <c r="CMW150" s="102"/>
      <c r="CMX150" s="102"/>
      <c r="CMY150" s="102"/>
      <c r="CMZ150" s="102"/>
      <c r="CNA150" s="102"/>
      <c r="CNB150" s="102"/>
      <c r="CNC150" s="102"/>
      <c r="CND150" s="102"/>
      <c r="CNE150" s="102"/>
      <c r="CNF150" s="102"/>
      <c r="CNG150" s="102"/>
      <c r="CNH150" s="102"/>
      <c r="CNI150" s="102"/>
      <c r="CNJ150" s="102"/>
      <c r="CNK150" s="102"/>
      <c r="CNL150" s="102"/>
      <c r="CNM150" s="102"/>
      <c r="CNN150" s="102"/>
      <c r="CNO150" s="102"/>
      <c r="CNP150" s="102"/>
      <c r="CNQ150" s="102"/>
      <c r="CNR150" s="102"/>
      <c r="CNS150" s="102"/>
      <c r="CNT150" s="102"/>
      <c r="CNU150" s="102"/>
      <c r="CNV150" s="102"/>
      <c r="CNW150" s="102"/>
      <c r="CNX150" s="102"/>
      <c r="CNY150" s="102"/>
      <c r="CNZ150" s="102"/>
      <c r="COA150" s="102"/>
      <c r="COB150" s="102"/>
      <c r="COC150" s="102"/>
      <c r="COD150" s="102"/>
      <c r="COE150" s="102"/>
      <c r="COF150" s="102"/>
      <c r="COG150" s="102"/>
      <c r="COH150" s="102"/>
      <c r="COI150" s="102"/>
      <c r="COJ150" s="102"/>
      <c r="COK150" s="102"/>
      <c r="COL150" s="102"/>
      <c r="COM150" s="102"/>
      <c r="CON150" s="102"/>
      <c r="COO150" s="102"/>
      <c r="COP150" s="102"/>
      <c r="COQ150" s="102"/>
      <c r="COR150" s="102"/>
      <c r="COS150" s="102"/>
      <c r="COT150" s="102"/>
      <c r="COU150" s="102"/>
      <c r="COV150" s="102"/>
      <c r="COW150" s="102"/>
      <c r="COX150" s="102"/>
      <c r="COY150" s="102"/>
      <c r="COZ150" s="102"/>
      <c r="CPA150" s="102"/>
      <c r="CPB150" s="102"/>
      <c r="CPC150" s="102"/>
      <c r="CPD150" s="102"/>
      <c r="CPE150" s="102"/>
      <c r="CPF150" s="102"/>
      <c r="CPG150" s="102"/>
      <c r="CPH150" s="102"/>
      <c r="CPI150" s="102"/>
      <c r="CPJ150" s="102"/>
      <c r="CPK150" s="102"/>
      <c r="CPL150" s="102"/>
      <c r="CPM150" s="102"/>
      <c r="CPN150" s="102"/>
      <c r="CPO150" s="102"/>
      <c r="CPP150" s="102"/>
      <c r="CPQ150" s="102"/>
      <c r="CPR150" s="102"/>
      <c r="CPS150" s="102"/>
      <c r="CPT150" s="102"/>
      <c r="CPU150" s="102"/>
      <c r="CPV150" s="102"/>
      <c r="CPW150" s="102"/>
      <c r="CPX150" s="102"/>
      <c r="CPY150" s="102"/>
      <c r="CPZ150" s="102"/>
      <c r="CQA150" s="102"/>
      <c r="CQB150" s="102"/>
      <c r="CQC150" s="102"/>
      <c r="CQD150" s="102"/>
      <c r="CQE150" s="102"/>
      <c r="CQF150" s="102"/>
      <c r="CQG150" s="102"/>
      <c r="CQH150" s="102"/>
      <c r="CQI150" s="102"/>
      <c r="CQJ150" s="102"/>
      <c r="CQK150" s="102"/>
      <c r="CQL150" s="102"/>
      <c r="CQM150" s="102"/>
      <c r="CQN150" s="102"/>
      <c r="CQO150" s="102"/>
      <c r="CQP150" s="102"/>
      <c r="CQQ150" s="102"/>
      <c r="CQR150" s="102"/>
      <c r="CQS150" s="102"/>
      <c r="CQT150" s="102"/>
      <c r="CQU150" s="102"/>
      <c r="CQV150" s="102"/>
      <c r="CQW150" s="102"/>
      <c r="CQX150" s="102"/>
      <c r="CQY150" s="102"/>
      <c r="CQZ150" s="102"/>
      <c r="CRA150" s="102"/>
      <c r="CRB150" s="102"/>
      <c r="CRC150" s="102"/>
      <c r="CRD150" s="102"/>
      <c r="CRE150" s="102"/>
      <c r="CRF150" s="102"/>
      <c r="CRG150" s="102"/>
      <c r="CRH150" s="102"/>
      <c r="CRI150" s="102"/>
      <c r="CRJ150" s="102"/>
      <c r="CRK150" s="102"/>
      <c r="CRL150" s="102"/>
      <c r="CRM150" s="102"/>
      <c r="CRN150" s="102"/>
      <c r="CRO150" s="102"/>
      <c r="CRP150" s="102"/>
      <c r="CRQ150" s="102"/>
      <c r="CRR150" s="102"/>
      <c r="CRS150" s="102"/>
      <c r="CRT150" s="102"/>
      <c r="CRU150" s="102"/>
      <c r="CRV150" s="102"/>
      <c r="CRW150" s="102"/>
      <c r="CRX150" s="102"/>
      <c r="CRY150" s="102"/>
      <c r="CRZ150" s="102"/>
      <c r="CSA150" s="102"/>
      <c r="CSB150" s="102"/>
      <c r="CSC150" s="102"/>
      <c r="CSD150" s="102"/>
      <c r="CSE150" s="102"/>
      <c r="CSF150" s="102"/>
      <c r="CSG150" s="102"/>
      <c r="CSH150" s="102"/>
      <c r="CSI150" s="102"/>
      <c r="CSJ150" s="102"/>
      <c r="CSK150" s="102"/>
      <c r="CSL150" s="102"/>
      <c r="CSM150" s="102"/>
      <c r="CSN150" s="102"/>
      <c r="CSO150" s="102"/>
      <c r="CSP150" s="102"/>
      <c r="CSQ150" s="102"/>
      <c r="CSR150" s="102"/>
      <c r="CSS150" s="102"/>
      <c r="CST150" s="102"/>
      <c r="CSU150" s="102"/>
      <c r="CSV150" s="102"/>
      <c r="CSW150" s="102"/>
      <c r="CSX150" s="102"/>
      <c r="CSY150" s="102"/>
      <c r="CSZ150" s="102"/>
      <c r="CTA150" s="102"/>
      <c r="CTB150" s="102"/>
      <c r="CTC150" s="102"/>
      <c r="CTD150" s="102"/>
      <c r="CTE150" s="102"/>
      <c r="CTF150" s="102"/>
      <c r="CTG150" s="102"/>
      <c r="CTH150" s="102"/>
      <c r="CTI150" s="102"/>
      <c r="CTJ150" s="102"/>
      <c r="CTK150" s="102"/>
      <c r="CTL150" s="102"/>
      <c r="CTM150" s="102"/>
      <c r="CTN150" s="102"/>
      <c r="CTO150" s="102"/>
      <c r="CTP150" s="102"/>
      <c r="CTQ150" s="102"/>
      <c r="CTR150" s="102"/>
      <c r="CTS150" s="102"/>
      <c r="CTT150" s="102"/>
      <c r="CTU150" s="102"/>
      <c r="CTV150" s="102"/>
      <c r="CTW150" s="102"/>
      <c r="CTX150" s="102"/>
      <c r="CTY150" s="102"/>
      <c r="CTZ150" s="102"/>
      <c r="CUA150" s="102"/>
      <c r="CUB150" s="102"/>
      <c r="CUC150" s="102"/>
      <c r="CUD150" s="102"/>
      <c r="CUE150" s="102"/>
      <c r="CUF150" s="102"/>
      <c r="CUG150" s="102"/>
      <c r="CUH150" s="102"/>
      <c r="CUI150" s="102"/>
      <c r="CUJ150" s="102"/>
      <c r="CUK150" s="102"/>
      <c r="CUL150" s="102"/>
      <c r="CUM150" s="102"/>
      <c r="CUN150" s="102"/>
      <c r="CUO150" s="102"/>
      <c r="CUP150" s="102"/>
      <c r="CUQ150" s="102"/>
      <c r="CUR150" s="102"/>
      <c r="CUS150" s="102"/>
      <c r="CUT150" s="102"/>
      <c r="CUU150" s="102"/>
      <c r="CUV150" s="102"/>
      <c r="CUW150" s="102"/>
      <c r="CUX150" s="102"/>
      <c r="CUY150" s="102"/>
      <c r="CUZ150" s="102"/>
      <c r="CVA150" s="102"/>
      <c r="CVB150" s="102"/>
      <c r="CVC150" s="102"/>
      <c r="CVD150" s="102"/>
      <c r="CVE150" s="102"/>
      <c r="CVF150" s="102"/>
      <c r="CVG150" s="102"/>
      <c r="CVH150" s="102"/>
      <c r="CVI150" s="102"/>
      <c r="CVJ150" s="102"/>
      <c r="CVK150" s="102"/>
      <c r="CVL150" s="102"/>
      <c r="CVM150" s="102"/>
      <c r="CVN150" s="102"/>
      <c r="CVO150" s="102"/>
      <c r="CVP150" s="102"/>
      <c r="CVQ150" s="102"/>
      <c r="CVR150" s="102"/>
      <c r="CVS150" s="102"/>
      <c r="CVT150" s="102"/>
      <c r="CVU150" s="102"/>
      <c r="CVV150" s="102"/>
      <c r="CVW150" s="102"/>
      <c r="CVX150" s="102"/>
      <c r="CVY150" s="102"/>
      <c r="CVZ150" s="102"/>
      <c r="CWA150" s="102"/>
      <c r="CWB150" s="102"/>
      <c r="CWC150" s="102"/>
      <c r="CWD150" s="102"/>
      <c r="CWE150" s="102"/>
      <c r="CWF150" s="102"/>
      <c r="CWG150" s="102"/>
      <c r="CWH150" s="102"/>
      <c r="CWI150" s="102"/>
      <c r="CWJ150" s="102"/>
      <c r="CWK150" s="102"/>
      <c r="CWL150" s="102"/>
      <c r="CWM150" s="102"/>
      <c r="CWN150" s="102"/>
      <c r="CWO150" s="102"/>
      <c r="CWP150" s="102"/>
      <c r="CWQ150" s="102"/>
      <c r="CWR150" s="102"/>
      <c r="CWS150" s="102"/>
      <c r="CWT150" s="102"/>
      <c r="CWU150" s="102"/>
      <c r="CWV150" s="102"/>
      <c r="CWW150" s="102"/>
      <c r="CWX150" s="102"/>
      <c r="CWY150" s="102"/>
      <c r="CWZ150" s="102"/>
      <c r="CXA150" s="102"/>
      <c r="CXB150" s="102"/>
      <c r="CXC150" s="102"/>
      <c r="CXD150" s="102"/>
      <c r="CXE150" s="102"/>
      <c r="CXF150" s="102"/>
      <c r="CXG150" s="102"/>
      <c r="CXH150" s="102"/>
      <c r="CXI150" s="102"/>
      <c r="CXJ150" s="102"/>
      <c r="CXK150" s="102"/>
      <c r="CXL150" s="102"/>
      <c r="CXM150" s="102"/>
      <c r="CXN150" s="102"/>
      <c r="CXO150" s="102"/>
      <c r="CXP150" s="102"/>
      <c r="CXQ150" s="102"/>
      <c r="CXR150" s="102"/>
      <c r="CXS150" s="102"/>
      <c r="CXT150" s="102"/>
      <c r="CXU150" s="102"/>
      <c r="CXV150" s="102"/>
      <c r="CXW150" s="102"/>
      <c r="CXX150" s="102"/>
      <c r="CXY150" s="102"/>
      <c r="CXZ150" s="102"/>
      <c r="CYA150" s="102"/>
      <c r="CYB150" s="102"/>
      <c r="CYC150" s="102"/>
      <c r="CYD150" s="102"/>
      <c r="CYE150" s="102"/>
      <c r="CYF150" s="102"/>
      <c r="CYG150" s="102"/>
      <c r="CYH150" s="102"/>
      <c r="CYI150" s="102"/>
      <c r="CYJ150" s="102"/>
      <c r="CYK150" s="102"/>
      <c r="CYL150" s="102"/>
      <c r="CYM150" s="102"/>
      <c r="CYN150" s="102"/>
      <c r="CYO150" s="102"/>
      <c r="CYP150" s="102"/>
      <c r="CYQ150" s="102"/>
      <c r="CYR150" s="102"/>
      <c r="CYS150" s="102"/>
      <c r="CYT150" s="102"/>
      <c r="CYU150" s="102"/>
      <c r="CYV150" s="102"/>
      <c r="CYW150" s="102"/>
      <c r="CYX150" s="102"/>
      <c r="CYY150" s="102"/>
      <c r="CYZ150" s="102"/>
      <c r="CZA150" s="102"/>
      <c r="CZB150" s="102"/>
      <c r="CZC150" s="102"/>
      <c r="CZD150" s="102"/>
      <c r="CZE150" s="102"/>
      <c r="CZF150" s="102"/>
      <c r="CZG150" s="102"/>
      <c r="CZH150" s="102"/>
      <c r="CZI150" s="102"/>
      <c r="CZJ150" s="102"/>
      <c r="CZK150" s="102"/>
      <c r="CZL150" s="102"/>
      <c r="CZM150" s="102"/>
      <c r="CZN150" s="102"/>
      <c r="CZO150" s="102"/>
      <c r="CZP150" s="102"/>
      <c r="CZQ150" s="102"/>
      <c r="CZR150" s="102"/>
      <c r="CZS150" s="102"/>
      <c r="CZT150" s="102"/>
      <c r="CZU150" s="102"/>
      <c r="CZV150" s="102"/>
      <c r="CZW150" s="102"/>
      <c r="CZX150" s="102"/>
      <c r="CZY150" s="102"/>
      <c r="CZZ150" s="102"/>
      <c r="DAA150" s="102"/>
      <c r="DAB150" s="102"/>
      <c r="DAC150" s="102"/>
      <c r="DAD150" s="102"/>
      <c r="DAE150" s="102"/>
      <c r="DAF150" s="102"/>
      <c r="DAG150" s="102"/>
      <c r="DAH150" s="102"/>
      <c r="DAI150" s="102"/>
      <c r="DAJ150" s="102"/>
      <c r="DAK150" s="102"/>
      <c r="DAL150" s="102"/>
      <c r="DAM150" s="102"/>
      <c r="DAN150" s="102"/>
      <c r="DAO150" s="102"/>
      <c r="DAP150" s="102"/>
      <c r="DAQ150" s="102"/>
      <c r="DAR150" s="102"/>
      <c r="DAS150" s="102"/>
      <c r="DAT150" s="102"/>
      <c r="DAU150" s="102"/>
      <c r="DAV150" s="102"/>
      <c r="DAW150" s="102"/>
      <c r="DAX150" s="102"/>
      <c r="DAY150" s="102"/>
      <c r="DAZ150" s="102"/>
      <c r="DBA150" s="102"/>
      <c r="DBB150" s="102"/>
      <c r="DBC150" s="102"/>
      <c r="DBD150" s="102"/>
      <c r="DBE150" s="102"/>
      <c r="DBF150" s="102"/>
      <c r="DBG150" s="102"/>
      <c r="DBH150" s="102"/>
      <c r="DBI150" s="102"/>
      <c r="DBJ150" s="102"/>
      <c r="DBK150" s="102"/>
      <c r="DBL150" s="102"/>
      <c r="DBM150" s="102"/>
      <c r="DBN150" s="102"/>
      <c r="DBO150" s="102"/>
      <c r="DBP150" s="102"/>
      <c r="DBQ150" s="102"/>
      <c r="DBR150" s="102"/>
      <c r="DBS150" s="102"/>
      <c r="DBT150" s="102"/>
      <c r="DBU150" s="102"/>
      <c r="DBV150" s="102"/>
      <c r="DBW150" s="102"/>
      <c r="DBX150" s="102"/>
      <c r="DBY150" s="102"/>
      <c r="DBZ150" s="102"/>
      <c r="DCA150" s="102"/>
      <c r="DCB150" s="102"/>
      <c r="DCC150" s="102"/>
      <c r="DCD150" s="102"/>
      <c r="DCE150" s="102"/>
      <c r="DCF150" s="102"/>
      <c r="DCG150" s="102"/>
      <c r="DCH150" s="102"/>
      <c r="DCI150" s="102"/>
      <c r="DCJ150" s="102"/>
      <c r="DCK150" s="102"/>
      <c r="DCL150" s="102"/>
      <c r="DCM150" s="102"/>
      <c r="DCN150" s="102"/>
      <c r="DCO150" s="102"/>
      <c r="DCP150" s="102"/>
      <c r="DCQ150" s="102"/>
      <c r="DCR150" s="102"/>
      <c r="DCS150" s="102"/>
      <c r="DCT150" s="102"/>
      <c r="DCU150" s="102"/>
      <c r="DCV150" s="102"/>
      <c r="DCW150" s="102"/>
      <c r="DCX150" s="102"/>
      <c r="DCY150" s="102"/>
      <c r="DCZ150" s="102"/>
      <c r="DDA150" s="102"/>
      <c r="DDB150" s="102"/>
      <c r="DDC150" s="102"/>
      <c r="DDD150" s="102"/>
      <c r="DDE150" s="102"/>
      <c r="DDF150" s="102"/>
      <c r="DDG150" s="102"/>
      <c r="DDH150" s="102"/>
      <c r="DDI150" s="102"/>
      <c r="DDJ150" s="102"/>
      <c r="DDK150" s="102"/>
      <c r="DDL150" s="102"/>
      <c r="DDM150" s="102"/>
      <c r="DDN150" s="102"/>
      <c r="DDO150" s="102"/>
      <c r="DDP150" s="102"/>
      <c r="DDQ150" s="102"/>
      <c r="DDR150" s="102"/>
      <c r="DDS150" s="102"/>
      <c r="DDT150" s="102"/>
      <c r="DDU150" s="102"/>
      <c r="DDV150" s="102"/>
      <c r="DDW150" s="102"/>
      <c r="DDX150" s="102"/>
      <c r="DDY150" s="102"/>
      <c r="DDZ150" s="102"/>
      <c r="DEA150" s="102"/>
      <c r="DEB150" s="102"/>
      <c r="DEC150" s="102"/>
      <c r="DED150" s="102"/>
      <c r="DEE150" s="102"/>
      <c r="DEF150" s="102"/>
      <c r="DEG150" s="102"/>
      <c r="DEH150" s="102"/>
      <c r="DEI150" s="102"/>
      <c r="DEJ150" s="102"/>
      <c r="DEK150" s="102"/>
      <c r="DEL150" s="102"/>
      <c r="DEM150" s="102"/>
      <c r="DEN150" s="102"/>
      <c r="DEO150" s="102"/>
      <c r="DEP150" s="102"/>
      <c r="DEQ150" s="102"/>
      <c r="DER150" s="102"/>
      <c r="DES150" s="102"/>
      <c r="DET150" s="102"/>
      <c r="DEU150" s="102"/>
      <c r="DEV150" s="102"/>
      <c r="DEW150" s="102"/>
      <c r="DEX150" s="102"/>
      <c r="DEY150" s="102"/>
      <c r="DEZ150" s="102"/>
      <c r="DFA150" s="102"/>
      <c r="DFB150" s="102"/>
      <c r="DFC150" s="102"/>
      <c r="DFD150" s="102"/>
      <c r="DFE150" s="102"/>
      <c r="DFF150" s="102"/>
      <c r="DFG150" s="102"/>
      <c r="DFH150" s="102"/>
      <c r="DFI150" s="102"/>
      <c r="DFJ150" s="102"/>
      <c r="DFK150" s="102"/>
      <c r="DFL150" s="102"/>
      <c r="DFM150" s="102"/>
      <c r="DFN150" s="102"/>
      <c r="DFO150" s="102"/>
      <c r="DFP150" s="102"/>
      <c r="DFQ150" s="102"/>
      <c r="DFR150" s="102"/>
      <c r="DFS150" s="102"/>
      <c r="DFT150" s="102"/>
      <c r="DFU150" s="102"/>
      <c r="DFV150" s="102"/>
      <c r="DFW150" s="102"/>
      <c r="DFX150" s="102"/>
      <c r="DFY150" s="102"/>
      <c r="DFZ150" s="102"/>
      <c r="DGA150" s="102"/>
      <c r="DGB150" s="102"/>
      <c r="DGC150" s="102"/>
      <c r="DGD150" s="102"/>
      <c r="DGE150" s="102"/>
      <c r="DGF150" s="102"/>
      <c r="DGG150" s="102"/>
      <c r="DGH150" s="102"/>
      <c r="DGI150" s="102"/>
      <c r="DGJ150" s="102"/>
      <c r="DGK150" s="102"/>
      <c r="DGL150" s="102"/>
      <c r="DGM150" s="102"/>
      <c r="DGN150" s="102"/>
      <c r="DGO150" s="102"/>
      <c r="DGP150" s="102"/>
      <c r="DGQ150" s="102"/>
      <c r="DGR150" s="102"/>
      <c r="DGS150" s="102"/>
      <c r="DGT150" s="102"/>
      <c r="DGU150" s="102"/>
      <c r="DGV150" s="102"/>
      <c r="DGW150" s="102"/>
      <c r="DGX150" s="102"/>
      <c r="DGY150" s="102"/>
      <c r="DGZ150" s="102"/>
      <c r="DHA150" s="102"/>
      <c r="DHB150" s="102"/>
      <c r="DHC150" s="102"/>
      <c r="DHD150" s="102"/>
      <c r="DHE150" s="102"/>
      <c r="DHF150" s="102"/>
      <c r="DHG150" s="102"/>
      <c r="DHH150" s="102"/>
      <c r="DHI150" s="102"/>
      <c r="DHJ150" s="102"/>
      <c r="DHK150" s="102"/>
      <c r="DHL150" s="102"/>
      <c r="DHM150" s="102"/>
      <c r="DHN150" s="102"/>
      <c r="DHO150" s="102"/>
      <c r="DHP150" s="102"/>
      <c r="DHQ150" s="102"/>
      <c r="DHR150" s="102"/>
      <c r="DHS150" s="102"/>
      <c r="DHT150" s="102"/>
      <c r="DHU150" s="102"/>
      <c r="DHV150" s="102"/>
      <c r="DHW150" s="102"/>
      <c r="DHX150" s="102"/>
      <c r="DHY150" s="102"/>
      <c r="DHZ150" s="102"/>
      <c r="DIA150" s="102"/>
      <c r="DIB150" s="102"/>
      <c r="DIC150" s="102"/>
      <c r="DID150" s="102"/>
      <c r="DIE150" s="102"/>
      <c r="DIF150" s="102"/>
      <c r="DIG150" s="102"/>
      <c r="DIH150" s="102"/>
      <c r="DII150" s="102"/>
      <c r="DIJ150" s="102"/>
      <c r="DIK150" s="102"/>
      <c r="DIL150" s="102"/>
      <c r="DIM150" s="102"/>
      <c r="DIN150" s="102"/>
      <c r="DIO150" s="102"/>
      <c r="DIP150" s="102"/>
      <c r="DIQ150" s="102"/>
      <c r="DIR150" s="102"/>
      <c r="DIS150" s="102"/>
      <c r="DIT150" s="102"/>
      <c r="DIU150" s="102"/>
      <c r="DIV150" s="102"/>
      <c r="DIW150" s="102"/>
      <c r="DIX150" s="102"/>
      <c r="DIY150" s="102"/>
      <c r="DIZ150" s="102"/>
      <c r="DJA150" s="102"/>
      <c r="DJB150" s="102"/>
      <c r="DJC150" s="102"/>
      <c r="DJD150" s="102"/>
      <c r="DJE150" s="102"/>
      <c r="DJF150" s="102"/>
      <c r="DJG150" s="102"/>
      <c r="DJH150" s="102"/>
      <c r="DJI150" s="102"/>
      <c r="DJJ150" s="102"/>
      <c r="DJK150" s="102"/>
      <c r="DJL150" s="102"/>
      <c r="DJM150" s="102"/>
      <c r="DJN150" s="102"/>
      <c r="DJO150" s="102"/>
      <c r="DJP150" s="102"/>
      <c r="DJQ150" s="102"/>
      <c r="DJR150" s="102"/>
      <c r="DJS150" s="102"/>
      <c r="DJT150" s="102"/>
      <c r="DJU150" s="102"/>
      <c r="DJV150" s="102"/>
      <c r="DJW150" s="102"/>
      <c r="DJX150" s="102"/>
      <c r="DJY150" s="102"/>
      <c r="DJZ150" s="102"/>
      <c r="DKA150" s="102"/>
      <c r="DKB150" s="102"/>
      <c r="DKC150" s="102"/>
      <c r="DKD150" s="102"/>
      <c r="DKE150" s="102"/>
      <c r="DKF150" s="102"/>
      <c r="DKG150" s="102"/>
      <c r="DKH150" s="102"/>
      <c r="DKI150" s="102"/>
      <c r="DKJ150" s="102"/>
      <c r="DKK150" s="102"/>
      <c r="DKL150" s="102"/>
      <c r="DKM150" s="102"/>
      <c r="DKN150" s="102"/>
      <c r="DKO150" s="102"/>
      <c r="DKP150" s="102"/>
      <c r="DKQ150" s="102"/>
      <c r="DKR150" s="102"/>
      <c r="DKS150" s="102"/>
      <c r="DKT150" s="102"/>
      <c r="DKU150" s="102"/>
      <c r="DKV150" s="102"/>
      <c r="DKW150" s="102"/>
      <c r="DKX150" s="102"/>
      <c r="DKY150" s="102"/>
      <c r="DKZ150" s="102"/>
      <c r="DLA150" s="102"/>
      <c r="DLB150" s="102"/>
      <c r="DLC150" s="102"/>
      <c r="DLD150" s="102"/>
      <c r="DLE150" s="102"/>
      <c r="DLF150" s="102"/>
      <c r="DLG150" s="102"/>
      <c r="DLH150" s="102"/>
      <c r="DLI150" s="102"/>
      <c r="DLJ150" s="102"/>
      <c r="DLK150" s="102"/>
      <c r="DLL150" s="102"/>
      <c r="DLM150" s="102"/>
      <c r="DLN150" s="102"/>
      <c r="DLO150" s="102"/>
      <c r="DLP150" s="102"/>
      <c r="DLQ150" s="102"/>
      <c r="DLR150" s="102"/>
      <c r="DLS150" s="102"/>
      <c r="DLT150" s="102"/>
      <c r="DLU150" s="102"/>
      <c r="DLV150" s="102"/>
      <c r="DLW150" s="102"/>
      <c r="DLX150" s="102"/>
      <c r="DLY150" s="102"/>
      <c r="DLZ150" s="102"/>
      <c r="DMA150" s="102"/>
      <c r="DMB150" s="102"/>
      <c r="DMC150" s="102"/>
      <c r="DMD150" s="102"/>
      <c r="DME150" s="102"/>
      <c r="DMF150" s="102"/>
      <c r="DMG150" s="102"/>
      <c r="DMH150" s="102"/>
      <c r="DMI150" s="102"/>
      <c r="DMJ150" s="102"/>
      <c r="DMK150" s="102"/>
      <c r="DML150" s="102"/>
      <c r="DMM150" s="102"/>
      <c r="DMN150" s="102"/>
      <c r="DMO150" s="102"/>
      <c r="DMP150" s="102"/>
      <c r="DMQ150" s="102"/>
      <c r="DMR150" s="102"/>
      <c r="DMS150" s="102"/>
      <c r="DMT150" s="102"/>
      <c r="DMU150" s="102"/>
      <c r="DMV150" s="102"/>
      <c r="DMW150" s="102"/>
      <c r="DMX150" s="102"/>
      <c r="DMY150" s="102"/>
      <c r="DMZ150" s="102"/>
      <c r="DNA150" s="102"/>
      <c r="DNB150" s="102"/>
      <c r="DNC150" s="102"/>
      <c r="DND150" s="102"/>
      <c r="DNE150" s="102"/>
      <c r="DNF150" s="102"/>
      <c r="DNG150" s="102"/>
      <c r="DNH150" s="102"/>
      <c r="DNI150" s="102"/>
      <c r="DNJ150" s="102"/>
      <c r="DNK150" s="102"/>
      <c r="DNL150" s="102"/>
      <c r="DNM150" s="102"/>
      <c r="DNN150" s="102"/>
      <c r="DNO150" s="102"/>
      <c r="DNP150" s="102"/>
      <c r="DNQ150" s="102"/>
      <c r="DNR150" s="102"/>
      <c r="DNS150" s="102"/>
      <c r="DNT150" s="102"/>
      <c r="DNU150" s="102"/>
      <c r="DNV150" s="102"/>
      <c r="DNW150" s="102"/>
      <c r="DNX150" s="102"/>
      <c r="DNY150" s="102"/>
      <c r="DNZ150" s="102"/>
      <c r="DOA150" s="102"/>
      <c r="DOB150" s="102"/>
      <c r="DOC150" s="102"/>
      <c r="DOD150" s="102"/>
      <c r="DOE150" s="102"/>
      <c r="DOF150" s="102"/>
      <c r="DOG150" s="102"/>
      <c r="DOH150" s="102"/>
      <c r="DOI150" s="102"/>
      <c r="DOJ150" s="102"/>
      <c r="DOK150" s="102"/>
      <c r="DOL150" s="102"/>
      <c r="DOM150" s="102"/>
      <c r="DON150" s="102"/>
      <c r="DOO150" s="102"/>
      <c r="DOP150" s="102"/>
      <c r="DOQ150" s="102"/>
      <c r="DOR150" s="102"/>
      <c r="DOS150" s="102"/>
      <c r="DOT150" s="102"/>
      <c r="DOU150" s="102"/>
      <c r="DOV150" s="102"/>
      <c r="DOW150" s="102"/>
      <c r="DOX150" s="102"/>
      <c r="DOY150" s="102"/>
      <c r="DOZ150" s="102"/>
      <c r="DPA150" s="102"/>
      <c r="DPB150" s="102"/>
      <c r="DPC150" s="102"/>
      <c r="DPD150" s="102"/>
      <c r="DPE150" s="102"/>
      <c r="DPF150" s="102"/>
      <c r="DPG150" s="102"/>
      <c r="DPH150" s="102"/>
      <c r="DPI150" s="102"/>
      <c r="DPJ150" s="102"/>
      <c r="DPK150" s="102"/>
      <c r="DPL150" s="102"/>
      <c r="DPM150" s="102"/>
      <c r="DPN150" s="102"/>
      <c r="DPO150" s="102"/>
      <c r="DPP150" s="102"/>
      <c r="DPQ150" s="102"/>
      <c r="DPR150" s="102"/>
      <c r="DPS150" s="102"/>
      <c r="DPT150" s="102"/>
      <c r="DPU150" s="102"/>
      <c r="DPV150" s="102"/>
      <c r="DPW150" s="102"/>
      <c r="DPX150" s="102"/>
      <c r="DPY150" s="102"/>
      <c r="DPZ150" s="102"/>
      <c r="DQA150" s="102"/>
      <c r="DQB150" s="102"/>
      <c r="DQC150" s="102"/>
      <c r="DQD150" s="102"/>
      <c r="DQE150" s="102"/>
      <c r="DQF150" s="102"/>
      <c r="DQG150" s="102"/>
      <c r="DQH150" s="102"/>
      <c r="DQI150" s="102"/>
      <c r="DQJ150" s="102"/>
      <c r="DQK150" s="102"/>
      <c r="DQL150" s="102"/>
      <c r="DQM150" s="102"/>
      <c r="DQN150" s="102"/>
      <c r="DQO150" s="102"/>
      <c r="DQP150" s="102"/>
      <c r="DQQ150" s="102"/>
      <c r="DQR150" s="102"/>
      <c r="DQS150" s="102"/>
      <c r="DQT150" s="102"/>
      <c r="DQU150" s="102"/>
      <c r="DQV150" s="102"/>
      <c r="DQW150" s="102"/>
      <c r="DQX150" s="102"/>
      <c r="DQY150" s="102"/>
      <c r="DQZ150" s="102"/>
      <c r="DRA150" s="102"/>
      <c r="DRB150" s="102"/>
      <c r="DRC150" s="102"/>
      <c r="DRD150" s="102"/>
      <c r="DRE150" s="102"/>
      <c r="DRF150" s="102"/>
      <c r="DRG150" s="102"/>
      <c r="DRH150" s="102"/>
      <c r="DRI150" s="102"/>
      <c r="DRJ150" s="102"/>
      <c r="DRK150" s="102"/>
      <c r="DRL150" s="102"/>
      <c r="DRM150" s="102"/>
      <c r="DRN150" s="102"/>
      <c r="DRO150" s="102"/>
      <c r="DRP150" s="102"/>
      <c r="DRQ150" s="102"/>
      <c r="DRR150" s="102"/>
      <c r="DRS150" s="102"/>
      <c r="DRT150" s="102"/>
      <c r="DRU150" s="102"/>
      <c r="DRV150" s="102"/>
      <c r="DRW150" s="102"/>
      <c r="DRX150" s="102"/>
      <c r="DRY150" s="102"/>
      <c r="DRZ150" s="102"/>
      <c r="DSA150" s="102"/>
      <c r="DSB150" s="102"/>
      <c r="DSC150" s="102"/>
      <c r="DSD150" s="102"/>
      <c r="DSE150" s="102"/>
      <c r="DSF150" s="102"/>
      <c r="DSG150" s="102"/>
      <c r="DSH150" s="102"/>
      <c r="DSI150" s="102"/>
      <c r="DSJ150" s="102"/>
      <c r="DSK150" s="102"/>
      <c r="DSL150" s="102"/>
      <c r="DSM150" s="102"/>
      <c r="DSN150" s="102"/>
      <c r="DSO150" s="102"/>
      <c r="DSP150" s="102"/>
      <c r="DSQ150" s="102"/>
      <c r="DSR150" s="102"/>
      <c r="DSS150" s="102"/>
      <c r="DST150" s="102"/>
      <c r="DSU150" s="102"/>
      <c r="DSV150" s="102"/>
      <c r="DSW150" s="102"/>
      <c r="DSX150" s="102"/>
      <c r="DSY150" s="102"/>
      <c r="DSZ150" s="102"/>
      <c r="DTA150" s="102"/>
      <c r="DTB150" s="102"/>
      <c r="DTC150" s="102"/>
      <c r="DTD150" s="102"/>
      <c r="DTE150" s="102"/>
      <c r="DTF150" s="102"/>
      <c r="DTG150" s="102"/>
      <c r="DTH150" s="102"/>
      <c r="DTI150" s="102"/>
      <c r="DTJ150" s="102"/>
      <c r="DTK150" s="102"/>
      <c r="DTL150" s="102"/>
      <c r="DTM150" s="102"/>
      <c r="DTN150" s="102"/>
      <c r="DTO150" s="102"/>
      <c r="DTP150" s="102"/>
      <c r="DTQ150" s="102"/>
      <c r="DTR150" s="102"/>
      <c r="DTS150" s="102"/>
      <c r="DTT150" s="102"/>
      <c r="DTU150" s="102"/>
      <c r="DTV150" s="102"/>
      <c r="DTW150" s="102"/>
      <c r="DTX150" s="102"/>
      <c r="DTY150" s="102"/>
      <c r="DTZ150" s="102"/>
      <c r="DUA150" s="102"/>
      <c r="DUB150" s="102"/>
      <c r="DUC150" s="102"/>
      <c r="DUD150" s="102"/>
      <c r="DUE150" s="102"/>
      <c r="DUF150" s="102"/>
      <c r="DUG150" s="102"/>
      <c r="DUH150" s="102"/>
      <c r="DUI150" s="102"/>
      <c r="DUJ150" s="102"/>
      <c r="DUK150" s="102"/>
      <c r="DUL150" s="102"/>
      <c r="DUM150" s="102"/>
      <c r="DUN150" s="102"/>
      <c r="DUO150" s="102"/>
      <c r="DUP150" s="102"/>
      <c r="DUQ150" s="102"/>
      <c r="DUR150" s="102"/>
      <c r="DUS150" s="102"/>
      <c r="DUT150" s="102"/>
      <c r="DUU150" s="102"/>
      <c r="DUV150" s="102"/>
      <c r="DUW150" s="102"/>
      <c r="DUX150" s="102"/>
      <c r="DUY150" s="102"/>
      <c r="DUZ150" s="102"/>
      <c r="DVA150" s="102"/>
      <c r="DVB150" s="102"/>
      <c r="DVC150" s="102"/>
      <c r="DVD150" s="102"/>
      <c r="DVE150" s="102"/>
      <c r="DVF150" s="102"/>
      <c r="DVG150" s="102"/>
      <c r="DVH150" s="102"/>
      <c r="DVI150" s="102"/>
      <c r="DVJ150" s="102"/>
      <c r="DVK150" s="102"/>
      <c r="DVL150" s="102"/>
      <c r="DVM150" s="102"/>
      <c r="DVN150" s="102"/>
      <c r="DVO150" s="102"/>
      <c r="DVP150" s="102"/>
      <c r="DVQ150" s="102"/>
      <c r="DVR150" s="102"/>
      <c r="DVS150" s="102"/>
      <c r="DVT150" s="102"/>
      <c r="DVU150" s="102"/>
      <c r="DVV150" s="102"/>
      <c r="DVW150" s="102"/>
      <c r="DVX150" s="102"/>
      <c r="DVY150" s="102"/>
      <c r="DVZ150" s="102"/>
      <c r="DWA150" s="102"/>
      <c r="DWB150" s="102"/>
      <c r="DWC150" s="102"/>
      <c r="DWD150" s="102"/>
      <c r="DWE150" s="102"/>
      <c r="DWF150" s="102"/>
      <c r="DWG150" s="102"/>
      <c r="DWH150" s="102"/>
      <c r="DWI150" s="102"/>
      <c r="DWJ150" s="102"/>
      <c r="DWK150" s="102"/>
      <c r="DWL150" s="102"/>
      <c r="DWM150" s="102"/>
      <c r="DWN150" s="102"/>
      <c r="DWO150" s="102"/>
      <c r="DWP150" s="102"/>
      <c r="DWQ150" s="102"/>
      <c r="DWR150" s="102"/>
      <c r="DWS150" s="102"/>
      <c r="DWT150" s="102"/>
      <c r="DWU150" s="102"/>
      <c r="DWV150" s="102"/>
      <c r="DWW150" s="102"/>
      <c r="DWX150" s="102"/>
      <c r="DWY150" s="102"/>
      <c r="DWZ150" s="102"/>
      <c r="DXA150" s="102"/>
      <c r="DXB150" s="102"/>
      <c r="DXC150" s="102"/>
      <c r="DXD150" s="102"/>
      <c r="DXE150" s="102"/>
      <c r="DXF150" s="102"/>
      <c r="DXG150" s="102"/>
      <c r="DXH150" s="102"/>
      <c r="DXI150" s="102"/>
      <c r="DXJ150" s="102"/>
      <c r="DXK150" s="102"/>
      <c r="DXL150" s="102"/>
      <c r="DXM150" s="102"/>
      <c r="DXN150" s="102"/>
      <c r="DXO150" s="102"/>
      <c r="DXP150" s="102"/>
      <c r="DXQ150" s="102"/>
      <c r="DXR150" s="102"/>
      <c r="DXS150" s="102"/>
      <c r="DXT150" s="102"/>
      <c r="DXU150" s="102"/>
      <c r="DXV150" s="102"/>
      <c r="DXW150" s="102"/>
      <c r="DXX150" s="102"/>
      <c r="DXY150" s="102"/>
      <c r="DXZ150" s="102"/>
      <c r="DYA150" s="102"/>
      <c r="DYB150" s="102"/>
      <c r="DYC150" s="102"/>
      <c r="DYD150" s="102"/>
      <c r="DYE150" s="102"/>
      <c r="DYF150" s="102"/>
      <c r="DYG150" s="102"/>
      <c r="DYH150" s="102"/>
      <c r="DYI150" s="102"/>
      <c r="DYJ150" s="102"/>
      <c r="DYK150" s="102"/>
      <c r="DYL150" s="102"/>
      <c r="DYM150" s="102"/>
      <c r="DYN150" s="102"/>
      <c r="DYO150" s="102"/>
      <c r="DYP150" s="102"/>
      <c r="DYQ150" s="102"/>
      <c r="DYR150" s="102"/>
      <c r="DYS150" s="102"/>
      <c r="DYT150" s="102"/>
      <c r="DYU150" s="102"/>
      <c r="DYV150" s="102"/>
      <c r="DYW150" s="102"/>
      <c r="DYX150" s="102"/>
      <c r="DYY150" s="102"/>
      <c r="DYZ150" s="102"/>
      <c r="DZA150" s="102"/>
      <c r="DZB150" s="102"/>
      <c r="DZC150" s="102"/>
      <c r="DZD150" s="102"/>
      <c r="DZE150" s="102"/>
      <c r="DZF150" s="102"/>
      <c r="DZG150" s="102"/>
      <c r="DZH150" s="102"/>
      <c r="DZI150" s="102"/>
      <c r="DZJ150" s="102"/>
      <c r="DZK150" s="102"/>
      <c r="DZL150" s="102"/>
      <c r="DZM150" s="102"/>
      <c r="DZN150" s="102"/>
      <c r="DZO150" s="102"/>
      <c r="DZP150" s="102"/>
      <c r="DZQ150" s="102"/>
      <c r="DZR150" s="102"/>
      <c r="DZS150" s="102"/>
      <c r="DZT150" s="102"/>
      <c r="DZU150" s="102"/>
      <c r="DZV150" s="102"/>
      <c r="DZW150" s="102"/>
      <c r="DZX150" s="102"/>
      <c r="DZY150" s="102"/>
      <c r="DZZ150" s="102"/>
      <c r="EAA150" s="102"/>
      <c r="EAB150" s="102"/>
      <c r="EAC150" s="102"/>
      <c r="EAD150" s="102"/>
      <c r="EAE150" s="102"/>
      <c r="EAF150" s="102"/>
      <c r="EAG150" s="102"/>
      <c r="EAH150" s="102"/>
      <c r="EAI150" s="102"/>
      <c r="EAJ150" s="102"/>
      <c r="EAK150" s="102"/>
      <c r="EAL150" s="102"/>
      <c r="EAM150" s="102"/>
      <c r="EAN150" s="102"/>
      <c r="EAO150" s="102"/>
      <c r="EAP150" s="102"/>
      <c r="EAQ150" s="102"/>
      <c r="EAR150" s="102"/>
      <c r="EAS150" s="102"/>
      <c r="EAT150" s="102"/>
      <c r="EAU150" s="102"/>
      <c r="EAV150" s="102"/>
      <c r="EAW150" s="102"/>
      <c r="EAX150" s="102"/>
      <c r="EAY150" s="102"/>
      <c r="EAZ150" s="102"/>
      <c r="EBA150" s="102"/>
      <c r="EBB150" s="102"/>
      <c r="EBC150" s="102"/>
      <c r="EBD150" s="102"/>
      <c r="EBE150" s="102"/>
      <c r="EBF150" s="102"/>
      <c r="EBG150" s="102"/>
      <c r="EBH150" s="102"/>
      <c r="EBI150" s="102"/>
      <c r="EBJ150" s="102"/>
      <c r="EBK150" s="102"/>
      <c r="EBL150" s="102"/>
      <c r="EBM150" s="102"/>
      <c r="EBN150" s="102"/>
      <c r="EBO150" s="102"/>
      <c r="EBP150" s="102"/>
      <c r="EBQ150" s="102"/>
      <c r="EBR150" s="102"/>
      <c r="EBS150" s="102"/>
      <c r="EBT150" s="102"/>
      <c r="EBU150" s="102"/>
      <c r="EBV150" s="102"/>
      <c r="EBW150" s="102"/>
      <c r="EBX150" s="102"/>
      <c r="EBY150" s="102"/>
      <c r="EBZ150" s="102"/>
      <c r="ECA150" s="102"/>
      <c r="ECB150" s="102"/>
      <c r="ECC150" s="102"/>
      <c r="ECD150" s="102"/>
      <c r="ECE150" s="102"/>
      <c r="ECF150" s="102"/>
      <c r="ECG150" s="102"/>
      <c r="ECH150" s="102"/>
      <c r="ECI150" s="102"/>
      <c r="ECJ150" s="102"/>
      <c r="ECK150" s="102"/>
      <c r="ECL150" s="102"/>
      <c r="ECM150" s="102"/>
      <c r="ECN150" s="102"/>
      <c r="ECO150" s="102"/>
      <c r="ECP150" s="102"/>
      <c r="ECQ150" s="102"/>
      <c r="ECR150" s="102"/>
      <c r="ECS150" s="102"/>
      <c r="ECT150" s="102"/>
      <c r="ECU150" s="102"/>
      <c r="ECV150" s="102"/>
      <c r="ECW150" s="102"/>
      <c r="ECX150" s="102"/>
      <c r="ECY150" s="102"/>
      <c r="ECZ150" s="102"/>
      <c r="EDA150" s="102"/>
      <c r="EDB150" s="102"/>
      <c r="EDC150" s="102"/>
      <c r="EDD150" s="102"/>
      <c r="EDE150" s="102"/>
      <c r="EDF150" s="102"/>
      <c r="EDG150" s="102"/>
      <c r="EDH150" s="102"/>
      <c r="EDI150" s="102"/>
      <c r="EDJ150" s="102"/>
      <c r="EDK150" s="102"/>
      <c r="EDL150" s="102"/>
      <c r="EDM150" s="102"/>
      <c r="EDN150" s="102"/>
      <c r="EDO150" s="102"/>
      <c r="EDP150" s="102"/>
      <c r="EDQ150" s="102"/>
      <c r="EDR150" s="102"/>
      <c r="EDS150" s="102"/>
      <c r="EDT150" s="102"/>
      <c r="EDU150" s="102"/>
      <c r="EDV150" s="102"/>
      <c r="EDW150" s="102"/>
      <c r="EDX150" s="102"/>
      <c r="EDY150" s="102"/>
      <c r="EDZ150" s="102"/>
      <c r="EEA150" s="102"/>
      <c r="EEB150" s="102"/>
      <c r="EEC150" s="102"/>
      <c r="EED150" s="102"/>
      <c r="EEE150" s="102"/>
      <c r="EEF150" s="102"/>
      <c r="EEG150" s="102"/>
      <c r="EEH150" s="102"/>
      <c r="EEI150" s="102"/>
      <c r="EEJ150" s="102"/>
      <c r="EEK150" s="102"/>
      <c r="EEL150" s="102"/>
      <c r="EEM150" s="102"/>
      <c r="EEN150" s="102"/>
      <c r="EEO150" s="102"/>
      <c r="EEP150" s="102"/>
      <c r="EEQ150" s="102"/>
      <c r="EER150" s="102"/>
      <c r="EES150" s="102"/>
      <c r="EET150" s="102"/>
      <c r="EEU150" s="102"/>
      <c r="EEV150" s="102"/>
      <c r="EEW150" s="102"/>
      <c r="EEX150" s="102"/>
      <c r="EEY150" s="102"/>
      <c r="EEZ150" s="102"/>
      <c r="EFA150" s="102"/>
      <c r="EFB150" s="102"/>
      <c r="EFC150" s="102"/>
      <c r="EFD150" s="102"/>
      <c r="EFE150" s="102"/>
      <c r="EFF150" s="102"/>
      <c r="EFG150" s="102"/>
      <c r="EFH150" s="102"/>
      <c r="EFI150" s="102"/>
      <c r="EFJ150" s="102"/>
      <c r="EFK150" s="102"/>
      <c r="EFL150" s="102"/>
      <c r="EFM150" s="102"/>
      <c r="EFN150" s="102"/>
      <c r="EFO150" s="102"/>
      <c r="EFP150" s="102"/>
      <c r="EFQ150" s="102"/>
      <c r="EFR150" s="102"/>
      <c r="EFS150" s="102"/>
      <c r="EFT150" s="102"/>
      <c r="EFU150" s="102"/>
      <c r="EFV150" s="102"/>
      <c r="EFW150" s="102"/>
      <c r="EFX150" s="102"/>
      <c r="EFY150" s="102"/>
      <c r="EFZ150" s="102"/>
      <c r="EGA150" s="102"/>
      <c r="EGB150" s="102"/>
      <c r="EGC150" s="102"/>
      <c r="EGD150" s="102"/>
      <c r="EGE150" s="102"/>
      <c r="EGF150" s="102"/>
      <c r="EGG150" s="102"/>
      <c r="EGH150" s="102"/>
      <c r="EGI150" s="102"/>
      <c r="EGJ150" s="102"/>
      <c r="EGK150" s="102"/>
      <c r="EGL150" s="102"/>
      <c r="EGM150" s="102"/>
      <c r="EGN150" s="102"/>
      <c r="EGO150" s="102"/>
      <c r="EGP150" s="102"/>
      <c r="EGQ150" s="102"/>
      <c r="EGR150" s="102"/>
      <c r="EGS150" s="102"/>
      <c r="EGT150" s="102"/>
      <c r="EGU150" s="102"/>
      <c r="EGV150" s="102"/>
      <c r="EGW150" s="102"/>
      <c r="EGX150" s="102"/>
      <c r="EGY150" s="102"/>
      <c r="EGZ150" s="102"/>
      <c r="EHA150" s="102"/>
      <c r="EHB150" s="102"/>
      <c r="EHC150" s="102"/>
      <c r="EHD150" s="102"/>
      <c r="EHE150" s="102"/>
      <c r="EHF150" s="102"/>
      <c r="EHG150" s="102"/>
      <c r="EHH150" s="102"/>
      <c r="EHI150" s="102"/>
      <c r="EHJ150" s="102"/>
      <c r="EHK150" s="102"/>
      <c r="EHL150" s="102"/>
      <c r="EHM150" s="102"/>
      <c r="EHN150" s="102"/>
      <c r="EHO150" s="102"/>
      <c r="EHP150" s="102"/>
      <c r="EHQ150" s="102"/>
      <c r="EHR150" s="102"/>
      <c r="EHS150" s="102"/>
      <c r="EHT150" s="102"/>
      <c r="EHU150" s="102"/>
      <c r="EHV150" s="102"/>
      <c r="EHW150" s="102"/>
      <c r="EHX150" s="102"/>
      <c r="EHY150" s="102"/>
      <c r="EHZ150" s="102"/>
      <c r="EIA150" s="102"/>
      <c r="EIB150" s="102"/>
      <c r="EIC150" s="102"/>
      <c r="EID150" s="102"/>
      <c r="EIE150" s="102"/>
      <c r="EIF150" s="102"/>
      <c r="EIG150" s="102"/>
      <c r="EIH150" s="102"/>
      <c r="EII150" s="102"/>
      <c r="EIJ150" s="102"/>
      <c r="EIK150" s="102"/>
      <c r="EIL150" s="102"/>
      <c r="EIM150" s="102"/>
      <c r="EIN150" s="102"/>
      <c r="EIO150" s="102"/>
      <c r="EIP150" s="102"/>
      <c r="EIQ150" s="102"/>
      <c r="EIR150" s="102"/>
      <c r="EIS150" s="102"/>
      <c r="EIT150" s="102"/>
      <c r="EIU150" s="102"/>
      <c r="EIV150" s="102"/>
      <c r="EIW150" s="102"/>
      <c r="EIX150" s="102"/>
      <c r="EIY150" s="102"/>
      <c r="EIZ150" s="102"/>
      <c r="EJA150" s="102"/>
      <c r="EJB150" s="102"/>
      <c r="EJC150" s="102"/>
      <c r="EJD150" s="102"/>
      <c r="EJE150" s="102"/>
      <c r="EJF150" s="102"/>
      <c r="EJG150" s="102"/>
      <c r="EJH150" s="102"/>
      <c r="EJI150" s="102"/>
      <c r="EJJ150" s="102"/>
      <c r="EJK150" s="102"/>
      <c r="EJL150" s="102"/>
      <c r="EJM150" s="102"/>
      <c r="EJN150" s="102"/>
      <c r="EJO150" s="102"/>
      <c r="EJP150" s="102"/>
      <c r="EJQ150" s="102"/>
      <c r="EJR150" s="102"/>
      <c r="EJS150" s="102"/>
      <c r="EJT150" s="102"/>
      <c r="EJU150" s="102"/>
      <c r="EJV150" s="102"/>
      <c r="EJW150" s="102"/>
      <c r="EJX150" s="102"/>
      <c r="EJY150" s="102"/>
      <c r="EJZ150" s="102"/>
      <c r="EKA150" s="102"/>
      <c r="EKB150" s="102"/>
      <c r="EKC150" s="102"/>
      <c r="EKD150" s="102"/>
      <c r="EKE150" s="102"/>
      <c r="EKF150" s="102"/>
      <c r="EKG150" s="102"/>
      <c r="EKH150" s="102"/>
      <c r="EKI150" s="102"/>
      <c r="EKJ150" s="102"/>
      <c r="EKK150" s="102"/>
      <c r="EKL150" s="102"/>
      <c r="EKM150" s="102"/>
      <c r="EKN150" s="102"/>
      <c r="EKO150" s="102"/>
      <c r="EKP150" s="102"/>
      <c r="EKQ150" s="102"/>
      <c r="EKR150" s="102"/>
      <c r="EKS150" s="102"/>
      <c r="EKT150" s="102"/>
      <c r="EKU150" s="102"/>
      <c r="EKV150" s="102"/>
      <c r="EKW150" s="102"/>
      <c r="EKX150" s="102"/>
      <c r="EKY150" s="102"/>
      <c r="EKZ150" s="102"/>
      <c r="ELA150" s="102"/>
      <c r="ELB150" s="102"/>
      <c r="ELC150" s="102"/>
      <c r="ELD150" s="102"/>
      <c r="ELE150" s="102"/>
      <c r="ELF150" s="102"/>
      <c r="ELG150" s="102"/>
      <c r="ELH150" s="102"/>
      <c r="ELI150" s="102"/>
      <c r="ELJ150" s="102"/>
      <c r="ELK150" s="102"/>
      <c r="ELL150" s="102"/>
      <c r="ELM150" s="102"/>
      <c r="ELN150" s="102"/>
      <c r="ELO150" s="102"/>
      <c r="ELP150" s="102"/>
      <c r="ELQ150" s="102"/>
      <c r="ELR150" s="102"/>
      <c r="ELS150" s="102"/>
      <c r="ELT150" s="102"/>
      <c r="ELU150" s="102"/>
      <c r="ELV150" s="102"/>
      <c r="ELW150" s="102"/>
      <c r="ELX150" s="102"/>
      <c r="ELY150" s="102"/>
      <c r="ELZ150" s="102"/>
      <c r="EMA150" s="102"/>
      <c r="EMB150" s="102"/>
      <c r="EMC150" s="102"/>
      <c r="EMD150" s="102"/>
      <c r="EME150" s="102"/>
      <c r="EMF150" s="102"/>
      <c r="EMG150" s="102"/>
      <c r="EMH150" s="102"/>
      <c r="EMI150" s="102"/>
      <c r="EMJ150" s="102"/>
      <c r="EMK150" s="102"/>
      <c r="EML150" s="102"/>
      <c r="EMM150" s="102"/>
      <c r="EMN150" s="102"/>
      <c r="EMO150" s="102"/>
      <c r="EMP150" s="102"/>
      <c r="EMQ150" s="102"/>
      <c r="EMR150" s="102"/>
      <c r="EMS150" s="102"/>
      <c r="EMT150" s="102"/>
      <c r="EMU150" s="102"/>
      <c r="EMV150" s="102"/>
      <c r="EMW150" s="102"/>
      <c r="EMX150" s="102"/>
      <c r="EMY150" s="102"/>
      <c r="EMZ150" s="102"/>
      <c r="ENA150" s="102"/>
      <c r="ENB150" s="102"/>
      <c r="ENC150" s="102"/>
      <c r="END150" s="102"/>
      <c r="ENE150" s="102"/>
      <c r="ENF150" s="102"/>
      <c r="ENG150" s="102"/>
      <c r="ENH150" s="102"/>
      <c r="ENI150" s="102"/>
      <c r="ENJ150" s="102"/>
      <c r="ENK150" s="102"/>
      <c r="ENL150" s="102"/>
      <c r="ENM150" s="102"/>
      <c r="ENN150" s="102"/>
      <c r="ENO150" s="102"/>
      <c r="ENP150" s="102"/>
      <c r="ENQ150" s="102"/>
      <c r="ENR150" s="102"/>
      <c r="ENS150" s="102"/>
      <c r="ENT150" s="102"/>
      <c r="ENU150" s="102"/>
      <c r="ENV150" s="102"/>
      <c r="ENW150" s="102"/>
      <c r="ENX150" s="102"/>
      <c r="ENY150" s="102"/>
      <c r="ENZ150" s="102"/>
      <c r="EOA150" s="102"/>
      <c r="EOB150" s="102"/>
      <c r="EOC150" s="102"/>
      <c r="EOD150" s="102"/>
      <c r="EOE150" s="102"/>
      <c r="EOF150" s="102"/>
      <c r="EOG150" s="102"/>
      <c r="EOH150" s="102"/>
      <c r="EOI150" s="102"/>
      <c r="EOJ150" s="102"/>
      <c r="EOK150" s="102"/>
      <c r="EOL150" s="102"/>
      <c r="EOM150" s="102"/>
      <c r="EON150" s="102"/>
      <c r="EOO150" s="102"/>
      <c r="EOP150" s="102"/>
      <c r="EOQ150" s="102"/>
      <c r="EOR150" s="102"/>
      <c r="EOS150" s="102"/>
      <c r="EOT150" s="102"/>
      <c r="EOU150" s="102"/>
      <c r="EOV150" s="102"/>
      <c r="EOW150" s="102"/>
      <c r="EOX150" s="102"/>
      <c r="EOY150" s="102"/>
      <c r="EOZ150" s="102"/>
      <c r="EPA150" s="102"/>
      <c r="EPB150" s="102"/>
      <c r="EPC150" s="102"/>
      <c r="EPD150" s="102"/>
      <c r="EPE150" s="102"/>
      <c r="EPF150" s="102"/>
      <c r="EPG150" s="102"/>
      <c r="EPH150" s="102"/>
      <c r="EPI150" s="102"/>
      <c r="EPJ150" s="102"/>
      <c r="EPK150" s="102"/>
      <c r="EPL150" s="102"/>
      <c r="EPM150" s="102"/>
      <c r="EPN150" s="102"/>
      <c r="EPO150" s="102"/>
      <c r="EPP150" s="102"/>
      <c r="EPQ150" s="102"/>
      <c r="EPR150" s="102"/>
      <c r="EPS150" s="102"/>
      <c r="EPT150" s="102"/>
      <c r="EPU150" s="102"/>
      <c r="EPV150" s="102"/>
      <c r="EPW150" s="102"/>
      <c r="EPX150" s="102"/>
      <c r="EPY150" s="102"/>
      <c r="EPZ150" s="102"/>
      <c r="EQA150" s="102"/>
      <c r="EQB150" s="102"/>
      <c r="EQC150" s="102"/>
      <c r="EQD150" s="102"/>
      <c r="EQE150" s="102"/>
      <c r="EQF150" s="102"/>
      <c r="EQG150" s="102"/>
      <c r="EQH150" s="102"/>
      <c r="EQI150" s="102"/>
      <c r="EQJ150" s="102"/>
      <c r="EQK150" s="102"/>
      <c r="EQL150" s="102"/>
      <c r="EQM150" s="102"/>
      <c r="EQN150" s="102"/>
      <c r="EQO150" s="102"/>
      <c r="EQP150" s="102"/>
      <c r="EQQ150" s="102"/>
      <c r="EQR150" s="102"/>
      <c r="EQS150" s="102"/>
      <c r="EQT150" s="102"/>
      <c r="EQU150" s="102"/>
      <c r="EQV150" s="102"/>
      <c r="EQW150" s="102"/>
      <c r="EQX150" s="102"/>
      <c r="EQY150" s="102"/>
      <c r="EQZ150" s="102"/>
      <c r="ERA150" s="102"/>
      <c r="ERB150" s="102"/>
      <c r="ERC150" s="102"/>
      <c r="ERD150" s="102"/>
      <c r="ERE150" s="102"/>
      <c r="ERF150" s="102"/>
      <c r="ERG150" s="102"/>
      <c r="ERH150" s="102"/>
      <c r="ERI150" s="102"/>
      <c r="ERJ150" s="102"/>
      <c r="ERK150" s="102"/>
      <c r="ERL150" s="102"/>
      <c r="ERM150" s="102"/>
      <c r="ERN150" s="102"/>
      <c r="ERO150" s="102"/>
      <c r="ERP150" s="102"/>
      <c r="ERQ150" s="102"/>
      <c r="ERR150" s="102"/>
      <c r="ERS150" s="102"/>
      <c r="ERT150" s="102"/>
      <c r="ERU150" s="102"/>
      <c r="ERV150" s="102"/>
      <c r="ERW150" s="102"/>
      <c r="ERX150" s="102"/>
      <c r="ERY150" s="102"/>
      <c r="ERZ150" s="102"/>
      <c r="ESA150" s="102"/>
      <c r="ESB150" s="102"/>
      <c r="ESC150" s="102"/>
      <c r="ESD150" s="102"/>
      <c r="ESE150" s="102"/>
      <c r="ESF150" s="102"/>
      <c r="ESG150" s="102"/>
      <c r="ESH150" s="102"/>
      <c r="ESI150" s="102"/>
      <c r="ESJ150" s="102"/>
      <c r="ESK150" s="102"/>
      <c r="ESL150" s="102"/>
      <c r="ESM150" s="102"/>
      <c r="ESN150" s="102"/>
      <c r="ESO150" s="102"/>
      <c r="ESP150" s="102"/>
      <c r="ESQ150" s="102"/>
      <c r="ESR150" s="102"/>
      <c r="ESS150" s="102"/>
      <c r="EST150" s="102"/>
      <c r="ESU150" s="102"/>
      <c r="ESV150" s="102"/>
      <c r="ESW150" s="102"/>
      <c r="ESX150" s="102"/>
      <c r="ESY150" s="102"/>
      <c r="ESZ150" s="102"/>
      <c r="ETA150" s="102"/>
      <c r="ETB150" s="102"/>
      <c r="ETC150" s="102"/>
      <c r="ETD150" s="102"/>
      <c r="ETE150" s="102"/>
      <c r="ETF150" s="102"/>
      <c r="ETG150" s="102"/>
      <c r="ETH150" s="102"/>
      <c r="ETI150" s="102"/>
      <c r="ETJ150" s="102"/>
      <c r="ETK150" s="102"/>
      <c r="ETL150" s="102"/>
      <c r="ETM150" s="102"/>
      <c r="ETN150" s="102"/>
      <c r="ETO150" s="102"/>
      <c r="ETP150" s="102"/>
      <c r="ETQ150" s="102"/>
      <c r="ETR150" s="102"/>
      <c r="ETS150" s="102"/>
      <c r="ETT150" s="102"/>
      <c r="ETU150" s="102"/>
      <c r="ETV150" s="102"/>
      <c r="ETW150" s="102"/>
      <c r="ETX150" s="102"/>
      <c r="ETY150" s="102"/>
      <c r="ETZ150" s="102"/>
      <c r="EUA150" s="102"/>
      <c r="EUB150" s="102"/>
      <c r="EUC150" s="102"/>
      <c r="EUD150" s="102"/>
      <c r="EUE150" s="102"/>
      <c r="EUF150" s="102"/>
      <c r="EUG150" s="102"/>
      <c r="EUH150" s="102"/>
      <c r="EUI150" s="102"/>
      <c r="EUJ150" s="102"/>
      <c r="EUK150" s="102"/>
      <c r="EUL150" s="102"/>
      <c r="EUM150" s="102"/>
      <c r="EUN150" s="102"/>
      <c r="EUO150" s="102"/>
      <c r="EUP150" s="102"/>
      <c r="EUQ150" s="102"/>
      <c r="EUR150" s="102"/>
      <c r="EUS150" s="102"/>
      <c r="EUT150" s="102"/>
      <c r="EUU150" s="102"/>
      <c r="EUV150" s="102"/>
      <c r="EUW150" s="102"/>
      <c r="EUX150" s="102"/>
      <c r="EUY150" s="102"/>
      <c r="EUZ150" s="102"/>
      <c r="EVA150" s="102"/>
      <c r="EVB150" s="102"/>
      <c r="EVC150" s="102"/>
      <c r="EVD150" s="102"/>
      <c r="EVE150" s="102"/>
      <c r="EVF150" s="102"/>
      <c r="EVG150" s="102"/>
      <c r="EVH150" s="102"/>
      <c r="EVI150" s="102"/>
      <c r="EVJ150" s="102"/>
      <c r="EVK150" s="102"/>
      <c r="EVL150" s="102"/>
      <c r="EVM150" s="102"/>
      <c r="EVN150" s="102"/>
      <c r="EVO150" s="102"/>
      <c r="EVP150" s="102"/>
      <c r="EVQ150" s="102"/>
      <c r="EVR150" s="102"/>
      <c r="EVS150" s="102"/>
      <c r="EVT150" s="102"/>
      <c r="EVU150" s="102"/>
      <c r="EVV150" s="102"/>
      <c r="EVW150" s="102"/>
      <c r="EVX150" s="102"/>
      <c r="EVY150" s="102"/>
      <c r="EVZ150" s="102"/>
      <c r="EWA150" s="102"/>
      <c r="EWB150" s="102"/>
      <c r="EWC150" s="102"/>
      <c r="EWD150" s="102"/>
      <c r="EWE150" s="102"/>
      <c r="EWF150" s="102"/>
      <c r="EWG150" s="102"/>
      <c r="EWH150" s="102"/>
      <c r="EWI150" s="102"/>
      <c r="EWJ150" s="102"/>
      <c r="EWK150" s="102"/>
      <c r="EWL150" s="102"/>
      <c r="EWM150" s="102"/>
      <c r="EWN150" s="102"/>
      <c r="EWO150" s="102"/>
      <c r="EWP150" s="102"/>
      <c r="EWQ150" s="102"/>
      <c r="EWR150" s="102"/>
      <c r="EWS150" s="102"/>
      <c r="EWT150" s="102"/>
      <c r="EWU150" s="102"/>
      <c r="EWV150" s="102"/>
      <c r="EWW150" s="102"/>
      <c r="EWX150" s="102"/>
      <c r="EWY150" s="102"/>
      <c r="EWZ150" s="102"/>
      <c r="EXA150" s="102"/>
      <c r="EXB150" s="102"/>
      <c r="EXC150" s="102"/>
      <c r="EXD150" s="102"/>
      <c r="EXE150" s="102"/>
      <c r="EXF150" s="102"/>
      <c r="EXG150" s="102"/>
      <c r="EXH150" s="102"/>
      <c r="EXI150" s="102"/>
      <c r="EXJ150" s="102"/>
      <c r="EXK150" s="102"/>
      <c r="EXL150" s="102"/>
      <c r="EXM150" s="102"/>
      <c r="EXN150" s="102"/>
      <c r="EXO150" s="102"/>
      <c r="EXP150" s="102"/>
      <c r="EXQ150" s="102"/>
      <c r="EXR150" s="102"/>
      <c r="EXS150" s="102"/>
      <c r="EXT150" s="102"/>
      <c r="EXU150" s="102"/>
      <c r="EXV150" s="102"/>
      <c r="EXW150" s="102"/>
      <c r="EXX150" s="102"/>
      <c r="EXY150" s="102"/>
      <c r="EXZ150" s="102"/>
      <c r="EYA150" s="102"/>
      <c r="EYB150" s="102"/>
      <c r="EYC150" s="102"/>
      <c r="EYD150" s="102"/>
      <c r="EYE150" s="102"/>
      <c r="EYF150" s="102"/>
      <c r="EYG150" s="102"/>
      <c r="EYH150" s="102"/>
      <c r="EYI150" s="102"/>
      <c r="EYJ150" s="102"/>
      <c r="EYK150" s="102"/>
      <c r="EYL150" s="102"/>
      <c r="EYM150" s="102"/>
      <c r="EYN150" s="102"/>
      <c r="EYO150" s="102"/>
      <c r="EYP150" s="102"/>
      <c r="EYQ150" s="102"/>
      <c r="EYR150" s="102"/>
      <c r="EYS150" s="102"/>
      <c r="EYT150" s="102"/>
      <c r="EYU150" s="102"/>
      <c r="EYV150" s="102"/>
      <c r="EYW150" s="102"/>
      <c r="EYX150" s="102"/>
      <c r="EYY150" s="102"/>
      <c r="EYZ150" s="102"/>
      <c r="EZA150" s="102"/>
      <c r="EZB150" s="102"/>
      <c r="EZC150" s="102"/>
      <c r="EZD150" s="102"/>
      <c r="EZE150" s="102"/>
      <c r="EZF150" s="102"/>
      <c r="EZG150" s="102"/>
      <c r="EZH150" s="102"/>
      <c r="EZI150" s="102"/>
      <c r="EZJ150" s="102"/>
      <c r="EZK150" s="102"/>
      <c r="EZL150" s="102"/>
      <c r="EZM150" s="102"/>
      <c r="EZN150" s="102"/>
      <c r="EZO150" s="102"/>
      <c r="EZP150" s="102"/>
      <c r="EZQ150" s="102"/>
      <c r="EZR150" s="102"/>
      <c r="EZS150" s="102"/>
      <c r="EZT150" s="102"/>
      <c r="EZU150" s="102"/>
      <c r="EZV150" s="102"/>
      <c r="EZW150" s="102"/>
      <c r="EZX150" s="102"/>
      <c r="EZY150" s="102"/>
      <c r="EZZ150" s="102"/>
      <c r="FAA150" s="102"/>
      <c r="FAB150" s="102"/>
      <c r="FAC150" s="102"/>
      <c r="FAD150" s="102"/>
      <c r="FAE150" s="102"/>
      <c r="FAF150" s="102"/>
      <c r="FAG150" s="102"/>
      <c r="FAH150" s="102"/>
      <c r="FAI150" s="102"/>
      <c r="FAJ150" s="102"/>
      <c r="FAK150" s="102"/>
      <c r="FAL150" s="102"/>
      <c r="FAM150" s="102"/>
      <c r="FAN150" s="102"/>
      <c r="FAO150" s="102"/>
      <c r="FAP150" s="102"/>
      <c r="FAQ150" s="102"/>
      <c r="FAR150" s="102"/>
      <c r="FAS150" s="102"/>
      <c r="FAT150" s="102"/>
      <c r="FAU150" s="102"/>
      <c r="FAV150" s="102"/>
      <c r="FAW150" s="102"/>
      <c r="FAX150" s="102"/>
      <c r="FAY150" s="102"/>
      <c r="FAZ150" s="102"/>
      <c r="FBA150" s="102"/>
      <c r="FBB150" s="102"/>
      <c r="FBC150" s="102"/>
      <c r="FBD150" s="102"/>
      <c r="FBE150" s="102"/>
      <c r="FBF150" s="102"/>
      <c r="FBG150" s="102"/>
      <c r="FBH150" s="102"/>
      <c r="FBI150" s="102"/>
      <c r="FBJ150" s="102"/>
      <c r="FBK150" s="102"/>
      <c r="FBL150" s="102"/>
      <c r="FBM150" s="102"/>
      <c r="FBN150" s="102"/>
      <c r="FBO150" s="102"/>
      <c r="FBP150" s="102"/>
      <c r="FBQ150" s="102"/>
      <c r="FBR150" s="102"/>
      <c r="FBS150" s="102"/>
      <c r="FBT150" s="102"/>
      <c r="FBU150" s="102"/>
      <c r="FBV150" s="102"/>
      <c r="FBW150" s="102"/>
      <c r="FBX150" s="102"/>
      <c r="FBY150" s="102"/>
      <c r="FBZ150" s="102"/>
      <c r="FCA150" s="102"/>
      <c r="FCB150" s="102"/>
      <c r="FCC150" s="102"/>
      <c r="FCD150" s="102"/>
      <c r="FCE150" s="102"/>
      <c r="FCF150" s="102"/>
      <c r="FCG150" s="102"/>
      <c r="FCH150" s="102"/>
      <c r="FCI150" s="102"/>
      <c r="FCJ150" s="102"/>
      <c r="FCK150" s="102"/>
      <c r="FCL150" s="102"/>
      <c r="FCM150" s="102"/>
      <c r="FCN150" s="102"/>
      <c r="FCO150" s="102"/>
      <c r="FCP150" s="102"/>
      <c r="FCQ150" s="102"/>
      <c r="FCR150" s="102"/>
      <c r="FCS150" s="102"/>
      <c r="FCT150" s="102"/>
      <c r="FCU150" s="102"/>
      <c r="FCV150" s="102"/>
      <c r="FCW150" s="102"/>
      <c r="FCX150" s="102"/>
      <c r="FCY150" s="102"/>
      <c r="FCZ150" s="102"/>
      <c r="FDA150" s="102"/>
      <c r="FDB150" s="102"/>
      <c r="FDC150" s="102"/>
      <c r="FDD150" s="102"/>
      <c r="FDE150" s="102"/>
      <c r="FDF150" s="102"/>
      <c r="FDG150" s="102"/>
      <c r="FDH150" s="102"/>
      <c r="FDI150" s="102"/>
      <c r="FDJ150" s="102"/>
      <c r="FDK150" s="102"/>
      <c r="FDL150" s="102"/>
      <c r="FDM150" s="102"/>
      <c r="FDN150" s="102"/>
      <c r="FDO150" s="102"/>
      <c r="FDP150" s="102"/>
      <c r="FDQ150" s="102"/>
      <c r="FDR150" s="102"/>
      <c r="FDS150" s="102"/>
      <c r="FDT150" s="102"/>
      <c r="FDU150" s="102"/>
      <c r="FDV150" s="102"/>
      <c r="FDW150" s="102"/>
      <c r="FDX150" s="102"/>
      <c r="FDY150" s="102"/>
      <c r="FDZ150" s="102"/>
      <c r="FEA150" s="102"/>
      <c r="FEB150" s="102"/>
      <c r="FEC150" s="102"/>
      <c r="FED150" s="102"/>
      <c r="FEE150" s="102"/>
      <c r="FEF150" s="102"/>
      <c r="FEG150" s="102"/>
      <c r="FEH150" s="102"/>
      <c r="FEI150" s="102"/>
      <c r="FEJ150" s="102"/>
      <c r="FEK150" s="102"/>
      <c r="FEL150" s="102"/>
      <c r="FEM150" s="102"/>
      <c r="FEN150" s="102"/>
      <c r="FEO150" s="102"/>
      <c r="FEP150" s="102"/>
      <c r="FEQ150" s="102"/>
      <c r="FER150" s="102"/>
      <c r="FES150" s="102"/>
      <c r="FET150" s="102"/>
      <c r="FEU150" s="102"/>
      <c r="FEV150" s="102"/>
      <c r="FEW150" s="102"/>
      <c r="FEX150" s="102"/>
      <c r="FEY150" s="102"/>
      <c r="FEZ150" s="102"/>
      <c r="FFA150" s="102"/>
      <c r="FFB150" s="102"/>
      <c r="FFC150" s="102"/>
      <c r="FFD150" s="102"/>
      <c r="FFE150" s="102"/>
      <c r="FFF150" s="102"/>
      <c r="FFG150" s="102"/>
      <c r="FFH150" s="102"/>
      <c r="FFI150" s="102"/>
      <c r="FFJ150" s="102"/>
      <c r="FFK150" s="102"/>
      <c r="FFL150" s="102"/>
      <c r="FFM150" s="102"/>
      <c r="FFN150" s="102"/>
      <c r="FFO150" s="102"/>
      <c r="FFP150" s="102"/>
      <c r="FFQ150" s="102"/>
      <c r="FFR150" s="102"/>
      <c r="FFS150" s="102"/>
      <c r="FFT150" s="102"/>
      <c r="FFU150" s="102"/>
      <c r="FFV150" s="102"/>
      <c r="FFW150" s="102"/>
      <c r="FFX150" s="102"/>
      <c r="FFY150" s="102"/>
      <c r="FFZ150" s="102"/>
      <c r="FGA150" s="102"/>
      <c r="FGB150" s="102"/>
      <c r="FGC150" s="102"/>
      <c r="FGD150" s="102"/>
      <c r="FGE150" s="102"/>
      <c r="FGF150" s="102"/>
      <c r="FGG150" s="102"/>
      <c r="FGH150" s="102"/>
      <c r="FGI150" s="102"/>
      <c r="FGJ150" s="102"/>
      <c r="FGK150" s="102"/>
      <c r="FGL150" s="102"/>
      <c r="FGM150" s="102"/>
      <c r="FGN150" s="102"/>
      <c r="FGO150" s="102"/>
      <c r="FGP150" s="102"/>
      <c r="FGQ150" s="102"/>
      <c r="FGR150" s="102"/>
      <c r="FGS150" s="102"/>
      <c r="FGT150" s="102"/>
      <c r="FGU150" s="102"/>
      <c r="FGV150" s="102"/>
      <c r="FGW150" s="102"/>
      <c r="FGX150" s="102"/>
      <c r="FGY150" s="102"/>
      <c r="FGZ150" s="102"/>
      <c r="FHA150" s="102"/>
      <c r="FHB150" s="102"/>
      <c r="FHC150" s="102"/>
      <c r="FHD150" s="102"/>
      <c r="FHE150" s="102"/>
      <c r="FHF150" s="102"/>
      <c r="FHG150" s="102"/>
      <c r="FHH150" s="102"/>
      <c r="FHI150" s="102"/>
      <c r="FHJ150" s="102"/>
      <c r="FHK150" s="102"/>
      <c r="FHL150" s="102"/>
      <c r="FHM150" s="102"/>
      <c r="FHN150" s="102"/>
      <c r="FHO150" s="102"/>
      <c r="FHP150" s="102"/>
      <c r="FHQ150" s="102"/>
      <c r="FHR150" s="102"/>
      <c r="FHS150" s="102"/>
      <c r="FHT150" s="102"/>
      <c r="FHU150" s="102"/>
      <c r="FHV150" s="102"/>
      <c r="FHW150" s="102"/>
      <c r="FHX150" s="102"/>
      <c r="FHY150" s="102"/>
      <c r="FHZ150" s="102"/>
      <c r="FIA150" s="102"/>
      <c r="FIB150" s="102"/>
      <c r="FIC150" s="102"/>
      <c r="FID150" s="102"/>
      <c r="FIE150" s="102"/>
      <c r="FIF150" s="102"/>
      <c r="FIG150" s="102"/>
      <c r="FIH150" s="102"/>
      <c r="FII150" s="102"/>
      <c r="FIJ150" s="102"/>
      <c r="FIK150" s="102"/>
      <c r="FIL150" s="102"/>
      <c r="FIM150" s="102"/>
      <c r="FIN150" s="102"/>
      <c r="FIO150" s="102"/>
      <c r="FIP150" s="102"/>
      <c r="FIQ150" s="102"/>
      <c r="FIR150" s="102"/>
      <c r="FIS150" s="102"/>
      <c r="FIT150" s="102"/>
      <c r="FIU150" s="102"/>
      <c r="FIV150" s="102"/>
      <c r="FIW150" s="102"/>
      <c r="FIX150" s="102"/>
      <c r="FIY150" s="102"/>
      <c r="FIZ150" s="102"/>
      <c r="FJA150" s="102"/>
      <c r="FJB150" s="102"/>
      <c r="FJC150" s="102"/>
      <c r="FJD150" s="102"/>
      <c r="FJE150" s="102"/>
      <c r="FJF150" s="102"/>
      <c r="FJG150" s="102"/>
      <c r="FJH150" s="102"/>
      <c r="FJI150" s="102"/>
      <c r="FJJ150" s="102"/>
      <c r="FJK150" s="102"/>
      <c r="FJL150" s="102"/>
      <c r="FJM150" s="102"/>
      <c r="FJN150" s="102"/>
      <c r="FJO150" s="102"/>
      <c r="FJP150" s="102"/>
      <c r="FJQ150" s="102"/>
      <c r="FJR150" s="102"/>
      <c r="FJS150" s="102"/>
      <c r="FJT150" s="102"/>
      <c r="FJU150" s="102"/>
      <c r="FJV150" s="102"/>
      <c r="FJW150" s="102"/>
      <c r="FJX150" s="102"/>
      <c r="FJY150" s="102"/>
      <c r="FJZ150" s="102"/>
      <c r="FKA150" s="102"/>
      <c r="FKB150" s="102"/>
      <c r="FKC150" s="102"/>
      <c r="FKD150" s="102"/>
      <c r="FKE150" s="102"/>
      <c r="FKF150" s="102"/>
      <c r="FKG150" s="102"/>
      <c r="FKH150" s="102"/>
      <c r="FKI150" s="102"/>
      <c r="FKJ150" s="102"/>
      <c r="FKK150" s="102"/>
      <c r="FKL150" s="102"/>
      <c r="FKM150" s="102"/>
      <c r="FKN150" s="102"/>
      <c r="FKO150" s="102"/>
      <c r="FKP150" s="102"/>
      <c r="FKQ150" s="102"/>
      <c r="FKR150" s="102"/>
      <c r="FKS150" s="102"/>
      <c r="FKT150" s="102"/>
      <c r="FKU150" s="102"/>
      <c r="FKV150" s="102"/>
      <c r="FKW150" s="102"/>
      <c r="FKX150" s="102"/>
      <c r="FKY150" s="102"/>
      <c r="FKZ150" s="102"/>
      <c r="FLA150" s="102"/>
      <c r="FLB150" s="102"/>
      <c r="FLC150" s="102"/>
      <c r="FLD150" s="102"/>
      <c r="FLE150" s="102"/>
      <c r="FLF150" s="102"/>
      <c r="FLG150" s="102"/>
      <c r="FLH150" s="102"/>
      <c r="FLI150" s="102"/>
      <c r="FLJ150" s="102"/>
      <c r="FLK150" s="102"/>
      <c r="FLL150" s="102"/>
      <c r="FLM150" s="102"/>
      <c r="FLN150" s="102"/>
      <c r="FLO150" s="102"/>
      <c r="FLP150" s="102"/>
      <c r="FLQ150" s="102"/>
      <c r="FLR150" s="102"/>
      <c r="FLS150" s="102"/>
      <c r="FLT150" s="102"/>
      <c r="FLU150" s="102"/>
      <c r="FLV150" s="102"/>
      <c r="FLW150" s="102"/>
      <c r="FLX150" s="102"/>
      <c r="FLY150" s="102"/>
      <c r="FLZ150" s="102"/>
      <c r="FMA150" s="102"/>
      <c r="FMB150" s="102"/>
      <c r="FMC150" s="102"/>
      <c r="FMD150" s="102"/>
      <c r="FME150" s="102"/>
      <c r="FMF150" s="102"/>
      <c r="FMG150" s="102"/>
      <c r="FMH150" s="102"/>
      <c r="FMI150" s="102"/>
      <c r="FMJ150" s="102"/>
      <c r="FMK150" s="102"/>
      <c r="FML150" s="102"/>
      <c r="FMM150" s="102"/>
      <c r="FMN150" s="102"/>
      <c r="FMO150" s="102"/>
      <c r="FMP150" s="102"/>
      <c r="FMQ150" s="102"/>
      <c r="FMR150" s="102"/>
      <c r="FMS150" s="102"/>
      <c r="FMT150" s="102"/>
      <c r="FMU150" s="102"/>
      <c r="FMV150" s="102"/>
      <c r="FMW150" s="102"/>
      <c r="FMX150" s="102"/>
      <c r="FMY150" s="102"/>
      <c r="FMZ150" s="102"/>
      <c r="FNA150" s="102"/>
      <c r="FNB150" s="102"/>
      <c r="FNC150" s="102"/>
      <c r="FND150" s="102"/>
      <c r="FNE150" s="102"/>
      <c r="FNF150" s="102"/>
      <c r="FNG150" s="102"/>
      <c r="FNH150" s="102"/>
      <c r="FNI150" s="102"/>
      <c r="FNJ150" s="102"/>
      <c r="FNK150" s="102"/>
      <c r="FNL150" s="102"/>
      <c r="FNM150" s="102"/>
      <c r="FNN150" s="102"/>
      <c r="FNO150" s="102"/>
      <c r="FNP150" s="102"/>
      <c r="FNQ150" s="102"/>
      <c r="FNR150" s="102"/>
      <c r="FNS150" s="102"/>
      <c r="FNT150" s="102"/>
      <c r="FNU150" s="102"/>
      <c r="FNV150" s="102"/>
      <c r="FNW150" s="102"/>
      <c r="FNX150" s="102"/>
      <c r="FNY150" s="102"/>
      <c r="FNZ150" s="102"/>
      <c r="FOA150" s="102"/>
      <c r="FOB150" s="102"/>
      <c r="FOC150" s="102"/>
      <c r="FOD150" s="102"/>
      <c r="FOE150" s="102"/>
      <c r="FOF150" s="102"/>
      <c r="FOG150" s="102"/>
      <c r="FOH150" s="102"/>
      <c r="FOI150" s="102"/>
      <c r="FOJ150" s="102"/>
      <c r="FOK150" s="102"/>
      <c r="FOL150" s="102"/>
      <c r="FOM150" s="102"/>
      <c r="FON150" s="102"/>
      <c r="FOO150" s="102"/>
      <c r="FOP150" s="102"/>
      <c r="FOQ150" s="102"/>
      <c r="FOR150" s="102"/>
      <c r="FOS150" s="102"/>
      <c r="FOT150" s="102"/>
      <c r="FOU150" s="102"/>
      <c r="FOV150" s="102"/>
      <c r="FOW150" s="102"/>
      <c r="FOX150" s="102"/>
      <c r="FOY150" s="102"/>
      <c r="FOZ150" s="102"/>
      <c r="FPA150" s="102"/>
      <c r="FPB150" s="102"/>
      <c r="FPC150" s="102"/>
      <c r="FPD150" s="102"/>
      <c r="FPE150" s="102"/>
      <c r="FPF150" s="102"/>
      <c r="FPG150" s="102"/>
      <c r="FPH150" s="102"/>
      <c r="FPI150" s="102"/>
      <c r="FPJ150" s="102"/>
      <c r="FPK150" s="102"/>
      <c r="FPL150" s="102"/>
      <c r="FPM150" s="102"/>
      <c r="FPN150" s="102"/>
      <c r="FPO150" s="102"/>
      <c r="FPP150" s="102"/>
      <c r="FPQ150" s="102"/>
      <c r="FPR150" s="102"/>
      <c r="FPS150" s="102"/>
      <c r="FPT150" s="102"/>
      <c r="FPU150" s="102"/>
      <c r="FPV150" s="102"/>
      <c r="FPW150" s="102"/>
      <c r="FPX150" s="102"/>
      <c r="FPY150" s="102"/>
      <c r="FPZ150" s="102"/>
      <c r="FQA150" s="102"/>
      <c r="FQB150" s="102"/>
      <c r="FQC150" s="102"/>
      <c r="FQD150" s="102"/>
      <c r="FQE150" s="102"/>
      <c r="FQF150" s="102"/>
      <c r="FQG150" s="102"/>
      <c r="FQH150" s="102"/>
      <c r="FQI150" s="102"/>
      <c r="FQJ150" s="102"/>
      <c r="FQK150" s="102"/>
      <c r="FQL150" s="102"/>
      <c r="FQM150" s="102"/>
      <c r="FQN150" s="102"/>
      <c r="FQO150" s="102"/>
      <c r="FQP150" s="102"/>
      <c r="FQQ150" s="102"/>
      <c r="FQR150" s="102"/>
      <c r="FQS150" s="102"/>
      <c r="FQT150" s="102"/>
      <c r="FQU150" s="102"/>
      <c r="FQV150" s="102"/>
      <c r="FQW150" s="102"/>
      <c r="FQX150" s="102"/>
      <c r="FQY150" s="102"/>
      <c r="FQZ150" s="102"/>
      <c r="FRA150" s="102"/>
      <c r="FRB150" s="102"/>
      <c r="FRC150" s="102"/>
      <c r="FRD150" s="102"/>
      <c r="FRE150" s="102"/>
      <c r="FRF150" s="102"/>
      <c r="FRG150" s="102"/>
      <c r="FRH150" s="102"/>
      <c r="FRI150" s="102"/>
      <c r="FRJ150" s="102"/>
      <c r="FRK150" s="102"/>
      <c r="FRL150" s="102"/>
      <c r="FRM150" s="102"/>
      <c r="FRN150" s="102"/>
      <c r="FRO150" s="102"/>
      <c r="FRP150" s="102"/>
      <c r="FRQ150" s="102"/>
      <c r="FRR150" s="102"/>
      <c r="FRS150" s="102"/>
      <c r="FRT150" s="102"/>
      <c r="FRU150" s="102"/>
      <c r="FRV150" s="102"/>
      <c r="FRW150" s="102"/>
      <c r="FRX150" s="102"/>
      <c r="FRY150" s="102"/>
      <c r="FRZ150" s="102"/>
      <c r="FSA150" s="102"/>
      <c r="FSB150" s="102"/>
      <c r="FSC150" s="102"/>
      <c r="FSD150" s="102"/>
      <c r="FSE150" s="102"/>
      <c r="FSF150" s="102"/>
      <c r="FSG150" s="102"/>
      <c r="FSH150" s="102"/>
      <c r="FSI150" s="102"/>
      <c r="FSJ150" s="102"/>
      <c r="FSK150" s="102"/>
      <c r="FSL150" s="102"/>
      <c r="FSM150" s="102"/>
      <c r="FSN150" s="102"/>
      <c r="FSO150" s="102"/>
      <c r="FSP150" s="102"/>
      <c r="FSQ150" s="102"/>
      <c r="FSR150" s="102"/>
      <c r="FSS150" s="102"/>
      <c r="FST150" s="102"/>
      <c r="FSU150" s="102"/>
      <c r="FSV150" s="102"/>
      <c r="FSW150" s="102"/>
      <c r="FSX150" s="102"/>
      <c r="FSY150" s="102"/>
      <c r="FSZ150" s="102"/>
      <c r="FTA150" s="102"/>
      <c r="FTB150" s="102"/>
      <c r="FTC150" s="102"/>
      <c r="FTD150" s="102"/>
      <c r="FTE150" s="102"/>
      <c r="FTF150" s="102"/>
      <c r="FTG150" s="102"/>
      <c r="FTH150" s="102"/>
      <c r="FTI150" s="102"/>
      <c r="FTJ150" s="102"/>
      <c r="FTK150" s="102"/>
      <c r="FTL150" s="102"/>
      <c r="FTM150" s="102"/>
      <c r="FTN150" s="102"/>
      <c r="FTO150" s="102"/>
      <c r="FTP150" s="102"/>
      <c r="FTQ150" s="102"/>
      <c r="FTR150" s="102"/>
      <c r="FTS150" s="102"/>
      <c r="FTT150" s="102"/>
      <c r="FTU150" s="102"/>
      <c r="FTV150" s="102"/>
      <c r="FTW150" s="102"/>
      <c r="FTX150" s="102"/>
      <c r="FTY150" s="102"/>
      <c r="FTZ150" s="102"/>
      <c r="FUA150" s="102"/>
      <c r="FUB150" s="102"/>
      <c r="FUC150" s="102"/>
      <c r="FUD150" s="102"/>
      <c r="FUE150" s="102"/>
      <c r="FUF150" s="102"/>
      <c r="FUG150" s="102"/>
      <c r="FUH150" s="102"/>
      <c r="FUI150" s="102"/>
      <c r="FUJ150" s="102"/>
      <c r="FUK150" s="102"/>
      <c r="FUL150" s="102"/>
      <c r="FUM150" s="102"/>
      <c r="FUN150" s="102"/>
      <c r="FUO150" s="102"/>
      <c r="FUP150" s="102"/>
      <c r="FUQ150" s="102"/>
      <c r="FUR150" s="102"/>
      <c r="FUS150" s="102"/>
      <c r="FUT150" s="102"/>
      <c r="FUU150" s="102"/>
      <c r="FUV150" s="102"/>
      <c r="FUW150" s="102"/>
      <c r="FUX150" s="102"/>
      <c r="FUY150" s="102"/>
      <c r="FUZ150" s="102"/>
      <c r="FVA150" s="102"/>
      <c r="FVB150" s="102"/>
      <c r="FVC150" s="102"/>
      <c r="FVD150" s="102"/>
      <c r="FVE150" s="102"/>
      <c r="FVF150" s="102"/>
      <c r="FVG150" s="102"/>
      <c r="FVH150" s="102"/>
      <c r="FVI150" s="102"/>
      <c r="FVJ150" s="102"/>
      <c r="FVK150" s="102"/>
      <c r="FVL150" s="102"/>
      <c r="FVM150" s="102"/>
      <c r="FVN150" s="102"/>
      <c r="FVO150" s="102"/>
      <c r="FVP150" s="102"/>
      <c r="FVQ150" s="102"/>
      <c r="FVR150" s="102"/>
      <c r="FVS150" s="102"/>
      <c r="FVT150" s="102"/>
      <c r="FVU150" s="102"/>
      <c r="FVV150" s="102"/>
      <c r="FVW150" s="102"/>
      <c r="FVX150" s="102"/>
      <c r="FVY150" s="102"/>
      <c r="FVZ150" s="102"/>
      <c r="FWA150" s="102"/>
      <c r="FWB150" s="102"/>
      <c r="FWC150" s="102"/>
      <c r="FWD150" s="102"/>
      <c r="FWE150" s="102"/>
      <c r="FWF150" s="102"/>
      <c r="FWG150" s="102"/>
      <c r="FWH150" s="102"/>
      <c r="FWI150" s="102"/>
      <c r="FWJ150" s="102"/>
      <c r="FWK150" s="102"/>
      <c r="FWL150" s="102"/>
      <c r="FWM150" s="102"/>
      <c r="FWN150" s="102"/>
      <c r="FWO150" s="102"/>
      <c r="FWP150" s="102"/>
      <c r="FWQ150" s="102"/>
      <c r="FWR150" s="102"/>
      <c r="FWS150" s="102"/>
      <c r="FWT150" s="102"/>
      <c r="FWU150" s="102"/>
      <c r="FWV150" s="102"/>
      <c r="FWW150" s="102"/>
      <c r="FWX150" s="102"/>
      <c r="FWY150" s="102"/>
      <c r="FWZ150" s="102"/>
      <c r="FXA150" s="102"/>
      <c r="FXB150" s="102"/>
      <c r="FXC150" s="102"/>
      <c r="FXD150" s="102"/>
      <c r="FXE150" s="102"/>
      <c r="FXF150" s="102"/>
      <c r="FXG150" s="102"/>
      <c r="FXH150" s="102"/>
      <c r="FXI150" s="102"/>
      <c r="FXJ150" s="102"/>
      <c r="FXK150" s="102"/>
      <c r="FXL150" s="102"/>
      <c r="FXM150" s="102"/>
      <c r="FXN150" s="102"/>
      <c r="FXO150" s="102"/>
      <c r="FXP150" s="102"/>
      <c r="FXQ150" s="102"/>
      <c r="FXR150" s="102"/>
      <c r="FXS150" s="102"/>
      <c r="FXT150" s="102"/>
      <c r="FXU150" s="102"/>
      <c r="FXV150" s="102"/>
      <c r="FXW150" s="102"/>
      <c r="FXX150" s="102"/>
      <c r="FXY150" s="102"/>
      <c r="FXZ150" s="102"/>
      <c r="FYA150" s="102"/>
      <c r="FYB150" s="102"/>
      <c r="FYC150" s="102"/>
      <c r="FYD150" s="102"/>
      <c r="FYE150" s="102"/>
      <c r="FYF150" s="102"/>
      <c r="FYG150" s="102"/>
      <c r="FYH150" s="102"/>
      <c r="FYI150" s="102"/>
      <c r="FYJ150" s="102"/>
      <c r="FYK150" s="102"/>
      <c r="FYL150" s="102"/>
      <c r="FYM150" s="102"/>
      <c r="FYN150" s="102"/>
      <c r="FYO150" s="102"/>
      <c r="FYP150" s="102"/>
      <c r="FYQ150" s="102"/>
      <c r="FYR150" s="102"/>
      <c r="FYS150" s="102"/>
      <c r="FYT150" s="102"/>
      <c r="FYU150" s="102"/>
      <c r="FYV150" s="102"/>
      <c r="FYW150" s="102"/>
      <c r="FYX150" s="102"/>
      <c r="FYY150" s="102"/>
      <c r="FYZ150" s="102"/>
      <c r="FZA150" s="102"/>
      <c r="FZB150" s="102"/>
      <c r="FZC150" s="102"/>
      <c r="FZD150" s="102"/>
      <c r="FZE150" s="102"/>
      <c r="FZF150" s="102"/>
      <c r="FZG150" s="102"/>
      <c r="FZH150" s="102"/>
      <c r="FZI150" s="102"/>
      <c r="FZJ150" s="102"/>
      <c r="FZK150" s="102"/>
      <c r="FZL150" s="102"/>
      <c r="FZM150" s="102"/>
      <c r="FZN150" s="102"/>
      <c r="FZO150" s="102"/>
      <c r="FZP150" s="102"/>
      <c r="FZQ150" s="102"/>
      <c r="FZR150" s="102"/>
      <c r="FZS150" s="102"/>
      <c r="FZT150" s="102"/>
      <c r="FZU150" s="102"/>
      <c r="FZV150" s="102"/>
      <c r="FZW150" s="102"/>
      <c r="FZX150" s="102"/>
      <c r="FZY150" s="102"/>
      <c r="FZZ150" s="102"/>
      <c r="GAA150" s="102"/>
      <c r="GAB150" s="102"/>
      <c r="GAC150" s="102"/>
      <c r="GAD150" s="102"/>
      <c r="GAE150" s="102"/>
      <c r="GAF150" s="102"/>
      <c r="GAG150" s="102"/>
      <c r="GAH150" s="102"/>
      <c r="GAI150" s="102"/>
      <c r="GAJ150" s="102"/>
      <c r="GAK150" s="102"/>
      <c r="GAL150" s="102"/>
      <c r="GAM150" s="102"/>
      <c r="GAN150" s="102"/>
      <c r="GAO150" s="102"/>
      <c r="GAP150" s="102"/>
      <c r="GAQ150" s="102"/>
      <c r="GAR150" s="102"/>
      <c r="GAS150" s="102"/>
      <c r="GAT150" s="102"/>
      <c r="GAU150" s="102"/>
      <c r="GAV150" s="102"/>
      <c r="GAW150" s="102"/>
      <c r="GAX150" s="102"/>
      <c r="GAY150" s="102"/>
      <c r="GAZ150" s="102"/>
      <c r="GBA150" s="102"/>
      <c r="GBB150" s="102"/>
      <c r="GBC150" s="102"/>
      <c r="GBD150" s="102"/>
      <c r="GBE150" s="102"/>
      <c r="GBF150" s="102"/>
      <c r="GBG150" s="102"/>
      <c r="GBH150" s="102"/>
      <c r="GBI150" s="102"/>
      <c r="GBJ150" s="102"/>
      <c r="GBK150" s="102"/>
      <c r="GBL150" s="102"/>
      <c r="GBM150" s="102"/>
      <c r="GBN150" s="102"/>
      <c r="GBO150" s="102"/>
      <c r="GBP150" s="102"/>
      <c r="GBQ150" s="102"/>
      <c r="GBR150" s="102"/>
      <c r="GBS150" s="102"/>
      <c r="GBT150" s="102"/>
      <c r="GBU150" s="102"/>
      <c r="GBV150" s="102"/>
      <c r="GBW150" s="102"/>
      <c r="GBX150" s="102"/>
      <c r="GBY150" s="102"/>
      <c r="GBZ150" s="102"/>
      <c r="GCA150" s="102"/>
      <c r="GCB150" s="102"/>
      <c r="GCC150" s="102"/>
      <c r="GCD150" s="102"/>
      <c r="GCE150" s="102"/>
      <c r="GCF150" s="102"/>
      <c r="GCG150" s="102"/>
      <c r="GCH150" s="102"/>
      <c r="GCI150" s="102"/>
      <c r="GCJ150" s="102"/>
      <c r="GCK150" s="102"/>
      <c r="GCL150" s="102"/>
      <c r="GCM150" s="102"/>
      <c r="GCN150" s="102"/>
      <c r="GCO150" s="102"/>
      <c r="GCP150" s="102"/>
      <c r="GCQ150" s="102"/>
      <c r="GCR150" s="102"/>
      <c r="GCS150" s="102"/>
      <c r="GCT150" s="102"/>
      <c r="GCU150" s="102"/>
      <c r="GCV150" s="102"/>
      <c r="GCW150" s="102"/>
      <c r="GCX150" s="102"/>
      <c r="GCY150" s="102"/>
      <c r="GCZ150" s="102"/>
      <c r="GDA150" s="102"/>
      <c r="GDB150" s="102"/>
      <c r="GDC150" s="102"/>
      <c r="GDD150" s="102"/>
      <c r="GDE150" s="102"/>
      <c r="GDF150" s="102"/>
      <c r="GDG150" s="102"/>
      <c r="GDH150" s="102"/>
      <c r="GDI150" s="102"/>
      <c r="GDJ150" s="102"/>
      <c r="GDK150" s="102"/>
      <c r="GDL150" s="102"/>
      <c r="GDM150" s="102"/>
      <c r="GDN150" s="102"/>
      <c r="GDO150" s="102"/>
      <c r="GDP150" s="102"/>
      <c r="GDQ150" s="102"/>
      <c r="GDR150" s="102"/>
      <c r="GDS150" s="102"/>
      <c r="GDT150" s="102"/>
      <c r="GDU150" s="102"/>
      <c r="GDV150" s="102"/>
      <c r="GDW150" s="102"/>
      <c r="GDX150" s="102"/>
      <c r="GDY150" s="102"/>
      <c r="GDZ150" s="102"/>
      <c r="GEA150" s="102"/>
      <c r="GEB150" s="102"/>
      <c r="GEC150" s="102"/>
      <c r="GED150" s="102"/>
      <c r="GEE150" s="102"/>
      <c r="GEF150" s="102"/>
      <c r="GEG150" s="102"/>
      <c r="GEH150" s="102"/>
      <c r="GEI150" s="102"/>
      <c r="GEJ150" s="102"/>
      <c r="GEK150" s="102"/>
      <c r="GEL150" s="102"/>
      <c r="GEM150" s="102"/>
      <c r="GEN150" s="102"/>
      <c r="GEO150" s="102"/>
      <c r="GEP150" s="102"/>
      <c r="GEQ150" s="102"/>
      <c r="GER150" s="102"/>
      <c r="GES150" s="102"/>
      <c r="GET150" s="102"/>
      <c r="GEU150" s="102"/>
      <c r="GEV150" s="102"/>
      <c r="GEW150" s="102"/>
      <c r="GEX150" s="102"/>
      <c r="GEY150" s="102"/>
      <c r="GEZ150" s="102"/>
      <c r="GFA150" s="102"/>
      <c r="GFB150" s="102"/>
      <c r="GFC150" s="102"/>
      <c r="GFD150" s="102"/>
      <c r="GFE150" s="102"/>
      <c r="GFF150" s="102"/>
      <c r="GFG150" s="102"/>
      <c r="GFH150" s="102"/>
      <c r="GFI150" s="102"/>
      <c r="GFJ150" s="102"/>
      <c r="GFK150" s="102"/>
      <c r="GFL150" s="102"/>
      <c r="GFM150" s="102"/>
      <c r="GFN150" s="102"/>
      <c r="GFO150" s="102"/>
      <c r="GFP150" s="102"/>
      <c r="GFQ150" s="102"/>
      <c r="GFR150" s="102"/>
      <c r="GFS150" s="102"/>
      <c r="GFT150" s="102"/>
      <c r="GFU150" s="102"/>
      <c r="GFV150" s="102"/>
      <c r="GFW150" s="102"/>
      <c r="GFX150" s="102"/>
      <c r="GFY150" s="102"/>
      <c r="GFZ150" s="102"/>
      <c r="GGA150" s="102"/>
      <c r="GGB150" s="102"/>
      <c r="GGC150" s="102"/>
      <c r="GGD150" s="102"/>
      <c r="GGE150" s="102"/>
      <c r="GGF150" s="102"/>
      <c r="GGG150" s="102"/>
      <c r="GGH150" s="102"/>
      <c r="GGI150" s="102"/>
      <c r="GGJ150" s="102"/>
      <c r="GGK150" s="102"/>
      <c r="GGL150" s="102"/>
      <c r="GGM150" s="102"/>
      <c r="GGN150" s="102"/>
      <c r="GGO150" s="102"/>
      <c r="GGP150" s="102"/>
      <c r="GGQ150" s="102"/>
      <c r="GGR150" s="102"/>
      <c r="GGS150" s="102"/>
      <c r="GGT150" s="102"/>
      <c r="GGU150" s="102"/>
      <c r="GGV150" s="102"/>
      <c r="GGW150" s="102"/>
      <c r="GGX150" s="102"/>
      <c r="GGY150" s="102"/>
      <c r="GGZ150" s="102"/>
      <c r="GHA150" s="102"/>
      <c r="GHB150" s="102"/>
      <c r="GHC150" s="102"/>
      <c r="GHD150" s="102"/>
      <c r="GHE150" s="102"/>
      <c r="GHF150" s="102"/>
      <c r="GHG150" s="102"/>
      <c r="GHH150" s="102"/>
      <c r="GHI150" s="102"/>
      <c r="GHJ150" s="102"/>
      <c r="GHK150" s="102"/>
      <c r="GHL150" s="102"/>
      <c r="GHM150" s="102"/>
      <c r="GHN150" s="102"/>
      <c r="GHO150" s="102"/>
      <c r="GHP150" s="102"/>
      <c r="GHQ150" s="102"/>
      <c r="GHR150" s="102"/>
      <c r="GHS150" s="102"/>
      <c r="GHT150" s="102"/>
      <c r="GHU150" s="102"/>
      <c r="GHV150" s="102"/>
      <c r="GHW150" s="102"/>
      <c r="GHX150" s="102"/>
      <c r="GHY150" s="102"/>
      <c r="GHZ150" s="102"/>
      <c r="GIA150" s="102"/>
      <c r="GIB150" s="102"/>
      <c r="GIC150" s="102"/>
      <c r="GID150" s="102"/>
      <c r="GIE150" s="102"/>
      <c r="GIF150" s="102"/>
      <c r="GIG150" s="102"/>
      <c r="GIH150" s="102"/>
      <c r="GII150" s="102"/>
      <c r="GIJ150" s="102"/>
      <c r="GIK150" s="102"/>
      <c r="GIL150" s="102"/>
      <c r="GIM150" s="102"/>
      <c r="GIN150" s="102"/>
      <c r="GIO150" s="102"/>
      <c r="GIP150" s="102"/>
      <c r="GIQ150" s="102"/>
      <c r="GIR150" s="102"/>
      <c r="GIS150" s="102"/>
      <c r="GIT150" s="102"/>
      <c r="GIU150" s="102"/>
      <c r="GIV150" s="102"/>
      <c r="GIW150" s="102"/>
      <c r="GIX150" s="102"/>
      <c r="GIY150" s="102"/>
      <c r="GIZ150" s="102"/>
      <c r="GJA150" s="102"/>
      <c r="GJB150" s="102"/>
      <c r="GJC150" s="102"/>
      <c r="GJD150" s="102"/>
      <c r="GJE150" s="102"/>
      <c r="GJF150" s="102"/>
      <c r="GJG150" s="102"/>
      <c r="GJH150" s="102"/>
      <c r="GJI150" s="102"/>
      <c r="GJJ150" s="102"/>
      <c r="GJK150" s="102"/>
      <c r="GJL150" s="102"/>
      <c r="GJM150" s="102"/>
      <c r="GJN150" s="102"/>
      <c r="GJO150" s="102"/>
      <c r="GJP150" s="102"/>
      <c r="GJQ150" s="102"/>
      <c r="GJR150" s="102"/>
      <c r="GJS150" s="102"/>
      <c r="GJT150" s="102"/>
      <c r="GJU150" s="102"/>
      <c r="GJV150" s="102"/>
      <c r="GJW150" s="102"/>
      <c r="GJX150" s="102"/>
      <c r="GJY150" s="102"/>
      <c r="GJZ150" s="102"/>
      <c r="GKA150" s="102"/>
      <c r="GKB150" s="102"/>
      <c r="GKC150" s="102"/>
      <c r="GKD150" s="102"/>
      <c r="GKE150" s="102"/>
      <c r="GKF150" s="102"/>
      <c r="GKG150" s="102"/>
      <c r="GKH150" s="102"/>
      <c r="GKI150" s="102"/>
      <c r="GKJ150" s="102"/>
      <c r="GKK150" s="102"/>
      <c r="GKL150" s="102"/>
      <c r="GKM150" s="102"/>
      <c r="GKN150" s="102"/>
      <c r="GKO150" s="102"/>
      <c r="GKP150" s="102"/>
      <c r="GKQ150" s="102"/>
      <c r="GKR150" s="102"/>
      <c r="GKS150" s="102"/>
      <c r="GKT150" s="102"/>
      <c r="GKU150" s="102"/>
      <c r="GKV150" s="102"/>
      <c r="GKW150" s="102"/>
      <c r="GKX150" s="102"/>
      <c r="GKY150" s="102"/>
      <c r="GKZ150" s="102"/>
      <c r="GLA150" s="102"/>
      <c r="GLB150" s="102"/>
      <c r="GLC150" s="102"/>
      <c r="GLD150" s="102"/>
      <c r="GLE150" s="102"/>
      <c r="GLF150" s="102"/>
      <c r="GLG150" s="102"/>
      <c r="GLH150" s="102"/>
      <c r="GLI150" s="102"/>
      <c r="GLJ150" s="102"/>
      <c r="GLK150" s="102"/>
      <c r="GLL150" s="102"/>
      <c r="GLM150" s="102"/>
      <c r="GLN150" s="102"/>
      <c r="GLO150" s="102"/>
      <c r="GLP150" s="102"/>
      <c r="GLQ150" s="102"/>
      <c r="GLR150" s="102"/>
      <c r="GLS150" s="102"/>
      <c r="GLT150" s="102"/>
      <c r="GLU150" s="102"/>
      <c r="GLV150" s="102"/>
      <c r="GLW150" s="102"/>
      <c r="GLX150" s="102"/>
      <c r="GLY150" s="102"/>
      <c r="GLZ150" s="102"/>
      <c r="GMA150" s="102"/>
      <c r="GMB150" s="102"/>
      <c r="GMC150" s="102"/>
      <c r="GMD150" s="102"/>
      <c r="GME150" s="102"/>
      <c r="GMF150" s="102"/>
      <c r="GMG150" s="102"/>
      <c r="GMH150" s="102"/>
      <c r="GMI150" s="102"/>
      <c r="GMJ150" s="102"/>
      <c r="GMK150" s="102"/>
      <c r="GML150" s="102"/>
      <c r="GMM150" s="102"/>
      <c r="GMN150" s="102"/>
      <c r="GMO150" s="102"/>
      <c r="GMP150" s="102"/>
      <c r="GMQ150" s="102"/>
      <c r="GMR150" s="102"/>
      <c r="GMS150" s="102"/>
      <c r="GMT150" s="102"/>
      <c r="GMU150" s="102"/>
      <c r="GMV150" s="102"/>
      <c r="GMW150" s="102"/>
      <c r="GMX150" s="102"/>
      <c r="GMY150" s="102"/>
      <c r="GMZ150" s="102"/>
      <c r="GNA150" s="102"/>
      <c r="GNB150" s="102"/>
      <c r="GNC150" s="102"/>
      <c r="GND150" s="102"/>
      <c r="GNE150" s="102"/>
      <c r="GNF150" s="102"/>
      <c r="GNG150" s="102"/>
      <c r="GNH150" s="102"/>
      <c r="GNI150" s="102"/>
      <c r="GNJ150" s="102"/>
      <c r="GNK150" s="102"/>
      <c r="GNL150" s="102"/>
      <c r="GNM150" s="102"/>
      <c r="GNN150" s="102"/>
      <c r="GNO150" s="102"/>
      <c r="GNP150" s="102"/>
      <c r="GNQ150" s="102"/>
      <c r="GNR150" s="102"/>
      <c r="GNS150" s="102"/>
      <c r="GNT150" s="102"/>
      <c r="GNU150" s="102"/>
      <c r="GNV150" s="102"/>
      <c r="GNW150" s="102"/>
      <c r="GNX150" s="102"/>
      <c r="GNY150" s="102"/>
      <c r="GNZ150" s="102"/>
      <c r="GOA150" s="102"/>
      <c r="GOB150" s="102"/>
      <c r="GOC150" s="102"/>
      <c r="GOD150" s="102"/>
      <c r="GOE150" s="102"/>
      <c r="GOF150" s="102"/>
      <c r="GOG150" s="102"/>
      <c r="GOH150" s="102"/>
      <c r="GOI150" s="102"/>
      <c r="GOJ150" s="102"/>
      <c r="GOK150" s="102"/>
      <c r="GOL150" s="102"/>
      <c r="GOM150" s="102"/>
      <c r="GON150" s="102"/>
      <c r="GOO150" s="102"/>
      <c r="GOP150" s="102"/>
      <c r="GOQ150" s="102"/>
      <c r="GOR150" s="102"/>
      <c r="GOS150" s="102"/>
      <c r="GOT150" s="102"/>
      <c r="GOU150" s="102"/>
      <c r="GOV150" s="102"/>
      <c r="GOW150" s="102"/>
      <c r="GOX150" s="102"/>
      <c r="GOY150" s="102"/>
      <c r="GOZ150" s="102"/>
      <c r="GPA150" s="102"/>
      <c r="GPB150" s="102"/>
      <c r="GPC150" s="102"/>
      <c r="GPD150" s="102"/>
      <c r="GPE150" s="102"/>
      <c r="GPF150" s="102"/>
      <c r="GPG150" s="102"/>
      <c r="GPH150" s="102"/>
      <c r="GPI150" s="102"/>
      <c r="GPJ150" s="102"/>
      <c r="GPK150" s="102"/>
      <c r="GPL150" s="102"/>
      <c r="GPM150" s="102"/>
      <c r="GPN150" s="102"/>
      <c r="GPO150" s="102"/>
      <c r="GPP150" s="102"/>
      <c r="GPQ150" s="102"/>
      <c r="GPR150" s="102"/>
      <c r="GPS150" s="102"/>
      <c r="GPT150" s="102"/>
      <c r="GPU150" s="102"/>
      <c r="GPV150" s="102"/>
      <c r="GPW150" s="102"/>
      <c r="GPX150" s="102"/>
      <c r="GPY150" s="102"/>
      <c r="GPZ150" s="102"/>
      <c r="GQA150" s="102"/>
      <c r="GQB150" s="102"/>
      <c r="GQC150" s="102"/>
      <c r="GQD150" s="102"/>
      <c r="GQE150" s="102"/>
      <c r="GQF150" s="102"/>
      <c r="GQG150" s="102"/>
      <c r="GQH150" s="102"/>
      <c r="GQI150" s="102"/>
      <c r="GQJ150" s="102"/>
      <c r="GQK150" s="102"/>
      <c r="GQL150" s="102"/>
      <c r="GQM150" s="102"/>
      <c r="GQN150" s="102"/>
      <c r="GQO150" s="102"/>
      <c r="GQP150" s="102"/>
      <c r="GQQ150" s="102"/>
      <c r="GQR150" s="102"/>
      <c r="GQS150" s="102"/>
      <c r="GQT150" s="102"/>
      <c r="GQU150" s="102"/>
      <c r="GQV150" s="102"/>
      <c r="GQW150" s="102"/>
      <c r="GQX150" s="102"/>
      <c r="GQY150" s="102"/>
      <c r="GQZ150" s="102"/>
      <c r="GRA150" s="102"/>
      <c r="GRB150" s="102"/>
      <c r="GRC150" s="102"/>
      <c r="GRD150" s="102"/>
      <c r="GRE150" s="102"/>
      <c r="GRF150" s="102"/>
      <c r="GRG150" s="102"/>
      <c r="GRH150" s="102"/>
      <c r="GRI150" s="102"/>
      <c r="GRJ150" s="102"/>
      <c r="GRK150" s="102"/>
      <c r="GRL150" s="102"/>
      <c r="GRM150" s="102"/>
      <c r="GRN150" s="102"/>
      <c r="GRO150" s="102"/>
      <c r="GRP150" s="102"/>
      <c r="GRQ150" s="102"/>
      <c r="GRR150" s="102"/>
      <c r="GRS150" s="102"/>
      <c r="GRT150" s="102"/>
      <c r="GRU150" s="102"/>
      <c r="GRV150" s="102"/>
      <c r="GRW150" s="102"/>
      <c r="GRX150" s="102"/>
      <c r="GRY150" s="102"/>
      <c r="GRZ150" s="102"/>
      <c r="GSA150" s="102"/>
      <c r="GSB150" s="102"/>
      <c r="GSC150" s="102"/>
      <c r="GSD150" s="102"/>
      <c r="GSE150" s="102"/>
      <c r="GSF150" s="102"/>
      <c r="GSG150" s="102"/>
      <c r="GSH150" s="102"/>
      <c r="GSI150" s="102"/>
      <c r="GSJ150" s="102"/>
      <c r="GSK150" s="102"/>
      <c r="GSL150" s="102"/>
      <c r="GSM150" s="102"/>
      <c r="GSN150" s="102"/>
      <c r="GSO150" s="102"/>
      <c r="GSP150" s="102"/>
      <c r="GSQ150" s="102"/>
      <c r="GSR150" s="102"/>
      <c r="GSS150" s="102"/>
      <c r="GST150" s="102"/>
      <c r="GSU150" s="102"/>
      <c r="GSV150" s="102"/>
      <c r="GSW150" s="102"/>
      <c r="GSX150" s="102"/>
      <c r="GSY150" s="102"/>
      <c r="GSZ150" s="102"/>
      <c r="GTA150" s="102"/>
      <c r="GTB150" s="102"/>
      <c r="GTC150" s="102"/>
      <c r="GTD150" s="102"/>
      <c r="GTE150" s="102"/>
      <c r="GTF150" s="102"/>
      <c r="GTG150" s="102"/>
      <c r="GTH150" s="102"/>
      <c r="GTI150" s="102"/>
      <c r="GTJ150" s="102"/>
      <c r="GTK150" s="102"/>
      <c r="GTL150" s="102"/>
      <c r="GTM150" s="102"/>
      <c r="GTN150" s="102"/>
      <c r="GTO150" s="102"/>
      <c r="GTP150" s="102"/>
      <c r="GTQ150" s="102"/>
      <c r="GTR150" s="102"/>
      <c r="GTS150" s="102"/>
      <c r="GTT150" s="102"/>
      <c r="GTU150" s="102"/>
      <c r="GTV150" s="102"/>
      <c r="GTW150" s="102"/>
      <c r="GTX150" s="102"/>
      <c r="GTY150" s="102"/>
      <c r="GTZ150" s="102"/>
      <c r="GUA150" s="102"/>
      <c r="GUB150" s="102"/>
      <c r="GUC150" s="102"/>
      <c r="GUD150" s="102"/>
      <c r="GUE150" s="102"/>
      <c r="GUF150" s="102"/>
      <c r="GUG150" s="102"/>
      <c r="GUH150" s="102"/>
      <c r="GUI150" s="102"/>
      <c r="GUJ150" s="102"/>
      <c r="GUK150" s="102"/>
      <c r="GUL150" s="102"/>
      <c r="GUM150" s="102"/>
      <c r="GUN150" s="102"/>
      <c r="GUO150" s="102"/>
      <c r="GUP150" s="102"/>
      <c r="GUQ150" s="102"/>
      <c r="GUR150" s="102"/>
      <c r="GUS150" s="102"/>
      <c r="GUT150" s="102"/>
      <c r="GUU150" s="102"/>
      <c r="GUV150" s="102"/>
      <c r="GUW150" s="102"/>
      <c r="GUX150" s="102"/>
      <c r="GUY150" s="102"/>
      <c r="GUZ150" s="102"/>
      <c r="GVA150" s="102"/>
      <c r="GVB150" s="102"/>
      <c r="GVC150" s="102"/>
      <c r="GVD150" s="102"/>
      <c r="GVE150" s="102"/>
      <c r="GVF150" s="102"/>
      <c r="GVG150" s="102"/>
      <c r="GVH150" s="102"/>
      <c r="GVI150" s="102"/>
      <c r="GVJ150" s="102"/>
      <c r="GVK150" s="102"/>
      <c r="GVL150" s="102"/>
      <c r="GVM150" s="102"/>
      <c r="GVN150" s="102"/>
      <c r="GVO150" s="102"/>
      <c r="GVP150" s="102"/>
      <c r="GVQ150" s="102"/>
      <c r="GVR150" s="102"/>
      <c r="GVS150" s="102"/>
      <c r="GVT150" s="102"/>
      <c r="GVU150" s="102"/>
      <c r="GVV150" s="102"/>
      <c r="GVW150" s="102"/>
      <c r="GVX150" s="102"/>
      <c r="GVY150" s="102"/>
      <c r="GVZ150" s="102"/>
      <c r="GWA150" s="102"/>
      <c r="GWB150" s="102"/>
      <c r="GWC150" s="102"/>
      <c r="GWD150" s="102"/>
      <c r="GWE150" s="102"/>
      <c r="GWF150" s="102"/>
      <c r="GWG150" s="102"/>
      <c r="GWH150" s="102"/>
      <c r="GWI150" s="102"/>
      <c r="GWJ150" s="102"/>
      <c r="GWK150" s="102"/>
      <c r="GWL150" s="102"/>
      <c r="GWM150" s="102"/>
      <c r="GWN150" s="102"/>
      <c r="GWO150" s="102"/>
      <c r="GWP150" s="102"/>
      <c r="GWQ150" s="102"/>
      <c r="GWR150" s="102"/>
      <c r="GWS150" s="102"/>
      <c r="GWT150" s="102"/>
      <c r="GWU150" s="102"/>
      <c r="GWV150" s="102"/>
      <c r="GWW150" s="102"/>
      <c r="GWX150" s="102"/>
      <c r="GWY150" s="102"/>
      <c r="GWZ150" s="102"/>
      <c r="GXA150" s="102"/>
      <c r="GXB150" s="102"/>
      <c r="GXC150" s="102"/>
      <c r="GXD150" s="102"/>
      <c r="GXE150" s="102"/>
      <c r="GXF150" s="102"/>
      <c r="GXG150" s="102"/>
      <c r="GXH150" s="102"/>
      <c r="GXI150" s="102"/>
      <c r="GXJ150" s="102"/>
      <c r="GXK150" s="102"/>
      <c r="GXL150" s="102"/>
      <c r="GXM150" s="102"/>
      <c r="GXN150" s="102"/>
      <c r="GXO150" s="102"/>
      <c r="GXP150" s="102"/>
      <c r="GXQ150" s="102"/>
      <c r="GXR150" s="102"/>
      <c r="GXS150" s="102"/>
      <c r="GXT150" s="102"/>
      <c r="GXU150" s="102"/>
      <c r="GXV150" s="102"/>
      <c r="GXW150" s="102"/>
      <c r="GXX150" s="102"/>
      <c r="GXY150" s="102"/>
      <c r="GXZ150" s="102"/>
      <c r="GYA150" s="102"/>
      <c r="GYB150" s="102"/>
      <c r="GYC150" s="102"/>
      <c r="GYD150" s="102"/>
      <c r="GYE150" s="102"/>
      <c r="GYF150" s="102"/>
      <c r="GYG150" s="102"/>
      <c r="GYH150" s="102"/>
      <c r="GYI150" s="102"/>
      <c r="GYJ150" s="102"/>
      <c r="GYK150" s="102"/>
      <c r="GYL150" s="102"/>
      <c r="GYM150" s="102"/>
      <c r="GYN150" s="102"/>
      <c r="GYO150" s="102"/>
      <c r="GYP150" s="102"/>
      <c r="GYQ150" s="102"/>
      <c r="GYR150" s="102"/>
      <c r="GYS150" s="102"/>
      <c r="GYT150" s="102"/>
      <c r="GYU150" s="102"/>
      <c r="GYV150" s="102"/>
      <c r="GYW150" s="102"/>
      <c r="GYX150" s="102"/>
      <c r="GYY150" s="102"/>
      <c r="GYZ150" s="102"/>
      <c r="GZA150" s="102"/>
      <c r="GZB150" s="102"/>
      <c r="GZC150" s="102"/>
      <c r="GZD150" s="102"/>
      <c r="GZE150" s="102"/>
      <c r="GZF150" s="102"/>
      <c r="GZG150" s="102"/>
      <c r="GZH150" s="102"/>
      <c r="GZI150" s="102"/>
      <c r="GZJ150" s="102"/>
      <c r="GZK150" s="102"/>
      <c r="GZL150" s="102"/>
      <c r="GZM150" s="102"/>
      <c r="GZN150" s="102"/>
      <c r="GZO150" s="102"/>
      <c r="GZP150" s="102"/>
      <c r="GZQ150" s="102"/>
      <c r="GZR150" s="102"/>
      <c r="GZS150" s="102"/>
      <c r="GZT150" s="102"/>
      <c r="GZU150" s="102"/>
      <c r="GZV150" s="102"/>
      <c r="GZW150" s="102"/>
      <c r="GZX150" s="102"/>
      <c r="GZY150" s="102"/>
      <c r="GZZ150" s="102"/>
      <c r="HAA150" s="102"/>
      <c r="HAB150" s="102"/>
      <c r="HAC150" s="102"/>
      <c r="HAD150" s="102"/>
      <c r="HAE150" s="102"/>
      <c r="HAF150" s="102"/>
      <c r="HAG150" s="102"/>
      <c r="HAH150" s="102"/>
      <c r="HAI150" s="102"/>
      <c r="HAJ150" s="102"/>
      <c r="HAK150" s="102"/>
      <c r="HAL150" s="102"/>
      <c r="HAM150" s="102"/>
      <c r="HAN150" s="102"/>
      <c r="HAO150" s="102"/>
      <c r="HAP150" s="102"/>
      <c r="HAQ150" s="102"/>
      <c r="HAR150" s="102"/>
      <c r="HAS150" s="102"/>
      <c r="HAT150" s="102"/>
      <c r="HAU150" s="102"/>
      <c r="HAV150" s="102"/>
      <c r="HAW150" s="102"/>
      <c r="HAX150" s="102"/>
      <c r="HAY150" s="102"/>
      <c r="HAZ150" s="102"/>
      <c r="HBA150" s="102"/>
      <c r="HBB150" s="102"/>
      <c r="HBC150" s="102"/>
      <c r="HBD150" s="102"/>
      <c r="HBE150" s="102"/>
      <c r="HBF150" s="102"/>
      <c r="HBG150" s="102"/>
      <c r="HBH150" s="102"/>
      <c r="HBI150" s="102"/>
      <c r="HBJ150" s="102"/>
      <c r="HBK150" s="102"/>
      <c r="HBL150" s="102"/>
      <c r="HBM150" s="102"/>
      <c r="HBN150" s="102"/>
      <c r="HBO150" s="102"/>
      <c r="HBP150" s="102"/>
      <c r="HBQ150" s="102"/>
      <c r="HBR150" s="102"/>
      <c r="HBS150" s="102"/>
      <c r="HBT150" s="102"/>
      <c r="HBU150" s="102"/>
      <c r="HBV150" s="102"/>
      <c r="HBW150" s="102"/>
      <c r="HBX150" s="102"/>
      <c r="HBY150" s="102"/>
      <c r="HBZ150" s="102"/>
      <c r="HCA150" s="102"/>
      <c r="HCB150" s="102"/>
      <c r="HCC150" s="102"/>
      <c r="HCD150" s="102"/>
      <c r="HCE150" s="102"/>
      <c r="HCF150" s="102"/>
      <c r="HCG150" s="102"/>
      <c r="HCH150" s="102"/>
      <c r="HCI150" s="102"/>
      <c r="HCJ150" s="102"/>
      <c r="HCK150" s="102"/>
      <c r="HCL150" s="102"/>
      <c r="HCM150" s="102"/>
      <c r="HCN150" s="102"/>
      <c r="HCO150" s="102"/>
      <c r="HCP150" s="102"/>
      <c r="HCQ150" s="102"/>
      <c r="HCR150" s="102"/>
      <c r="HCS150" s="102"/>
      <c r="HCT150" s="102"/>
      <c r="HCU150" s="102"/>
      <c r="HCV150" s="102"/>
      <c r="HCW150" s="102"/>
      <c r="HCX150" s="102"/>
      <c r="HCY150" s="102"/>
      <c r="HCZ150" s="102"/>
      <c r="HDA150" s="102"/>
      <c r="HDB150" s="102"/>
      <c r="HDC150" s="102"/>
      <c r="HDD150" s="102"/>
      <c r="HDE150" s="102"/>
      <c r="HDF150" s="102"/>
      <c r="HDG150" s="102"/>
      <c r="HDH150" s="102"/>
      <c r="HDI150" s="102"/>
      <c r="HDJ150" s="102"/>
      <c r="HDK150" s="102"/>
      <c r="HDL150" s="102"/>
      <c r="HDM150" s="102"/>
      <c r="HDN150" s="102"/>
      <c r="HDO150" s="102"/>
      <c r="HDP150" s="102"/>
      <c r="HDQ150" s="102"/>
      <c r="HDR150" s="102"/>
      <c r="HDS150" s="102"/>
      <c r="HDT150" s="102"/>
      <c r="HDU150" s="102"/>
      <c r="HDV150" s="102"/>
      <c r="HDW150" s="102"/>
      <c r="HDX150" s="102"/>
      <c r="HDY150" s="102"/>
      <c r="HDZ150" s="102"/>
      <c r="HEA150" s="102"/>
      <c r="HEB150" s="102"/>
      <c r="HEC150" s="102"/>
      <c r="HED150" s="102"/>
      <c r="HEE150" s="102"/>
      <c r="HEF150" s="102"/>
      <c r="HEG150" s="102"/>
      <c r="HEH150" s="102"/>
      <c r="HEI150" s="102"/>
      <c r="HEJ150" s="102"/>
      <c r="HEK150" s="102"/>
      <c r="HEL150" s="102"/>
      <c r="HEM150" s="102"/>
      <c r="HEN150" s="102"/>
      <c r="HEO150" s="102"/>
      <c r="HEP150" s="102"/>
      <c r="HEQ150" s="102"/>
      <c r="HER150" s="102"/>
      <c r="HES150" s="102"/>
      <c r="HET150" s="102"/>
      <c r="HEU150" s="102"/>
      <c r="HEV150" s="102"/>
      <c r="HEW150" s="102"/>
      <c r="HEX150" s="102"/>
      <c r="HEY150" s="102"/>
      <c r="HEZ150" s="102"/>
      <c r="HFA150" s="102"/>
      <c r="HFB150" s="102"/>
      <c r="HFC150" s="102"/>
      <c r="HFD150" s="102"/>
      <c r="HFE150" s="102"/>
      <c r="HFF150" s="102"/>
      <c r="HFG150" s="102"/>
      <c r="HFH150" s="102"/>
      <c r="HFI150" s="102"/>
      <c r="HFJ150" s="102"/>
      <c r="HFK150" s="102"/>
      <c r="HFL150" s="102"/>
      <c r="HFM150" s="102"/>
      <c r="HFN150" s="102"/>
      <c r="HFO150" s="102"/>
      <c r="HFP150" s="102"/>
      <c r="HFQ150" s="102"/>
      <c r="HFR150" s="102"/>
      <c r="HFS150" s="102"/>
      <c r="HFT150" s="102"/>
      <c r="HFU150" s="102"/>
      <c r="HFV150" s="102"/>
      <c r="HFW150" s="102"/>
      <c r="HFX150" s="102"/>
      <c r="HFY150" s="102"/>
      <c r="HFZ150" s="102"/>
      <c r="HGA150" s="102"/>
      <c r="HGB150" s="102"/>
      <c r="HGC150" s="102"/>
      <c r="HGD150" s="102"/>
      <c r="HGE150" s="102"/>
      <c r="HGF150" s="102"/>
      <c r="HGG150" s="102"/>
      <c r="HGH150" s="102"/>
      <c r="HGI150" s="102"/>
      <c r="HGJ150" s="102"/>
      <c r="HGK150" s="102"/>
      <c r="HGL150" s="102"/>
      <c r="HGM150" s="102"/>
      <c r="HGN150" s="102"/>
      <c r="HGO150" s="102"/>
      <c r="HGP150" s="102"/>
      <c r="HGQ150" s="102"/>
      <c r="HGR150" s="102"/>
      <c r="HGS150" s="102"/>
      <c r="HGT150" s="102"/>
      <c r="HGU150" s="102"/>
      <c r="HGV150" s="102"/>
      <c r="HGW150" s="102"/>
      <c r="HGX150" s="102"/>
      <c r="HGY150" s="102"/>
      <c r="HGZ150" s="102"/>
      <c r="HHA150" s="102"/>
      <c r="HHB150" s="102"/>
      <c r="HHC150" s="102"/>
      <c r="HHD150" s="102"/>
      <c r="HHE150" s="102"/>
      <c r="HHF150" s="102"/>
      <c r="HHG150" s="102"/>
      <c r="HHH150" s="102"/>
      <c r="HHI150" s="102"/>
      <c r="HHJ150" s="102"/>
      <c r="HHK150" s="102"/>
      <c r="HHL150" s="102"/>
      <c r="HHM150" s="102"/>
      <c r="HHN150" s="102"/>
      <c r="HHO150" s="102"/>
      <c r="HHP150" s="102"/>
      <c r="HHQ150" s="102"/>
      <c r="HHR150" s="102"/>
      <c r="HHS150" s="102"/>
      <c r="HHT150" s="102"/>
      <c r="HHU150" s="102"/>
      <c r="HHV150" s="102"/>
      <c r="HHW150" s="102"/>
      <c r="HHX150" s="102"/>
      <c r="HHY150" s="102"/>
      <c r="HHZ150" s="102"/>
      <c r="HIA150" s="102"/>
      <c r="HIB150" s="102"/>
      <c r="HIC150" s="102"/>
      <c r="HID150" s="102"/>
      <c r="HIE150" s="102"/>
      <c r="HIF150" s="102"/>
      <c r="HIG150" s="102"/>
      <c r="HIH150" s="102"/>
      <c r="HII150" s="102"/>
      <c r="HIJ150" s="102"/>
      <c r="HIK150" s="102"/>
      <c r="HIL150" s="102"/>
      <c r="HIM150" s="102"/>
      <c r="HIN150" s="102"/>
      <c r="HIO150" s="102"/>
      <c r="HIP150" s="102"/>
      <c r="HIQ150" s="102"/>
      <c r="HIR150" s="102"/>
      <c r="HIS150" s="102"/>
      <c r="HIT150" s="102"/>
      <c r="HIU150" s="102"/>
      <c r="HIV150" s="102"/>
      <c r="HIW150" s="102"/>
      <c r="HIX150" s="102"/>
      <c r="HIY150" s="102"/>
      <c r="HIZ150" s="102"/>
      <c r="HJA150" s="102"/>
      <c r="HJB150" s="102"/>
      <c r="HJC150" s="102"/>
      <c r="HJD150" s="102"/>
      <c r="HJE150" s="102"/>
      <c r="HJF150" s="102"/>
      <c r="HJG150" s="102"/>
      <c r="HJH150" s="102"/>
      <c r="HJI150" s="102"/>
      <c r="HJJ150" s="102"/>
      <c r="HJK150" s="102"/>
      <c r="HJL150" s="102"/>
      <c r="HJM150" s="102"/>
      <c r="HJN150" s="102"/>
      <c r="HJO150" s="102"/>
      <c r="HJP150" s="102"/>
      <c r="HJQ150" s="102"/>
      <c r="HJR150" s="102"/>
      <c r="HJS150" s="102"/>
      <c r="HJT150" s="102"/>
      <c r="HJU150" s="102"/>
      <c r="HJV150" s="102"/>
      <c r="HJW150" s="102"/>
      <c r="HJX150" s="102"/>
      <c r="HJY150" s="102"/>
      <c r="HJZ150" s="102"/>
      <c r="HKA150" s="102"/>
      <c r="HKB150" s="102"/>
      <c r="HKC150" s="102"/>
      <c r="HKD150" s="102"/>
      <c r="HKE150" s="102"/>
      <c r="HKF150" s="102"/>
      <c r="HKG150" s="102"/>
      <c r="HKH150" s="102"/>
      <c r="HKI150" s="102"/>
      <c r="HKJ150" s="102"/>
      <c r="HKK150" s="102"/>
      <c r="HKL150" s="102"/>
      <c r="HKM150" s="102"/>
      <c r="HKN150" s="102"/>
      <c r="HKO150" s="102"/>
      <c r="HKP150" s="102"/>
      <c r="HKQ150" s="102"/>
      <c r="HKR150" s="102"/>
      <c r="HKS150" s="102"/>
      <c r="HKT150" s="102"/>
      <c r="HKU150" s="102"/>
      <c r="HKV150" s="102"/>
      <c r="HKW150" s="102"/>
      <c r="HKX150" s="102"/>
      <c r="HKY150" s="102"/>
      <c r="HKZ150" s="102"/>
      <c r="HLA150" s="102"/>
      <c r="HLB150" s="102"/>
      <c r="HLC150" s="102"/>
      <c r="HLD150" s="102"/>
      <c r="HLE150" s="102"/>
      <c r="HLF150" s="102"/>
      <c r="HLG150" s="102"/>
      <c r="HLH150" s="102"/>
      <c r="HLI150" s="102"/>
      <c r="HLJ150" s="102"/>
      <c r="HLK150" s="102"/>
      <c r="HLL150" s="102"/>
      <c r="HLM150" s="102"/>
      <c r="HLN150" s="102"/>
      <c r="HLO150" s="102"/>
      <c r="HLP150" s="102"/>
      <c r="HLQ150" s="102"/>
      <c r="HLR150" s="102"/>
      <c r="HLS150" s="102"/>
      <c r="HLT150" s="102"/>
      <c r="HLU150" s="102"/>
      <c r="HLV150" s="102"/>
      <c r="HLW150" s="102"/>
      <c r="HLX150" s="102"/>
      <c r="HLY150" s="102"/>
      <c r="HLZ150" s="102"/>
      <c r="HMA150" s="102"/>
      <c r="HMB150" s="102"/>
      <c r="HMC150" s="102"/>
      <c r="HMD150" s="102"/>
      <c r="HME150" s="102"/>
      <c r="HMF150" s="102"/>
      <c r="HMG150" s="102"/>
      <c r="HMH150" s="102"/>
      <c r="HMI150" s="102"/>
      <c r="HMJ150" s="102"/>
      <c r="HMK150" s="102"/>
      <c r="HML150" s="102"/>
      <c r="HMM150" s="102"/>
      <c r="HMN150" s="102"/>
      <c r="HMO150" s="102"/>
      <c r="HMP150" s="102"/>
      <c r="HMQ150" s="102"/>
      <c r="HMR150" s="102"/>
      <c r="HMS150" s="102"/>
      <c r="HMT150" s="102"/>
      <c r="HMU150" s="102"/>
      <c r="HMV150" s="102"/>
      <c r="HMW150" s="102"/>
      <c r="HMX150" s="102"/>
      <c r="HMY150" s="102"/>
      <c r="HMZ150" s="102"/>
      <c r="HNA150" s="102"/>
      <c r="HNB150" s="102"/>
      <c r="HNC150" s="102"/>
      <c r="HND150" s="102"/>
      <c r="HNE150" s="102"/>
      <c r="HNF150" s="102"/>
      <c r="HNG150" s="102"/>
      <c r="HNH150" s="102"/>
      <c r="HNI150" s="102"/>
      <c r="HNJ150" s="102"/>
      <c r="HNK150" s="102"/>
      <c r="HNL150" s="102"/>
      <c r="HNM150" s="102"/>
      <c r="HNN150" s="102"/>
      <c r="HNO150" s="102"/>
      <c r="HNP150" s="102"/>
      <c r="HNQ150" s="102"/>
      <c r="HNR150" s="102"/>
      <c r="HNS150" s="102"/>
      <c r="HNT150" s="102"/>
      <c r="HNU150" s="102"/>
      <c r="HNV150" s="102"/>
      <c r="HNW150" s="102"/>
      <c r="HNX150" s="102"/>
      <c r="HNY150" s="102"/>
      <c r="HNZ150" s="102"/>
      <c r="HOA150" s="102"/>
      <c r="HOB150" s="102"/>
      <c r="HOC150" s="102"/>
      <c r="HOD150" s="102"/>
      <c r="HOE150" s="102"/>
      <c r="HOF150" s="102"/>
      <c r="HOG150" s="102"/>
      <c r="HOH150" s="102"/>
      <c r="HOI150" s="102"/>
      <c r="HOJ150" s="102"/>
      <c r="HOK150" s="102"/>
      <c r="HOL150" s="102"/>
      <c r="HOM150" s="102"/>
      <c r="HON150" s="102"/>
      <c r="HOO150" s="102"/>
      <c r="HOP150" s="102"/>
      <c r="HOQ150" s="102"/>
      <c r="HOR150" s="102"/>
      <c r="HOS150" s="102"/>
      <c r="HOT150" s="102"/>
      <c r="HOU150" s="102"/>
      <c r="HOV150" s="102"/>
      <c r="HOW150" s="102"/>
      <c r="HOX150" s="102"/>
      <c r="HOY150" s="102"/>
      <c r="HOZ150" s="102"/>
      <c r="HPA150" s="102"/>
      <c r="HPB150" s="102"/>
      <c r="HPC150" s="102"/>
      <c r="HPD150" s="102"/>
      <c r="HPE150" s="102"/>
      <c r="HPF150" s="102"/>
      <c r="HPG150" s="102"/>
      <c r="HPH150" s="102"/>
      <c r="HPI150" s="102"/>
      <c r="HPJ150" s="102"/>
      <c r="HPK150" s="102"/>
      <c r="HPL150" s="102"/>
      <c r="HPM150" s="102"/>
      <c r="HPN150" s="102"/>
      <c r="HPO150" s="102"/>
      <c r="HPP150" s="102"/>
      <c r="HPQ150" s="102"/>
      <c r="HPR150" s="102"/>
      <c r="HPS150" s="102"/>
      <c r="HPT150" s="102"/>
      <c r="HPU150" s="102"/>
      <c r="HPV150" s="102"/>
      <c r="HPW150" s="102"/>
      <c r="HPX150" s="102"/>
      <c r="HPY150" s="102"/>
      <c r="HPZ150" s="102"/>
      <c r="HQA150" s="102"/>
      <c r="HQB150" s="102"/>
      <c r="HQC150" s="102"/>
      <c r="HQD150" s="102"/>
      <c r="HQE150" s="102"/>
      <c r="HQF150" s="102"/>
      <c r="HQG150" s="102"/>
      <c r="HQH150" s="102"/>
      <c r="HQI150" s="102"/>
      <c r="HQJ150" s="102"/>
      <c r="HQK150" s="102"/>
      <c r="HQL150" s="102"/>
      <c r="HQM150" s="102"/>
      <c r="HQN150" s="102"/>
      <c r="HQO150" s="102"/>
      <c r="HQP150" s="102"/>
      <c r="HQQ150" s="102"/>
      <c r="HQR150" s="102"/>
      <c r="HQS150" s="102"/>
      <c r="HQT150" s="102"/>
      <c r="HQU150" s="102"/>
      <c r="HQV150" s="102"/>
      <c r="HQW150" s="102"/>
      <c r="HQX150" s="102"/>
      <c r="HQY150" s="102"/>
      <c r="HQZ150" s="102"/>
      <c r="HRA150" s="102"/>
      <c r="HRB150" s="102"/>
      <c r="HRC150" s="102"/>
      <c r="HRD150" s="102"/>
      <c r="HRE150" s="102"/>
      <c r="HRF150" s="102"/>
      <c r="HRG150" s="102"/>
      <c r="HRH150" s="102"/>
      <c r="HRI150" s="102"/>
      <c r="HRJ150" s="102"/>
      <c r="HRK150" s="102"/>
      <c r="HRL150" s="102"/>
      <c r="HRM150" s="102"/>
      <c r="HRN150" s="102"/>
      <c r="HRO150" s="102"/>
      <c r="HRP150" s="102"/>
      <c r="HRQ150" s="102"/>
      <c r="HRR150" s="102"/>
      <c r="HRS150" s="102"/>
      <c r="HRT150" s="102"/>
      <c r="HRU150" s="102"/>
      <c r="HRV150" s="102"/>
      <c r="HRW150" s="102"/>
      <c r="HRX150" s="102"/>
      <c r="HRY150" s="102"/>
      <c r="HRZ150" s="102"/>
      <c r="HSA150" s="102"/>
      <c r="HSB150" s="102"/>
      <c r="HSC150" s="102"/>
      <c r="HSD150" s="102"/>
      <c r="HSE150" s="102"/>
      <c r="HSF150" s="102"/>
      <c r="HSG150" s="102"/>
      <c r="HSH150" s="102"/>
      <c r="HSI150" s="102"/>
      <c r="HSJ150" s="102"/>
      <c r="HSK150" s="102"/>
      <c r="HSL150" s="102"/>
      <c r="HSM150" s="102"/>
      <c r="HSN150" s="102"/>
      <c r="HSO150" s="102"/>
      <c r="HSP150" s="102"/>
      <c r="HSQ150" s="102"/>
      <c r="HSR150" s="102"/>
      <c r="HSS150" s="102"/>
      <c r="HST150" s="102"/>
      <c r="HSU150" s="102"/>
      <c r="HSV150" s="102"/>
      <c r="HSW150" s="102"/>
      <c r="HSX150" s="102"/>
      <c r="HSY150" s="102"/>
      <c r="HSZ150" s="102"/>
      <c r="HTA150" s="102"/>
      <c r="HTB150" s="102"/>
      <c r="HTC150" s="102"/>
      <c r="HTD150" s="102"/>
      <c r="HTE150" s="102"/>
      <c r="HTF150" s="102"/>
      <c r="HTG150" s="102"/>
      <c r="HTH150" s="102"/>
      <c r="HTI150" s="102"/>
      <c r="HTJ150" s="102"/>
      <c r="HTK150" s="102"/>
      <c r="HTL150" s="102"/>
      <c r="HTM150" s="102"/>
      <c r="HTN150" s="102"/>
      <c r="HTO150" s="102"/>
      <c r="HTP150" s="102"/>
      <c r="HTQ150" s="102"/>
      <c r="HTR150" s="102"/>
      <c r="HTS150" s="102"/>
      <c r="HTT150" s="102"/>
      <c r="HTU150" s="102"/>
      <c r="HTV150" s="102"/>
      <c r="HTW150" s="102"/>
      <c r="HTX150" s="102"/>
      <c r="HTY150" s="102"/>
      <c r="HTZ150" s="102"/>
      <c r="HUA150" s="102"/>
      <c r="HUB150" s="102"/>
      <c r="HUC150" s="102"/>
      <c r="HUD150" s="102"/>
      <c r="HUE150" s="102"/>
      <c r="HUF150" s="102"/>
      <c r="HUG150" s="102"/>
      <c r="HUH150" s="102"/>
      <c r="HUI150" s="102"/>
      <c r="HUJ150" s="102"/>
      <c r="HUK150" s="102"/>
      <c r="HUL150" s="102"/>
      <c r="HUM150" s="102"/>
      <c r="HUN150" s="102"/>
      <c r="HUO150" s="102"/>
      <c r="HUP150" s="102"/>
      <c r="HUQ150" s="102"/>
      <c r="HUR150" s="102"/>
      <c r="HUS150" s="102"/>
      <c r="HUT150" s="102"/>
      <c r="HUU150" s="102"/>
      <c r="HUV150" s="102"/>
      <c r="HUW150" s="102"/>
      <c r="HUX150" s="102"/>
      <c r="HUY150" s="102"/>
      <c r="HUZ150" s="102"/>
      <c r="HVA150" s="102"/>
      <c r="HVB150" s="102"/>
      <c r="HVC150" s="102"/>
      <c r="HVD150" s="102"/>
      <c r="HVE150" s="102"/>
      <c r="HVF150" s="102"/>
      <c r="HVG150" s="102"/>
      <c r="HVH150" s="102"/>
      <c r="HVI150" s="102"/>
      <c r="HVJ150" s="102"/>
      <c r="HVK150" s="102"/>
      <c r="HVL150" s="102"/>
      <c r="HVM150" s="102"/>
      <c r="HVN150" s="102"/>
      <c r="HVO150" s="102"/>
      <c r="HVP150" s="102"/>
      <c r="HVQ150" s="102"/>
      <c r="HVR150" s="102"/>
      <c r="HVS150" s="102"/>
      <c r="HVT150" s="102"/>
      <c r="HVU150" s="102"/>
      <c r="HVV150" s="102"/>
      <c r="HVW150" s="102"/>
      <c r="HVX150" s="102"/>
      <c r="HVY150" s="102"/>
      <c r="HVZ150" s="102"/>
      <c r="HWA150" s="102"/>
      <c r="HWB150" s="102"/>
      <c r="HWC150" s="102"/>
      <c r="HWD150" s="102"/>
      <c r="HWE150" s="102"/>
      <c r="HWF150" s="102"/>
      <c r="HWG150" s="102"/>
      <c r="HWH150" s="102"/>
      <c r="HWI150" s="102"/>
      <c r="HWJ150" s="102"/>
      <c r="HWK150" s="102"/>
      <c r="HWL150" s="102"/>
      <c r="HWM150" s="102"/>
      <c r="HWN150" s="102"/>
      <c r="HWO150" s="102"/>
      <c r="HWP150" s="102"/>
      <c r="HWQ150" s="102"/>
      <c r="HWR150" s="102"/>
      <c r="HWS150" s="102"/>
      <c r="HWT150" s="102"/>
      <c r="HWU150" s="102"/>
      <c r="HWV150" s="102"/>
      <c r="HWW150" s="102"/>
      <c r="HWX150" s="102"/>
      <c r="HWY150" s="102"/>
      <c r="HWZ150" s="102"/>
      <c r="HXA150" s="102"/>
      <c r="HXB150" s="102"/>
      <c r="HXC150" s="102"/>
      <c r="HXD150" s="102"/>
      <c r="HXE150" s="102"/>
      <c r="HXF150" s="102"/>
      <c r="HXG150" s="102"/>
      <c r="HXH150" s="102"/>
      <c r="HXI150" s="102"/>
      <c r="HXJ150" s="102"/>
      <c r="HXK150" s="102"/>
      <c r="HXL150" s="102"/>
      <c r="HXM150" s="102"/>
      <c r="HXN150" s="102"/>
      <c r="HXO150" s="102"/>
      <c r="HXP150" s="102"/>
      <c r="HXQ150" s="102"/>
      <c r="HXR150" s="102"/>
      <c r="HXS150" s="102"/>
      <c r="HXT150" s="102"/>
      <c r="HXU150" s="102"/>
      <c r="HXV150" s="102"/>
      <c r="HXW150" s="102"/>
      <c r="HXX150" s="102"/>
      <c r="HXY150" s="102"/>
      <c r="HXZ150" s="102"/>
      <c r="HYA150" s="102"/>
      <c r="HYB150" s="102"/>
      <c r="HYC150" s="102"/>
      <c r="HYD150" s="102"/>
      <c r="HYE150" s="102"/>
      <c r="HYF150" s="102"/>
      <c r="HYG150" s="102"/>
      <c r="HYH150" s="102"/>
      <c r="HYI150" s="102"/>
      <c r="HYJ150" s="102"/>
      <c r="HYK150" s="102"/>
      <c r="HYL150" s="102"/>
      <c r="HYM150" s="102"/>
      <c r="HYN150" s="102"/>
      <c r="HYO150" s="102"/>
      <c r="HYP150" s="102"/>
      <c r="HYQ150" s="102"/>
      <c r="HYR150" s="102"/>
      <c r="HYS150" s="102"/>
      <c r="HYT150" s="102"/>
      <c r="HYU150" s="102"/>
      <c r="HYV150" s="102"/>
      <c r="HYW150" s="102"/>
      <c r="HYX150" s="102"/>
      <c r="HYY150" s="102"/>
      <c r="HYZ150" s="102"/>
      <c r="HZA150" s="102"/>
      <c r="HZB150" s="102"/>
      <c r="HZC150" s="102"/>
      <c r="HZD150" s="102"/>
      <c r="HZE150" s="102"/>
      <c r="HZF150" s="102"/>
      <c r="HZG150" s="102"/>
      <c r="HZH150" s="102"/>
      <c r="HZI150" s="102"/>
      <c r="HZJ150" s="102"/>
      <c r="HZK150" s="102"/>
      <c r="HZL150" s="102"/>
      <c r="HZM150" s="102"/>
      <c r="HZN150" s="102"/>
      <c r="HZO150" s="102"/>
      <c r="HZP150" s="102"/>
      <c r="HZQ150" s="102"/>
      <c r="HZR150" s="102"/>
      <c r="HZS150" s="102"/>
      <c r="HZT150" s="102"/>
      <c r="HZU150" s="102"/>
      <c r="HZV150" s="102"/>
      <c r="HZW150" s="102"/>
      <c r="HZX150" s="102"/>
      <c r="HZY150" s="102"/>
      <c r="HZZ150" s="102"/>
      <c r="IAA150" s="102"/>
      <c r="IAB150" s="102"/>
      <c r="IAC150" s="102"/>
      <c r="IAD150" s="102"/>
      <c r="IAE150" s="102"/>
      <c r="IAF150" s="102"/>
      <c r="IAG150" s="102"/>
      <c r="IAH150" s="102"/>
      <c r="IAI150" s="102"/>
      <c r="IAJ150" s="102"/>
      <c r="IAK150" s="102"/>
      <c r="IAL150" s="102"/>
      <c r="IAM150" s="102"/>
      <c r="IAN150" s="102"/>
      <c r="IAO150" s="102"/>
      <c r="IAP150" s="102"/>
      <c r="IAQ150" s="102"/>
      <c r="IAR150" s="102"/>
      <c r="IAS150" s="102"/>
      <c r="IAT150" s="102"/>
      <c r="IAU150" s="102"/>
      <c r="IAV150" s="102"/>
      <c r="IAW150" s="102"/>
      <c r="IAX150" s="102"/>
      <c r="IAY150" s="102"/>
      <c r="IAZ150" s="102"/>
      <c r="IBA150" s="102"/>
      <c r="IBB150" s="102"/>
      <c r="IBC150" s="102"/>
      <c r="IBD150" s="102"/>
      <c r="IBE150" s="102"/>
      <c r="IBF150" s="102"/>
      <c r="IBG150" s="102"/>
      <c r="IBH150" s="102"/>
      <c r="IBI150" s="102"/>
      <c r="IBJ150" s="102"/>
      <c r="IBK150" s="102"/>
      <c r="IBL150" s="102"/>
      <c r="IBM150" s="102"/>
      <c r="IBN150" s="102"/>
      <c r="IBO150" s="102"/>
      <c r="IBP150" s="102"/>
      <c r="IBQ150" s="102"/>
      <c r="IBR150" s="102"/>
      <c r="IBS150" s="102"/>
      <c r="IBT150" s="102"/>
      <c r="IBU150" s="102"/>
      <c r="IBV150" s="102"/>
      <c r="IBW150" s="102"/>
      <c r="IBX150" s="102"/>
      <c r="IBY150" s="102"/>
      <c r="IBZ150" s="102"/>
      <c r="ICA150" s="102"/>
      <c r="ICB150" s="102"/>
      <c r="ICC150" s="102"/>
      <c r="ICD150" s="102"/>
      <c r="ICE150" s="102"/>
      <c r="ICF150" s="102"/>
      <c r="ICG150" s="102"/>
      <c r="ICH150" s="102"/>
      <c r="ICI150" s="102"/>
      <c r="ICJ150" s="102"/>
      <c r="ICK150" s="102"/>
      <c r="ICL150" s="102"/>
      <c r="ICM150" s="102"/>
      <c r="ICN150" s="102"/>
      <c r="ICO150" s="102"/>
      <c r="ICP150" s="102"/>
      <c r="ICQ150" s="102"/>
      <c r="ICR150" s="102"/>
      <c r="ICS150" s="102"/>
      <c r="ICT150" s="102"/>
      <c r="ICU150" s="102"/>
      <c r="ICV150" s="102"/>
      <c r="ICW150" s="102"/>
      <c r="ICX150" s="102"/>
      <c r="ICY150" s="102"/>
      <c r="ICZ150" s="102"/>
      <c r="IDA150" s="102"/>
      <c r="IDB150" s="102"/>
      <c r="IDC150" s="102"/>
      <c r="IDD150" s="102"/>
      <c r="IDE150" s="102"/>
      <c r="IDF150" s="102"/>
      <c r="IDG150" s="102"/>
      <c r="IDH150" s="102"/>
      <c r="IDI150" s="102"/>
      <c r="IDJ150" s="102"/>
      <c r="IDK150" s="102"/>
      <c r="IDL150" s="102"/>
      <c r="IDM150" s="102"/>
      <c r="IDN150" s="102"/>
      <c r="IDO150" s="102"/>
      <c r="IDP150" s="102"/>
      <c r="IDQ150" s="102"/>
      <c r="IDR150" s="102"/>
      <c r="IDS150" s="102"/>
      <c r="IDT150" s="102"/>
      <c r="IDU150" s="102"/>
      <c r="IDV150" s="102"/>
      <c r="IDW150" s="102"/>
      <c r="IDX150" s="102"/>
      <c r="IDY150" s="102"/>
      <c r="IDZ150" s="102"/>
      <c r="IEA150" s="102"/>
      <c r="IEB150" s="102"/>
      <c r="IEC150" s="102"/>
      <c r="IED150" s="102"/>
      <c r="IEE150" s="102"/>
      <c r="IEF150" s="102"/>
      <c r="IEG150" s="102"/>
      <c r="IEH150" s="102"/>
      <c r="IEI150" s="102"/>
      <c r="IEJ150" s="102"/>
      <c r="IEK150" s="102"/>
      <c r="IEL150" s="102"/>
      <c r="IEM150" s="102"/>
      <c r="IEN150" s="102"/>
      <c r="IEO150" s="102"/>
      <c r="IEP150" s="102"/>
      <c r="IEQ150" s="102"/>
      <c r="IER150" s="102"/>
      <c r="IES150" s="102"/>
      <c r="IET150" s="102"/>
      <c r="IEU150" s="102"/>
      <c r="IEV150" s="102"/>
      <c r="IEW150" s="102"/>
      <c r="IEX150" s="102"/>
      <c r="IEY150" s="102"/>
      <c r="IEZ150" s="102"/>
      <c r="IFA150" s="102"/>
      <c r="IFB150" s="102"/>
      <c r="IFC150" s="102"/>
      <c r="IFD150" s="102"/>
      <c r="IFE150" s="102"/>
      <c r="IFF150" s="102"/>
      <c r="IFG150" s="102"/>
      <c r="IFH150" s="102"/>
      <c r="IFI150" s="102"/>
      <c r="IFJ150" s="102"/>
      <c r="IFK150" s="102"/>
      <c r="IFL150" s="102"/>
      <c r="IFM150" s="102"/>
      <c r="IFN150" s="102"/>
      <c r="IFO150" s="102"/>
      <c r="IFP150" s="102"/>
      <c r="IFQ150" s="102"/>
      <c r="IFR150" s="102"/>
      <c r="IFS150" s="102"/>
      <c r="IFT150" s="102"/>
      <c r="IFU150" s="102"/>
      <c r="IFV150" s="102"/>
      <c r="IFW150" s="102"/>
      <c r="IFX150" s="102"/>
      <c r="IFY150" s="102"/>
      <c r="IFZ150" s="102"/>
      <c r="IGA150" s="102"/>
      <c r="IGB150" s="102"/>
      <c r="IGC150" s="102"/>
      <c r="IGD150" s="102"/>
      <c r="IGE150" s="102"/>
      <c r="IGF150" s="102"/>
      <c r="IGG150" s="102"/>
      <c r="IGH150" s="102"/>
      <c r="IGI150" s="102"/>
      <c r="IGJ150" s="102"/>
      <c r="IGK150" s="102"/>
      <c r="IGL150" s="102"/>
      <c r="IGM150" s="102"/>
      <c r="IGN150" s="102"/>
      <c r="IGO150" s="102"/>
      <c r="IGP150" s="102"/>
      <c r="IGQ150" s="102"/>
      <c r="IGR150" s="102"/>
      <c r="IGS150" s="102"/>
      <c r="IGT150" s="102"/>
      <c r="IGU150" s="102"/>
      <c r="IGV150" s="102"/>
      <c r="IGW150" s="102"/>
      <c r="IGX150" s="102"/>
      <c r="IGY150" s="102"/>
      <c r="IGZ150" s="102"/>
      <c r="IHA150" s="102"/>
      <c r="IHB150" s="102"/>
      <c r="IHC150" s="102"/>
      <c r="IHD150" s="102"/>
      <c r="IHE150" s="102"/>
      <c r="IHF150" s="102"/>
      <c r="IHG150" s="102"/>
      <c r="IHH150" s="102"/>
      <c r="IHI150" s="102"/>
      <c r="IHJ150" s="102"/>
      <c r="IHK150" s="102"/>
      <c r="IHL150" s="102"/>
      <c r="IHM150" s="102"/>
      <c r="IHN150" s="102"/>
      <c r="IHO150" s="102"/>
      <c r="IHP150" s="102"/>
      <c r="IHQ150" s="102"/>
      <c r="IHR150" s="102"/>
      <c r="IHS150" s="102"/>
      <c r="IHT150" s="102"/>
      <c r="IHU150" s="102"/>
      <c r="IHV150" s="102"/>
      <c r="IHW150" s="102"/>
      <c r="IHX150" s="102"/>
      <c r="IHY150" s="102"/>
      <c r="IHZ150" s="102"/>
      <c r="IIA150" s="102"/>
      <c r="IIB150" s="102"/>
      <c r="IIC150" s="102"/>
      <c r="IID150" s="102"/>
      <c r="IIE150" s="102"/>
      <c r="IIF150" s="102"/>
      <c r="IIG150" s="102"/>
      <c r="IIH150" s="102"/>
      <c r="III150" s="102"/>
      <c r="IIJ150" s="102"/>
      <c r="IIK150" s="102"/>
      <c r="IIL150" s="102"/>
      <c r="IIM150" s="102"/>
      <c r="IIN150" s="102"/>
      <c r="IIO150" s="102"/>
      <c r="IIP150" s="102"/>
      <c r="IIQ150" s="102"/>
      <c r="IIR150" s="102"/>
      <c r="IIS150" s="102"/>
      <c r="IIT150" s="102"/>
      <c r="IIU150" s="102"/>
      <c r="IIV150" s="102"/>
      <c r="IIW150" s="102"/>
      <c r="IIX150" s="102"/>
      <c r="IIY150" s="102"/>
      <c r="IIZ150" s="102"/>
      <c r="IJA150" s="102"/>
      <c r="IJB150" s="102"/>
      <c r="IJC150" s="102"/>
      <c r="IJD150" s="102"/>
      <c r="IJE150" s="102"/>
      <c r="IJF150" s="102"/>
      <c r="IJG150" s="102"/>
      <c r="IJH150" s="102"/>
      <c r="IJI150" s="102"/>
      <c r="IJJ150" s="102"/>
      <c r="IJK150" s="102"/>
      <c r="IJL150" s="102"/>
      <c r="IJM150" s="102"/>
      <c r="IJN150" s="102"/>
      <c r="IJO150" s="102"/>
      <c r="IJP150" s="102"/>
      <c r="IJQ150" s="102"/>
      <c r="IJR150" s="102"/>
      <c r="IJS150" s="102"/>
      <c r="IJT150" s="102"/>
      <c r="IJU150" s="102"/>
      <c r="IJV150" s="102"/>
      <c r="IJW150" s="102"/>
      <c r="IJX150" s="102"/>
      <c r="IJY150" s="102"/>
      <c r="IJZ150" s="102"/>
      <c r="IKA150" s="102"/>
      <c r="IKB150" s="102"/>
      <c r="IKC150" s="102"/>
      <c r="IKD150" s="102"/>
      <c r="IKE150" s="102"/>
      <c r="IKF150" s="102"/>
      <c r="IKG150" s="102"/>
      <c r="IKH150" s="102"/>
      <c r="IKI150" s="102"/>
      <c r="IKJ150" s="102"/>
      <c r="IKK150" s="102"/>
      <c r="IKL150" s="102"/>
      <c r="IKM150" s="102"/>
      <c r="IKN150" s="102"/>
      <c r="IKO150" s="102"/>
      <c r="IKP150" s="102"/>
      <c r="IKQ150" s="102"/>
      <c r="IKR150" s="102"/>
      <c r="IKS150" s="102"/>
      <c r="IKT150" s="102"/>
      <c r="IKU150" s="102"/>
      <c r="IKV150" s="102"/>
      <c r="IKW150" s="102"/>
      <c r="IKX150" s="102"/>
      <c r="IKY150" s="102"/>
      <c r="IKZ150" s="102"/>
      <c r="ILA150" s="102"/>
      <c r="ILB150" s="102"/>
      <c r="ILC150" s="102"/>
      <c r="ILD150" s="102"/>
      <c r="ILE150" s="102"/>
      <c r="ILF150" s="102"/>
      <c r="ILG150" s="102"/>
      <c r="ILH150" s="102"/>
      <c r="ILI150" s="102"/>
      <c r="ILJ150" s="102"/>
      <c r="ILK150" s="102"/>
      <c r="ILL150" s="102"/>
      <c r="ILM150" s="102"/>
      <c r="ILN150" s="102"/>
      <c r="ILO150" s="102"/>
      <c r="ILP150" s="102"/>
      <c r="ILQ150" s="102"/>
      <c r="ILR150" s="102"/>
      <c r="ILS150" s="102"/>
      <c r="ILT150" s="102"/>
      <c r="ILU150" s="102"/>
      <c r="ILV150" s="102"/>
      <c r="ILW150" s="102"/>
      <c r="ILX150" s="102"/>
      <c r="ILY150" s="102"/>
      <c r="ILZ150" s="102"/>
      <c r="IMA150" s="102"/>
      <c r="IMB150" s="102"/>
      <c r="IMC150" s="102"/>
      <c r="IMD150" s="102"/>
      <c r="IME150" s="102"/>
      <c r="IMF150" s="102"/>
      <c r="IMG150" s="102"/>
      <c r="IMH150" s="102"/>
      <c r="IMI150" s="102"/>
      <c r="IMJ150" s="102"/>
      <c r="IMK150" s="102"/>
      <c r="IML150" s="102"/>
      <c r="IMM150" s="102"/>
      <c r="IMN150" s="102"/>
      <c r="IMO150" s="102"/>
      <c r="IMP150" s="102"/>
      <c r="IMQ150" s="102"/>
      <c r="IMR150" s="102"/>
      <c r="IMS150" s="102"/>
      <c r="IMT150" s="102"/>
      <c r="IMU150" s="102"/>
      <c r="IMV150" s="102"/>
      <c r="IMW150" s="102"/>
      <c r="IMX150" s="102"/>
      <c r="IMY150" s="102"/>
      <c r="IMZ150" s="102"/>
      <c r="INA150" s="102"/>
      <c r="INB150" s="102"/>
      <c r="INC150" s="102"/>
      <c r="IND150" s="102"/>
      <c r="INE150" s="102"/>
      <c r="INF150" s="102"/>
      <c r="ING150" s="102"/>
      <c r="INH150" s="102"/>
      <c r="INI150" s="102"/>
      <c r="INJ150" s="102"/>
      <c r="INK150" s="102"/>
      <c r="INL150" s="102"/>
      <c r="INM150" s="102"/>
      <c r="INN150" s="102"/>
      <c r="INO150" s="102"/>
      <c r="INP150" s="102"/>
      <c r="INQ150" s="102"/>
      <c r="INR150" s="102"/>
      <c r="INS150" s="102"/>
      <c r="INT150" s="102"/>
      <c r="INU150" s="102"/>
      <c r="INV150" s="102"/>
      <c r="INW150" s="102"/>
      <c r="INX150" s="102"/>
      <c r="INY150" s="102"/>
      <c r="INZ150" s="102"/>
      <c r="IOA150" s="102"/>
      <c r="IOB150" s="102"/>
      <c r="IOC150" s="102"/>
      <c r="IOD150" s="102"/>
      <c r="IOE150" s="102"/>
      <c r="IOF150" s="102"/>
      <c r="IOG150" s="102"/>
      <c r="IOH150" s="102"/>
      <c r="IOI150" s="102"/>
      <c r="IOJ150" s="102"/>
      <c r="IOK150" s="102"/>
      <c r="IOL150" s="102"/>
      <c r="IOM150" s="102"/>
      <c r="ION150" s="102"/>
      <c r="IOO150" s="102"/>
      <c r="IOP150" s="102"/>
      <c r="IOQ150" s="102"/>
      <c r="IOR150" s="102"/>
      <c r="IOS150" s="102"/>
      <c r="IOT150" s="102"/>
      <c r="IOU150" s="102"/>
      <c r="IOV150" s="102"/>
      <c r="IOW150" s="102"/>
      <c r="IOX150" s="102"/>
      <c r="IOY150" s="102"/>
      <c r="IOZ150" s="102"/>
      <c r="IPA150" s="102"/>
      <c r="IPB150" s="102"/>
      <c r="IPC150" s="102"/>
      <c r="IPD150" s="102"/>
      <c r="IPE150" s="102"/>
      <c r="IPF150" s="102"/>
      <c r="IPG150" s="102"/>
      <c r="IPH150" s="102"/>
      <c r="IPI150" s="102"/>
      <c r="IPJ150" s="102"/>
      <c r="IPK150" s="102"/>
      <c r="IPL150" s="102"/>
      <c r="IPM150" s="102"/>
      <c r="IPN150" s="102"/>
      <c r="IPO150" s="102"/>
      <c r="IPP150" s="102"/>
      <c r="IPQ150" s="102"/>
      <c r="IPR150" s="102"/>
      <c r="IPS150" s="102"/>
      <c r="IPT150" s="102"/>
      <c r="IPU150" s="102"/>
      <c r="IPV150" s="102"/>
      <c r="IPW150" s="102"/>
      <c r="IPX150" s="102"/>
      <c r="IPY150" s="102"/>
      <c r="IPZ150" s="102"/>
      <c r="IQA150" s="102"/>
      <c r="IQB150" s="102"/>
      <c r="IQC150" s="102"/>
      <c r="IQD150" s="102"/>
      <c r="IQE150" s="102"/>
      <c r="IQF150" s="102"/>
      <c r="IQG150" s="102"/>
      <c r="IQH150" s="102"/>
      <c r="IQI150" s="102"/>
      <c r="IQJ150" s="102"/>
      <c r="IQK150" s="102"/>
      <c r="IQL150" s="102"/>
      <c r="IQM150" s="102"/>
      <c r="IQN150" s="102"/>
      <c r="IQO150" s="102"/>
      <c r="IQP150" s="102"/>
      <c r="IQQ150" s="102"/>
      <c r="IQR150" s="102"/>
      <c r="IQS150" s="102"/>
      <c r="IQT150" s="102"/>
      <c r="IQU150" s="102"/>
      <c r="IQV150" s="102"/>
      <c r="IQW150" s="102"/>
      <c r="IQX150" s="102"/>
      <c r="IQY150" s="102"/>
      <c r="IQZ150" s="102"/>
      <c r="IRA150" s="102"/>
      <c r="IRB150" s="102"/>
      <c r="IRC150" s="102"/>
      <c r="IRD150" s="102"/>
      <c r="IRE150" s="102"/>
      <c r="IRF150" s="102"/>
      <c r="IRG150" s="102"/>
      <c r="IRH150" s="102"/>
      <c r="IRI150" s="102"/>
      <c r="IRJ150" s="102"/>
      <c r="IRK150" s="102"/>
      <c r="IRL150" s="102"/>
      <c r="IRM150" s="102"/>
      <c r="IRN150" s="102"/>
      <c r="IRO150" s="102"/>
      <c r="IRP150" s="102"/>
      <c r="IRQ150" s="102"/>
      <c r="IRR150" s="102"/>
      <c r="IRS150" s="102"/>
      <c r="IRT150" s="102"/>
      <c r="IRU150" s="102"/>
      <c r="IRV150" s="102"/>
      <c r="IRW150" s="102"/>
      <c r="IRX150" s="102"/>
      <c r="IRY150" s="102"/>
      <c r="IRZ150" s="102"/>
      <c r="ISA150" s="102"/>
      <c r="ISB150" s="102"/>
      <c r="ISC150" s="102"/>
      <c r="ISD150" s="102"/>
      <c r="ISE150" s="102"/>
      <c r="ISF150" s="102"/>
      <c r="ISG150" s="102"/>
      <c r="ISH150" s="102"/>
      <c r="ISI150" s="102"/>
      <c r="ISJ150" s="102"/>
      <c r="ISK150" s="102"/>
      <c r="ISL150" s="102"/>
      <c r="ISM150" s="102"/>
      <c r="ISN150" s="102"/>
      <c r="ISO150" s="102"/>
      <c r="ISP150" s="102"/>
      <c r="ISQ150" s="102"/>
      <c r="ISR150" s="102"/>
      <c r="ISS150" s="102"/>
      <c r="IST150" s="102"/>
      <c r="ISU150" s="102"/>
      <c r="ISV150" s="102"/>
      <c r="ISW150" s="102"/>
      <c r="ISX150" s="102"/>
      <c r="ISY150" s="102"/>
      <c r="ISZ150" s="102"/>
      <c r="ITA150" s="102"/>
      <c r="ITB150" s="102"/>
      <c r="ITC150" s="102"/>
      <c r="ITD150" s="102"/>
      <c r="ITE150" s="102"/>
      <c r="ITF150" s="102"/>
      <c r="ITG150" s="102"/>
      <c r="ITH150" s="102"/>
      <c r="ITI150" s="102"/>
      <c r="ITJ150" s="102"/>
      <c r="ITK150" s="102"/>
      <c r="ITL150" s="102"/>
      <c r="ITM150" s="102"/>
      <c r="ITN150" s="102"/>
      <c r="ITO150" s="102"/>
      <c r="ITP150" s="102"/>
      <c r="ITQ150" s="102"/>
      <c r="ITR150" s="102"/>
      <c r="ITS150" s="102"/>
      <c r="ITT150" s="102"/>
      <c r="ITU150" s="102"/>
      <c r="ITV150" s="102"/>
      <c r="ITW150" s="102"/>
      <c r="ITX150" s="102"/>
      <c r="ITY150" s="102"/>
      <c r="ITZ150" s="102"/>
      <c r="IUA150" s="102"/>
      <c r="IUB150" s="102"/>
      <c r="IUC150" s="102"/>
      <c r="IUD150" s="102"/>
      <c r="IUE150" s="102"/>
      <c r="IUF150" s="102"/>
      <c r="IUG150" s="102"/>
      <c r="IUH150" s="102"/>
      <c r="IUI150" s="102"/>
      <c r="IUJ150" s="102"/>
      <c r="IUK150" s="102"/>
      <c r="IUL150" s="102"/>
      <c r="IUM150" s="102"/>
      <c r="IUN150" s="102"/>
      <c r="IUO150" s="102"/>
      <c r="IUP150" s="102"/>
      <c r="IUQ150" s="102"/>
      <c r="IUR150" s="102"/>
      <c r="IUS150" s="102"/>
      <c r="IUT150" s="102"/>
      <c r="IUU150" s="102"/>
      <c r="IUV150" s="102"/>
      <c r="IUW150" s="102"/>
      <c r="IUX150" s="102"/>
      <c r="IUY150" s="102"/>
      <c r="IUZ150" s="102"/>
      <c r="IVA150" s="102"/>
      <c r="IVB150" s="102"/>
      <c r="IVC150" s="102"/>
      <c r="IVD150" s="102"/>
      <c r="IVE150" s="102"/>
      <c r="IVF150" s="102"/>
      <c r="IVG150" s="102"/>
      <c r="IVH150" s="102"/>
      <c r="IVI150" s="102"/>
      <c r="IVJ150" s="102"/>
      <c r="IVK150" s="102"/>
      <c r="IVL150" s="102"/>
      <c r="IVM150" s="102"/>
      <c r="IVN150" s="102"/>
      <c r="IVO150" s="102"/>
      <c r="IVP150" s="102"/>
      <c r="IVQ150" s="102"/>
      <c r="IVR150" s="102"/>
      <c r="IVS150" s="102"/>
      <c r="IVT150" s="102"/>
      <c r="IVU150" s="102"/>
      <c r="IVV150" s="102"/>
      <c r="IVW150" s="102"/>
      <c r="IVX150" s="102"/>
      <c r="IVY150" s="102"/>
      <c r="IVZ150" s="102"/>
      <c r="IWA150" s="102"/>
      <c r="IWB150" s="102"/>
      <c r="IWC150" s="102"/>
      <c r="IWD150" s="102"/>
      <c r="IWE150" s="102"/>
      <c r="IWF150" s="102"/>
      <c r="IWG150" s="102"/>
      <c r="IWH150" s="102"/>
      <c r="IWI150" s="102"/>
      <c r="IWJ150" s="102"/>
      <c r="IWK150" s="102"/>
      <c r="IWL150" s="102"/>
      <c r="IWM150" s="102"/>
      <c r="IWN150" s="102"/>
      <c r="IWO150" s="102"/>
      <c r="IWP150" s="102"/>
      <c r="IWQ150" s="102"/>
      <c r="IWR150" s="102"/>
      <c r="IWS150" s="102"/>
      <c r="IWT150" s="102"/>
      <c r="IWU150" s="102"/>
      <c r="IWV150" s="102"/>
      <c r="IWW150" s="102"/>
      <c r="IWX150" s="102"/>
      <c r="IWY150" s="102"/>
      <c r="IWZ150" s="102"/>
      <c r="IXA150" s="102"/>
      <c r="IXB150" s="102"/>
      <c r="IXC150" s="102"/>
      <c r="IXD150" s="102"/>
      <c r="IXE150" s="102"/>
      <c r="IXF150" s="102"/>
      <c r="IXG150" s="102"/>
      <c r="IXH150" s="102"/>
      <c r="IXI150" s="102"/>
      <c r="IXJ150" s="102"/>
      <c r="IXK150" s="102"/>
      <c r="IXL150" s="102"/>
      <c r="IXM150" s="102"/>
      <c r="IXN150" s="102"/>
      <c r="IXO150" s="102"/>
      <c r="IXP150" s="102"/>
      <c r="IXQ150" s="102"/>
      <c r="IXR150" s="102"/>
      <c r="IXS150" s="102"/>
      <c r="IXT150" s="102"/>
      <c r="IXU150" s="102"/>
      <c r="IXV150" s="102"/>
      <c r="IXW150" s="102"/>
      <c r="IXX150" s="102"/>
      <c r="IXY150" s="102"/>
      <c r="IXZ150" s="102"/>
      <c r="IYA150" s="102"/>
      <c r="IYB150" s="102"/>
      <c r="IYC150" s="102"/>
      <c r="IYD150" s="102"/>
      <c r="IYE150" s="102"/>
      <c r="IYF150" s="102"/>
      <c r="IYG150" s="102"/>
      <c r="IYH150" s="102"/>
      <c r="IYI150" s="102"/>
      <c r="IYJ150" s="102"/>
      <c r="IYK150" s="102"/>
      <c r="IYL150" s="102"/>
      <c r="IYM150" s="102"/>
      <c r="IYN150" s="102"/>
      <c r="IYO150" s="102"/>
      <c r="IYP150" s="102"/>
      <c r="IYQ150" s="102"/>
      <c r="IYR150" s="102"/>
      <c r="IYS150" s="102"/>
      <c r="IYT150" s="102"/>
      <c r="IYU150" s="102"/>
      <c r="IYV150" s="102"/>
      <c r="IYW150" s="102"/>
      <c r="IYX150" s="102"/>
      <c r="IYY150" s="102"/>
      <c r="IYZ150" s="102"/>
      <c r="IZA150" s="102"/>
      <c r="IZB150" s="102"/>
      <c r="IZC150" s="102"/>
      <c r="IZD150" s="102"/>
      <c r="IZE150" s="102"/>
      <c r="IZF150" s="102"/>
      <c r="IZG150" s="102"/>
      <c r="IZH150" s="102"/>
      <c r="IZI150" s="102"/>
      <c r="IZJ150" s="102"/>
      <c r="IZK150" s="102"/>
      <c r="IZL150" s="102"/>
      <c r="IZM150" s="102"/>
      <c r="IZN150" s="102"/>
      <c r="IZO150" s="102"/>
      <c r="IZP150" s="102"/>
      <c r="IZQ150" s="102"/>
      <c r="IZR150" s="102"/>
      <c r="IZS150" s="102"/>
      <c r="IZT150" s="102"/>
      <c r="IZU150" s="102"/>
      <c r="IZV150" s="102"/>
      <c r="IZW150" s="102"/>
      <c r="IZX150" s="102"/>
      <c r="IZY150" s="102"/>
      <c r="IZZ150" s="102"/>
      <c r="JAA150" s="102"/>
      <c r="JAB150" s="102"/>
      <c r="JAC150" s="102"/>
      <c r="JAD150" s="102"/>
      <c r="JAE150" s="102"/>
      <c r="JAF150" s="102"/>
      <c r="JAG150" s="102"/>
      <c r="JAH150" s="102"/>
      <c r="JAI150" s="102"/>
      <c r="JAJ150" s="102"/>
      <c r="JAK150" s="102"/>
      <c r="JAL150" s="102"/>
      <c r="JAM150" s="102"/>
      <c r="JAN150" s="102"/>
      <c r="JAO150" s="102"/>
      <c r="JAP150" s="102"/>
      <c r="JAQ150" s="102"/>
      <c r="JAR150" s="102"/>
      <c r="JAS150" s="102"/>
      <c r="JAT150" s="102"/>
      <c r="JAU150" s="102"/>
      <c r="JAV150" s="102"/>
      <c r="JAW150" s="102"/>
      <c r="JAX150" s="102"/>
      <c r="JAY150" s="102"/>
      <c r="JAZ150" s="102"/>
      <c r="JBA150" s="102"/>
      <c r="JBB150" s="102"/>
      <c r="JBC150" s="102"/>
      <c r="JBD150" s="102"/>
      <c r="JBE150" s="102"/>
      <c r="JBF150" s="102"/>
      <c r="JBG150" s="102"/>
      <c r="JBH150" s="102"/>
      <c r="JBI150" s="102"/>
      <c r="JBJ150" s="102"/>
      <c r="JBK150" s="102"/>
      <c r="JBL150" s="102"/>
      <c r="JBM150" s="102"/>
      <c r="JBN150" s="102"/>
      <c r="JBO150" s="102"/>
      <c r="JBP150" s="102"/>
      <c r="JBQ150" s="102"/>
      <c r="JBR150" s="102"/>
      <c r="JBS150" s="102"/>
      <c r="JBT150" s="102"/>
      <c r="JBU150" s="102"/>
      <c r="JBV150" s="102"/>
      <c r="JBW150" s="102"/>
      <c r="JBX150" s="102"/>
      <c r="JBY150" s="102"/>
      <c r="JBZ150" s="102"/>
      <c r="JCA150" s="102"/>
      <c r="JCB150" s="102"/>
      <c r="JCC150" s="102"/>
      <c r="JCD150" s="102"/>
      <c r="JCE150" s="102"/>
      <c r="JCF150" s="102"/>
      <c r="JCG150" s="102"/>
      <c r="JCH150" s="102"/>
      <c r="JCI150" s="102"/>
      <c r="JCJ150" s="102"/>
      <c r="JCK150" s="102"/>
      <c r="JCL150" s="102"/>
      <c r="JCM150" s="102"/>
      <c r="JCN150" s="102"/>
      <c r="JCO150" s="102"/>
      <c r="JCP150" s="102"/>
      <c r="JCQ150" s="102"/>
      <c r="JCR150" s="102"/>
      <c r="JCS150" s="102"/>
      <c r="JCT150" s="102"/>
      <c r="JCU150" s="102"/>
      <c r="JCV150" s="102"/>
      <c r="JCW150" s="102"/>
      <c r="JCX150" s="102"/>
      <c r="JCY150" s="102"/>
      <c r="JCZ150" s="102"/>
      <c r="JDA150" s="102"/>
      <c r="JDB150" s="102"/>
      <c r="JDC150" s="102"/>
      <c r="JDD150" s="102"/>
      <c r="JDE150" s="102"/>
      <c r="JDF150" s="102"/>
      <c r="JDG150" s="102"/>
      <c r="JDH150" s="102"/>
      <c r="JDI150" s="102"/>
      <c r="JDJ150" s="102"/>
      <c r="JDK150" s="102"/>
      <c r="JDL150" s="102"/>
      <c r="JDM150" s="102"/>
      <c r="JDN150" s="102"/>
      <c r="JDO150" s="102"/>
      <c r="JDP150" s="102"/>
      <c r="JDQ150" s="102"/>
      <c r="JDR150" s="102"/>
      <c r="JDS150" s="102"/>
      <c r="JDT150" s="102"/>
      <c r="JDU150" s="102"/>
      <c r="JDV150" s="102"/>
      <c r="JDW150" s="102"/>
      <c r="JDX150" s="102"/>
      <c r="JDY150" s="102"/>
      <c r="JDZ150" s="102"/>
      <c r="JEA150" s="102"/>
      <c r="JEB150" s="102"/>
      <c r="JEC150" s="102"/>
      <c r="JED150" s="102"/>
      <c r="JEE150" s="102"/>
      <c r="JEF150" s="102"/>
      <c r="JEG150" s="102"/>
      <c r="JEH150" s="102"/>
      <c r="JEI150" s="102"/>
      <c r="JEJ150" s="102"/>
      <c r="JEK150" s="102"/>
      <c r="JEL150" s="102"/>
      <c r="JEM150" s="102"/>
      <c r="JEN150" s="102"/>
      <c r="JEO150" s="102"/>
      <c r="JEP150" s="102"/>
      <c r="JEQ150" s="102"/>
      <c r="JER150" s="102"/>
      <c r="JES150" s="102"/>
      <c r="JET150" s="102"/>
      <c r="JEU150" s="102"/>
      <c r="JEV150" s="102"/>
      <c r="JEW150" s="102"/>
      <c r="JEX150" s="102"/>
      <c r="JEY150" s="102"/>
      <c r="JEZ150" s="102"/>
      <c r="JFA150" s="102"/>
      <c r="JFB150" s="102"/>
      <c r="JFC150" s="102"/>
      <c r="JFD150" s="102"/>
      <c r="JFE150" s="102"/>
      <c r="JFF150" s="102"/>
      <c r="JFG150" s="102"/>
      <c r="JFH150" s="102"/>
      <c r="JFI150" s="102"/>
      <c r="JFJ150" s="102"/>
      <c r="JFK150" s="102"/>
      <c r="JFL150" s="102"/>
      <c r="JFM150" s="102"/>
      <c r="JFN150" s="102"/>
      <c r="JFO150" s="102"/>
      <c r="JFP150" s="102"/>
      <c r="JFQ150" s="102"/>
      <c r="JFR150" s="102"/>
      <c r="JFS150" s="102"/>
      <c r="JFT150" s="102"/>
      <c r="JFU150" s="102"/>
      <c r="JFV150" s="102"/>
      <c r="JFW150" s="102"/>
      <c r="JFX150" s="102"/>
      <c r="JFY150" s="102"/>
      <c r="JFZ150" s="102"/>
      <c r="JGA150" s="102"/>
      <c r="JGB150" s="102"/>
      <c r="JGC150" s="102"/>
      <c r="JGD150" s="102"/>
      <c r="JGE150" s="102"/>
      <c r="JGF150" s="102"/>
      <c r="JGG150" s="102"/>
      <c r="JGH150" s="102"/>
      <c r="JGI150" s="102"/>
      <c r="JGJ150" s="102"/>
      <c r="JGK150" s="102"/>
      <c r="JGL150" s="102"/>
      <c r="JGM150" s="102"/>
      <c r="JGN150" s="102"/>
      <c r="JGO150" s="102"/>
      <c r="JGP150" s="102"/>
      <c r="JGQ150" s="102"/>
      <c r="JGR150" s="102"/>
      <c r="JGS150" s="102"/>
      <c r="JGT150" s="102"/>
      <c r="JGU150" s="102"/>
      <c r="JGV150" s="102"/>
      <c r="JGW150" s="102"/>
      <c r="JGX150" s="102"/>
      <c r="JGY150" s="102"/>
      <c r="JGZ150" s="102"/>
      <c r="JHA150" s="102"/>
      <c r="JHB150" s="102"/>
      <c r="JHC150" s="102"/>
      <c r="JHD150" s="102"/>
      <c r="JHE150" s="102"/>
      <c r="JHF150" s="102"/>
      <c r="JHG150" s="102"/>
      <c r="JHH150" s="102"/>
      <c r="JHI150" s="102"/>
      <c r="JHJ150" s="102"/>
      <c r="JHK150" s="102"/>
      <c r="JHL150" s="102"/>
      <c r="JHM150" s="102"/>
      <c r="JHN150" s="102"/>
      <c r="JHO150" s="102"/>
      <c r="JHP150" s="102"/>
      <c r="JHQ150" s="102"/>
      <c r="JHR150" s="102"/>
      <c r="JHS150" s="102"/>
      <c r="JHT150" s="102"/>
      <c r="JHU150" s="102"/>
      <c r="JHV150" s="102"/>
      <c r="JHW150" s="102"/>
      <c r="JHX150" s="102"/>
      <c r="JHY150" s="102"/>
      <c r="JHZ150" s="102"/>
      <c r="JIA150" s="102"/>
      <c r="JIB150" s="102"/>
      <c r="JIC150" s="102"/>
      <c r="JID150" s="102"/>
      <c r="JIE150" s="102"/>
      <c r="JIF150" s="102"/>
      <c r="JIG150" s="102"/>
      <c r="JIH150" s="102"/>
      <c r="JII150" s="102"/>
      <c r="JIJ150" s="102"/>
      <c r="JIK150" s="102"/>
      <c r="JIL150" s="102"/>
      <c r="JIM150" s="102"/>
      <c r="JIN150" s="102"/>
      <c r="JIO150" s="102"/>
      <c r="JIP150" s="102"/>
      <c r="JIQ150" s="102"/>
      <c r="JIR150" s="102"/>
      <c r="JIS150" s="102"/>
      <c r="JIT150" s="102"/>
      <c r="JIU150" s="102"/>
      <c r="JIV150" s="102"/>
      <c r="JIW150" s="102"/>
      <c r="JIX150" s="102"/>
      <c r="JIY150" s="102"/>
      <c r="JIZ150" s="102"/>
      <c r="JJA150" s="102"/>
      <c r="JJB150" s="102"/>
      <c r="JJC150" s="102"/>
      <c r="JJD150" s="102"/>
      <c r="JJE150" s="102"/>
      <c r="JJF150" s="102"/>
      <c r="JJG150" s="102"/>
      <c r="JJH150" s="102"/>
      <c r="JJI150" s="102"/>
      <c r="JJJ150" s="102"/>
      <c r="JJK150" s="102"/>
      <c r="JJL150" s="102"/>
      <c r="JJM150" s="102"/>
      <c r="JJN150" s="102"/>
      <c r="JJO150" s="102"/>
      <c r="JJP150" s="102"/>
      <c r="JJQ150" s="102"/>
      <c r="JJR150" s="102"/>
      <c r="JJS150" s="102"/>
      <c r="JJT150" s="102"/>
      <c r="JJU150" s="102"/>
      <c r="JJV150" s="102"/>
      <c r="JJW150" s="102"/>
      <c r="JJX150" s="102"/>
      <c r="JJY150" s="102"/>
      <c r="JJZ150" s="102"/>
      <c r="JKA150" s="102"/>
      <c r="JKB150" s="102"/>
      <c r="JKC150" s="102"/>
      <c r="JKD150" s="102"/>
      <c r="JKE150" s="102"/>
      <c r="JKF150" s="102"/>
      <c r="JKG150" s="102"/>
      <c r="JKH150" s="102"/>
      <c r="JKI150" s="102"/>
      <c r="JKJ150" s="102"/>
      <c r="JKK150" s="102"/>
      <c r="JKL150" s="102"/>
      <c r="JKM150" s="102"/>
      <c r="JKN150" s="102"/>
      <c r="JKO150" s="102"/>
      <c r="JKP150" s="102"/>
      <c r="JKQ150" s="102"/>
      <c r="JKR150" s="102"/>
      <c r="JKS150" s="102"/>
      <c r="JKT150" s="102"/>
      <c r="JKU150" s="102"/>
      <c r="JKV150" s="102"/>
      <c r="JKW150" s="102"/>
      <c r="JKX150" s="102"/>
      <c r="JKY150" s="102"/>
      <c r="JKZ150" s="102"/>
      <c r="JLA150" s="102"/>
      <c r="JLB150" s="102"/>
      <c r="JLC150" s="102"/>
      <c r="JLD150" s="102"/>
      <c r="JLE150" s="102"/>
      <c r="JLF150" s="102"/>
      <c r="JLG150" s="102"/>
      <c r="JLH150" s="102"/>
      <c r="JLI150" s="102"/>
      <c r="JLJ150" s="102"/>
      <c r="JLK150" s="102"/>
      <c r="JLL150" s="102"/>
      <c r="JLM150" s="102"/>
      <c r="JLN150" s="102"/>
      <c r="JLO150" s="102"/>
      <c r="JLP150" s="102"/>
      <c r="JLQ150" s="102"/>
      <c r="JLR150" s="102"/>
      <c r="JLS150" s="102"/>
      <c r="JLT150" s="102"/>
      <c r="JLU150" s="102"/>
      <c r="JLV150" s="102"/>
      <c r="JLW150" s="102"/>
      <c r="JLX150" s="102"/>
      <c r="JLY150" s="102"/>
      <c r="JLZ150" s="102"/>
      <c r="JMA150" s="102"/>
      <c r="JMB150" s="102"/>
      <c r="JMC150" s="102"/>
      <c r="JMD150" s="102"/>
      <c r="JME150" s="102"/>
      <c r="JMF150" s="102"/>
      <c r="JMG150" s="102"/>
      <c r="JMH150" s="102"/>
      <c r="JMI150" s="102"/>
      <c r="JMJ150" s="102"/>
      <c r="JMK150" s="102"/>
      <c r="JML150" s="102"/>
      <c r="JMM150" s="102"/>
      <c r="JMN150" s="102"/>
      <c r="JMO150" s="102"/>
      <c r="JMP150" s="102"/>
      <c r="JMQ150" s="102"/>
      <c r="JMR150" s="102"/>
      <c r="JMS150" s="102"/>
      <c r="JMT150" s="102"/>
      <c r="JMU150" s="102"/>
      <c r="JMV150" s="102"/>
      <c r="JMW150" s="102"/>
      <c r="JMX150" s="102"/>
      <c r="JMY150" s="102"/>
      <c r="JMZ150" s="102"/>
      <c r="JNA150" s="102"/>
      <c r="JNB150" s="102"/>
      <c r="JNC150" s="102"/>
      <c r="JND150" s="102"/>
      <c r="JNE150" s="102"/>
      <c r="JNF150" s="102"/>
      <c r="JNG150" s="102"/>
      <c r="JNH150" s="102"/>
      <c r="JNI150" s="102"/>
      <c r="JNJ150" s="102"/>
      <c r="JNK150" s="102"/>
      <c r="JNL150" s="102"/>
      <c r="JNM150" s="102"/>
      <c r="JNN150" s="102"/>
      <c r="JNO150" s="102"/>
      <c r="JNP150" s="102"/>
      <c r="JNQ150" s="102"/>
      <c r="JNR150" s="102"/>
      <c r="JNS150" s="102"/>
      <c r="JNT150" s="102"/>
      <c r="JNU150" s="102"/>
      <c r="JNV150" s="102"/>
      <c r="JNW150" s="102"/>
      <c r="JNX150" s="102"/>
      <c r="JNY150" s="102"/>
      <c r="JNZ150" s="102"/>
      <c r="JOA150" s="102"/>
      <c r="JOB150" s="102"/>
      <c r="JOC150" s="102"/>
      <c r="JOD150" s="102"/>
      <c r="JOE150" s="102"/>
      <c r="JOF150" s="102"/>
      <c r="JOG150" s="102"/>
      <c r="JOH150" s="102"/>
      <c r="JOI150" s="102"/>
      <c r="JOJ150" s="102"/>
      <c r="JOK150" s="102"/>
      <c r="JOL150" s="102"/>
      <c r="JOM150" s="102"/>
      <c r="JON150" s="102"/>
      <c r="JOO150" s="102"/>
      <c r="JOP150" s="102"/>
      <c r="JOQ150" s="102"/>
      <c r="JOR150" s="102"/>
      <c r="JOS150" s="102"/>
      <c r="JOT150" s="102"/>
      <c r="JOU150" s="102"/>
      <c r="JOV150" s="102"/>
      <c r="JOW150" s="102"/>
      <c r="JOX150" s="102"/>
      <c r="JOY150" s="102"/>
      <c r="JOZ150" s="102"/>
      <c r="JPA150" s="102"/>
      <c r="JPB150" s="102"/>
      <c r="JPC150" s="102"/>
      <c r="JPD150" s="102"/>
      <c r="JPE150" s="102"/>
      <c r="JPF150" s="102"/>
      <c r="JPG150" s="102"/>
      <c r="JPH150" s="102"/>
      <c r="JPI150" s="102"/>
      <c r="JPJ150" s="102"/>
      <c r="JPK150" s="102"/>
      <c r="JPL150" s="102"/>
      <c r="JPM150" s="102"/>
      <c r="JPN150" s="102"/>
      <c r="JPO150" s="102"/>
      <c r="JPP150" s="102"/>
      <c r="JPQ150" s="102"/>
      <c r="JPR150" s="102"/>
      <c r="JPS150" s="102"/>
      <c r="JPT150" s="102"/>
      <c r="JPU150" s="102"/>
      <c r="JPV150" s="102"/>
      <c r="JPW150" s="102"/>
      <c r="JPX150" s="102"/>
      <c r="JPY150" s="102"/>
      <c r="JPZ150" s="102"/>
      <c r="JQA150" s="102"/>
      <c r="JQB150" s="102"/>
      <c r="JQC150" s="102"/>
      <c r="JQD150" s="102"/>
      <c r="JQE150" s="102"/>
      <c r="JQF150" s="102"/>
      <c r="JQG150" s="102"/>
      <c r="JQH150" s="102"/>
      <c r="JQI150" s="102"/>
      <c r="JQJ150" s="102"/>
      <c r="JQK150" s="102"/>
      <c r="JQL150" s="102"/>
      <c r="JQM150" s="102"/>
      <c r="JQN150" s="102"/>
      <c r="JQO150" s="102"/>
      <c r="JQP150" s="102"/>
      <c r="JQQ150" s="102"/>
      <c r="JQR150" s="102"/>
      <c r="JQS150" s="102"/>
      <c r="JQT150" s="102"/>
      <c r="JQU150" s="102"/>
      <c r="JQV150" s="102"/>
      <c r="JQW150" s="102"/>
      <c r="JQX150" s="102"/>
      <c r="JQY150" s="102"/>
      <c r="JQZ150" s="102"/>
      <c r="JRA150" s="102"/>
      <c r="JRB150" s="102"/>
      <c r="JRC150" s="102"/>
      <c r="JRD150" s="102"/>
      <c r="JRE150" s="102"/>
      <c r="JRF150" s="102"/>
      <c r="JRG150" s="102"/>
      <c r="JRH150" s="102"/>
      <c r="JRI150" s="102"/>
      <c r="JRJ150" s="102"/>
      <c r="JRK150" s="102"/>
      <c r="JRL150" s="102"/>
      <c r="JRM150" s="102"/>
      <c r="JRN150" s="102"/>
      <c r="JRO150" s="102"/>
      <c r="JRP150" s="102"/>
      <c r="JRQ150" s="102"/>
      <c r="JRR150" s="102"/>
      <c r="JRS150" s="102"/>
      <c r="JRT150" s="102"/>
      <c r="JRU150" s="102"/>
      <c r="JRV150" s="102"/>
      <c r="JRW150" s="102"/>
      <c r="JRX150" s="102"/>
      <c r="JRY150" s="102"/>
      <c r="JRZ150" s="102"/>
      <c r="JSA150" s="102"/>
      <c r="JSB150" s="102"/>
      <c r="JSC150" s="102"/>
      <c r="JSD150" s="102"/>
      <c r="JSE150" s="102"/>
      <c r="JSF150" s="102"/>
      <c r="JSG150" s="102"/>
      <c r="JSH150" s="102"/>
      <c r="JSI150" s="102"/>
      <c r="JSJ150" s="102"/>
      <c r="JSK150" s="102"/>
      <c r="JSL150" s="102"/>
      <c r="JSM150" s="102"/>
      <c r="JSN150" s="102"/>
      <c r="JSO150" s="102"/>
      <c r="JSP150" s="102"/>
      <c r="JSQ150" s="102"/>
      <c r="JSR150" s="102"/>
      <c r="JSS150" s="102"/>
      <c r="JST150" s="102"/>
      <c r="JSU150" s="102"/>
      <c r="JSV150" s="102"/>
      <c r="JSW150" s="102"/>
      <c r="JSX150" s="102"/>
      <c r="JSY150" s="102"/>
      <c r="JSZ150" s="102"/>
      <c r="JTA150" s="102"/>
      <c r="JTB150" s="102"/>
      <c r="JTC150" s="102"/>
      <c r="JTD150" s="102"/>
      <c r="JTE150" s="102"/>
      <c r="JTF150" s="102"/>
      <c r="JTG150" s="102"/>
      <c r="JTH150" s="102"/>
      <c r="JTI150" s="102"/>
      <c r="JTJ150" s="102"/>
      <c r="JTK150" s="102"/>
      <c r="JTL150" s="102"/>
      <c r="JTM150" s="102"/>
      <c r="JTN150" s="102"/>
      <c r="JTO150" s="102"/>
      <c r="JTP150" s="102"/>
      <c r="JTQ150" s="102"/>
      <c r="JTR150" s="102"/>
      <c r="JTS150" s="102"/>
      <c r="JTT150" s="102"/>
      <c r="JTU150" s="102"/>
      <c r="JTV150" s="102"/>
      <c r="JTW150" s="102"/>
      <c r="JTX150" s="102"/>
      <c r="JTY150" s="102"/>
      <c r="JTZ150" s="102"/>
      <c r="JUA150" s="102"/>
      <c r="JUB150" s="102"/>
      <c r="JUC150" s="102"/>
      <c r="JUD150" s="102"/>
      <c r="JUE150" s="102"/>
      <c r="JUF150" s="102"/>
      <c r="JUG150" s="102"/>
      <c r="JUH150" s="102"/>
      <c r="JUI150" s="102"/>
      <c r="JUJ150" s="102"/>
      <c r="JUK150" s="102"/>
      <c r="JUL150" s="102"/>
      <c r="JUM150" s="102"/>
      <c r="JUN150" s="102"/>
      <c r="JUO150" s="102"/>
      <c r="JUP150" s="102"/>
      <c r="JUQ150" s="102"/>
      <c r="JUR150" s="102"/>
      <c r="JUS150" s="102"/>
      <c r="JUT150" s="102"/>
      <c r="JUU150" s="102"/>
      <c r="JUV150" s="102"/>
      <c r="JUW150" s="102"/>
      <c r="JUX150" s="102"/>
      <c r="JUY150" s="102"/>
      <c r="JUZ150" s="102"/>
      <c r="JVA150" s="102"/>
      <c r="JVB150" s="102"/>
      <c r="JVC150" s="102"/>
      <c r="JVD150" s="102"/>
      <c r="JVE150" s="102"/>
      <c r="JVF150" s="102"/>
      <c r="JVG150" s="102"/>
      <c r="JVH150" s="102"/>
      <c r="JVI150" s="102"/>
      <c r="JVJ150" s="102"/>
      <c r="JVK150" s="102"/>
      <c r="JVL150" s="102"/>
      <c r="JVM150" s="102"/>
      <c r="JVN150" s="102"/>
      <c r="JVO150" s="102"/>
      <c r="JVP150" s="102"/>
      <c r="JVQ150" s="102"/>
      <c r="JVR150" s="102"/>
      <c r="JVS150" s="102"/>
      <c r="JVT150" s="102"/>
      <c r="JVU150" s="102"/>
      <c r="JVV150" s="102"/>
      <c r="JVW150" s="102"/>
      <c r="JVX150" s="102"/>
      <c r="JVY150" s="102"/>
      <c r="JVZ150" s="102"/>
      <c r="JWA150" s="102"/>
      <c r="JWB150" s="102"/>
      <c r="JWC150" s="102"/>
      <c r="JWD150" s="102"/>
      <c r="JWE150" s="102"/>
      <c r="JWF150" s="102"/>
      <c r="JWG150" s="102"/>
      <c r="JWH150" s="102"/>
      <c r="JWI150" s="102"/>
      <c r="JWJ150" s="102"/>
      <c r="JWK150" s="102"/>
      <c r="JWL150" s="102"/>
      <c r="JWM150" s="102"/>
      <c r="JWN150" s="102"/>
      <c r="JWO150" s="102"/>
      <c r="JWP150" s="102"/>
      <c r="JWQ150" s="102"/>
      <c r="JWR150" s="102"/>
      <c r="JWS150" s="102"/>
      <c r="JWT150" s="102"/>
      <c r="JWU150" s="102"/>
      <c r="JWV150" s="102"/>
      <c r="JWW150" s="102"/>
      <c r="JWX150" s="102"/>
      <c r="JWY150" s="102"/>
      <c r="JWZ150" s="102"/>
      <c r="JXA150" s="102"/>
      <c r="JXB150" s="102"/>
      <c r="JXC150" s="102"/>
      <c r="JXD150" s="102"/>
      <c r="JXE150" s="102"/>
      <c r="JXF150" s="102"/>
      <c r="JXG150" s="102"/>
      <c r="JXH150" s="102"/>
      <c r="JXI150" s="102"/>
      <c r="JXJ150" s="102"/>
      <c r="JXK150" s="102"/>
      <c r="JXL150" s="102"/>
      <c r="JXM150" s="102"/>
      <c r="JXN150" s="102"/>
      <c r="JXO150" s="102"/>
      <c r="JXP150" s="102"/>
      <c r="JXQ150" s="102"/>
      <c r="JXR150" s="102"/>
      <c r="JXS150" s="102"/>
      <c r="JXT150" s="102"/>
      <c r="JXU150" s="102"/>
      <c r="JXV150" s="102"/>
      <c r="JXW150" s="102"/>
      <c r="JXX150" s="102"/>
      <c r="JXY150" s="102"/>
      <c r="JXZ150" s="102"/>
      <c r="JYA150" s="102"/>
      <c r="JYB150" s="102"/>
      <c r="JYC150" s="102"/>
      <c r="JYD150" s="102"/>
      <c r="JYE150" s="102"/>
      <c r="JYF150" s="102"/>
      <c r="JYG150" s="102"/>
      <c r="JYH150" s="102"/>
      <c r="JYI150" s="102"/>
      <c r="JYJ150" s="102"/>
      <c r="JYK150" s="102"/>
      <c r="JYL150" s="102"/>
      <c r="JYM150" s="102"/>
      <c r="JYN150" s="102"/>
      <c r="JYO150" s="102"/>
      <c r="JYP150" s="102"/>
      <c r="JYQ150" s="102"/>
      <c r="JYR150" s="102"/>
      <c r="JYS150" s="102"/>
      <c r="JYT150" s="102"/>
      <c r="JYU150" s="102"/>
      <c r="JYV150" s="102"/>
      <c r="JYW150" s="102"/>
      <c r="JYX150" s="102"/>
      <c r="JYY150" s="102"/>
      <c r="JYZ150" s="102"/>
      <c r="JZA150" s="102"/>
      <c r="JZB150" s="102"/>
      <c r="JZC150" s="102"/>
      <c r="JZD150" s="102"/>
      <c r="JZE150" s="102"/>
      <c r="JZF150" s="102"/>
      <c r="JZG150" s="102"/>
      <c r="JZH150" s="102"/>
      <c r="JZI150" s="102"/>
      <c r="JZJ150" s="102"/>
      <c r="JZK150" s="102"/>
      <c r="JZL150" s="102"/>
      <c r="JZM150" s="102"/>
      <c r="JZN150" s="102"/>
      <c r="JZO150" s="102"/>
      <c r="JZP150" s="102"/>
      <c r="JZQ150" s="102"/>
      <c r="JZR150" s="102"/>
      <c r="JZS150" s="102"/>
      <c r="JZT150" s="102"/>
      <c r="JZU150" s="102"/>
      <c r="JZV150" s="102"/>
      <c r="JZW150" s="102"/>
      <c r="JZX150" s="102"/>
      <c r="JZY150" s="102"/>
      <c r="JZZ150" s="102"/>
      <c r="KAA150" s="102"/>
      <c r="KAB150" s="102"/>
      <c r="KAC150" s="102"/>
      <c r="KAD150" s="102"/>
      <c r="KAE150" s="102"/>
      <c r="KAF150" s="102"/>
      <c r="KAG150" s="102"/>
      <c r="KAH150" s="102"/>
      <c r="KAI150" s="102"/>
      <c r="KAJ150" s="102"/>
      <c r="KAK150" s="102"/>
      <c r="KAL150" s="102"/>
      <c r="KAM150" s="102"/>
      <c r="KAN150" s="102"/>
      <c r="KAO150" s="102"/>
      <c r="KAP150" s="102"/>
      <c r="KAQ150" s="102"/>
      <c r="KAR150" s="102"/>
      <c r="KAS150" s="102"/>
      <c r="KAT150" s="102"/>
      <c r="KAU150" s="102"/>
      <c r="KAV150" s="102"/>
      <c r="KAW150" s="102"/>
      <c r="KAX150" s="102"/>
      <c r="KAY150" s="102"/>
      <c r="KAZ150" s="102"/>
      <c r="KBA150" s="102"/>
      <c r="KBB150" s="102"/>
      <c r="KBC150" s="102"/>
      <c r="KBD150" s="102"/>
      <c r="KBE150" s="102"/>
      <c r="KBF150" s="102"/>
      <c r="KBG150" s="102"/>
      <c r="KBH150" s="102"/>
      <c r="KBI150" s="102"/>
      <c r="KBJ150" s="102"/>
      <c r="KBK150" s="102"/>
      <c r="KBL150" s="102"/>
      <c r="KBM150" s="102"/>
      <c r="KBN150" s="102"/>
      <c r="KBO150" s="102"/>
      <c r="KBP150" s="102"/>
      <c r="KBQ150" s="102"/>
      <c r="KBR150" s="102"/>
      <c r="KBS150" s="102"/>
      <c r="KBT150" s="102"/>
      <c r="KBU150" s="102"/>
      <c r="KBV150" s="102"/>
      <c r="KBW150" s="102"/>
      <c r="KBX150" s="102"/>
      <c r="KBY150" s="102"/>
      <c r="KBZ150" s="102"/>
      <c r="KCA150" s="102"/>
      <c r="KCB150" s="102"/>
      <c r="KCC150" s="102"/>
      <c r="KCD150" s="102"/>
      <c r="KCE150" s="102"/>
      <c r="KCF150" s="102"/>
      <c r="KCG150" s="102"/>
      <c r="KCH150" s="102"/>
      <c r="KCI150" s="102"/>
      <c r="KCJ150" s="102"/>
      <c r="KCK150" s="102"/>
      <c r="KCL150" s="102"/>
      <c r="KCM150" s="102"/>
      <c r="KCN150" s="102"/>
      <c r="KCO150" s="102"/>
      <c r="KCP150" s="102"/>
      <c r="KCQ150" s="102"/>
      <c r="KCR150" s="102"/>
      <c r="KCS150" s="102"/>
      <c r="KCT150" s="102"/>
      <c r="KCU150" s="102"/>
      <c r="KCV150" s="102"/>
      <c r="KCW150" s="102"/>
      <c r="KCX150" s="102"/>
      <c r="KCY150" s="102"/>
      <c r="KCZ150" s="102"/>
      <c r="KDA150" s="102"/>
      <c r="KDB150" s="102"/>
      <c r="KDC150" s="102"/>
      <c r="KDD150" s="102"/>
      <c r="KDE150" s="102"/>
      <c r="KDF150" s="102"/>
      <c r="KDG150" s="102"/>
      <c r="KDH150" s="102"/>
      <c r="KDI150" s="102"/>
      <c r="KDJ150" s="102"/>
      <c r="KDK150" s="102"/>
      <c r="KDL150" s="102"/>
      <c r="KDM150" s="102"/>
      <c r="KDN150" s="102"/>
      <c r="KDO150" s="102"/>
      <c r="KDP150" s="102"/>
      <c r="KDQ150" s="102"/>
      <c r="KDR150" s="102"/>
      <c r="KDS150" s="102"/>
      <c r="KDT150" s="102"/>
      <c r="KDU150" s="102"/>
      <c r="KDV150" s="102"/>
      <c r="KDW150" s="102"/>
      <c r="KDX150" s="102"/>
      <c r="KDY150" s="102"/>
      <c r="KDZ150" s="102"/>
      <c r="KEA150" s="102"/>
      <c r="KEB150" s="102"/>
      <c r="KEC150" s="102"/>
      <c r="KED150" s="102"/>
      <c r="KEE150" s="102"/>
      <c r="KEF150" s="102"/>
      <c r="KEG150" s="102"/>
      <c r="KEH150" s="102"/>
      <c r="KEI150" s="102"/>
      <c r="KEJ150" s="102"/>
      <c r="KEK150" s="102"/>
      <c r="KEL150" s="102"/>
      <c r="KEM150" s="102"/>
      <c r="KEN150" s="102"/>
      <c r="KEO150" s="102"/>
      <c r="KEP150" s="102"/>
      <c r="KEQ150" s="102"/>
      <c r="KER150" s="102"/>
      <c r="KES150" s="102"/>
      <c r="KET150" s="102"/>
      <c r="KEU150" s="102"/>
      <c r="KEV150" s="102"/>
      <c r="KEW150" s="102"/>
      <c r="KEX150" s="102"/>
      <c r="KEY150" s="102"/>
      <c r="KEZ150" s="102"/>
      <c r="KFA150" s="102"/>
      <c r="KFB150" s="102"/>
      <c r="KFC150" s="102"/>
      <c r="KFD150" s="102"/>
      <c r="KFE150" s="102"/>
      <c r="KFF150" s="102"/>
      <c r="KFG150" s="102"/>
      <c r="KFH150" s="102"/>
      <c r="KFI150" s="102"/>
      <c r="KFJ150" s="102"/>
      <c r="KFK150" s="102"/>
      <c r="KFL150" s="102"/>
      <c r="KFM150" s="102"/>
      <c r="KFN150" s="102"/>
      <c r="KFO150" s="102"/>
      <c r="KFP150" s="102"/>
      <c r="KFQ150" s="102"/>
      <c r="KFR150" s="102"/>
      <c r="KFS150" s="102"/>
      <c r="KFT150" s="102"/>
      <c r="KFU150" s="102"/>
      <c r="KFV150" s="102"/>
      <c r="KFW150" s="102"/>
      <c r="KFX150" s="102"/>
      <c r="KFY150" s="102"/>
      <c r="KFZ150" s="102"/>
      <c r="KGA150" s="102"/>
      <c r="KGB150" s="102"/>
      <c r="KGC150" s="102"/>
      <c r="KGD150" s="102"/>
      <c r="KGE150" s="102"/>
      <c r="KGF150" s="102"/>
      <c r="KGG150" s="102"/>
      <c r="KGH150" s="102"/>
      <c r="KGI150" s="102"/>
      <c r="KGJ150" s="102"/>
      <c r="KGK150" s="102"/>
      <c r="KGL150" s="102"/>
      <c r="KGM150" s="102"/>
      <c r="KGN150" s="102"/>
      <c r="KGO150" s="102"/>
      <c r="KGP150" s="102"/>
      <c r="KGQ150" s="102"/>
      <c r="KGR150" s="102"/>
      <c r="KGS150" s="102"/>
      <c r="KGT150" s="102"/>
      <c r="KGU150" s="102"/>
      <c r="KGV150" s="102"/>
      <c r="KGW150" s="102"/>
      <c r="KGX150" s="102"/>
      <c r="KGY150" s="102"/>
      <c r="KGZ150" s="102"/>
      <c r="KHA150" s="102"/>
      <c r="KHB150" s="102"/>
      <c r="KHC150" s="102"/>
      <c r="KHD150" s="102"/>
      <c r="KHE150" s="102"/>
      <c r="KHF150" s="102"/>
      <c r="KHG150" s="102"/>
      <c r="KHH150" s="102"/>
      <c r="KHI150" s="102"/>
      <c r="KHJ150" s="102"/>
      <c r="KHK150" s="102"/>
      <c r="KHL150" s="102"/>
      <c r="KHM150" s="102"/>
      <c r="KHN150" s="102"/>
      <c r="KHO150" s="102"/>
      <c r="KHP150" s="102"/>
      <c r="KHQ150" s="102"/>
      <c r="KHR150" s="102"/>
      <c r="KHS150" s="102"/>
      <c r="KHT150" s="102"/>
      <c r="KHU150" s="102"/>
      <c r="KHV150" s="102"/>
      <c r="KHW150" s="102"/>
      <c r="KHX150" s="102"/>
      <c r="KHY150" s="102"/>
      <c r="KHZ150" s="102"/>
      <c r="KIA150" s="102"/>
      <c r="KIB150" s="102"/>
      <c r="KIC150" s="102"/>
      <c r="KID150" s="102"/>
      <c r="KIE150" s="102"/>
      <c r="KIF150" s="102"/>
      <c r="KIG150" s="102"/>
      <c r="KIH150" s="102"/>
      <c r="KII150" s="102"/>
      <c r="KIJ150" s="102"/>
      <c r="KIK150" s="102"/>
      <c r="KIL150" s="102"/>
      <c r="KIM150" s="102"/>
      <c r="KIN150" s="102"/>
      <c r="KIO150" s="102"/>
      <c r="KIP150" s="102"/>
      <c r="KIQ150" s="102"/>
      <c r="KIR150" s="102"/>
      <c r="KIS150" s="102"/>
      <c r="KIT150" s="102"/>
      <c r="KIU150" s="102"/>
      <c r="KIV150" s="102"/>
      <c r="KIW150" s="102"/>
      <c r="KIX150" s="102"/>
      <c r="KIY150" s="102"/>
      <c r="KIZ150" s="102"/>
      <c r="KJA150" s="102"/>
      <c r="KJB150" s="102"/>
      <c r="KJC150" s="102"/>
      <c r="KJD150" s="102"/>
      <c r="KJE150" s="102"/>
      <c r="KJF150" s="102"/>
      <c r="KJG150" s="102"/>
      <c r="KJH150" s="102"/>
      <c r="KJI150" s="102"/>
      <c r="KJJ150" s="102"/>
      <c r="KJK150" s="102"/>
      <c r="KJL150" s="102"/>
      <c r="KJM150" s="102"/>
      <c r="KJN150" s="102"/>
      <c r="KJO150" s="102"/>
      <c r="KJP150" s="102"/>
      <c r="KJQ150" s="102"/>
      <c r="KJR150" s="102"/>
      <c r="KJS150" s="102"/>
      <c r="KJT150" s="102"/>
      <c r="KJU150" s="102"/>
      <c r="KJV150" s="102"/>
      <c r="KJW150" s="102"/>
      <c r="KJX150" s="102"/>
      <c r="KJY150" s="102"/>
      <c r="KJZ150" s="102"/>
      <c r="KKA150" s="102"/>
      <c r="KKB150" s="102"/>
      <c r="KKC150" s="102"/>
      <c r="KKD150" s="102"/>
      <c r="KKE150" s="102"/>
      <c r="KKF150" s="102"/>
      <c r="KKG150" s="102"/>
      <c r="KKH150" s="102"/>
      <c r="KKI150" s="102"/>
      <c r="KKJ150" s="102"/>
      <c r="KKK150" s="102"/>
      <c r="KKL150" s="102"/>
      <c r="KKM150" s="102"/>
      <c r="KKN150" s="102"/>
      <c r="KKO150" s="102"/>
      <c r="KKP150" s="102"/>
      <c r="KKQ150" s="102"/>
      <c r="KKR150" s="102"/>
      <c r="KKS150" s="102"/>
      <c r="KKT150" s="102"/>
      <c r="KKU150" s="102"/>
      <c r="KKV150" s="102"/>
      <c r="KKW150" s="102"/>
      <c r="KKX150" s="102"/>
      <c r="KKY150" s="102"/>
      <c r="KKZ150" s="102"/>
      <c r="KLA150" s="102"/>
      <c r="KLB150" s="102"/>
      <c r="KLC150" s="102"/>
      <c r="KLD150" s="102"/>
      <c r="KLE150" s="102"/>
      <c r="KLF150" s="102"/>
      <c r="KLG150" s="102"/>
      <c r="KLH150" s="102"/>
      <c r="KLI150" s="102"/>
      <c r="KLJ150" s="102"/>
      <c r="KLK150" s="102"/>
      <c r="KLL150" s="102"/>
      <c r="KLM150" s="102"/>
      <c r="KLN150" s="102"/>
      <c r="KLO150" s="102"/>
      <c r="KLP150" s="102"/>
      <c r="KLQ150" s="102"/>
      <c r="KLR150" s="102"/>
      <c r="KLS150" s="102"/>
      <c r="KLT150" s="102"/>
      <c r="KLU150" s="102"/>
      <c r="KLV150" s="102"/>
      <c r="KLW150" s="102"/>
      <c r="KLX150" s="102"/>
      <c r="KLY150" s="102"/>
      <c r="KLZ150" s="102"/>
      <c r="KMA150" s="102"/>
      <c r="KMB150" s="102"/>
      <c r="KMC150" s="102"/>
      <c r="KMD150" s="102"/>
      <c r="KME150" s="102"/>
      <c r="KMF150" s="102"/>
      <c r="KMG150" s="102"/>
      <c r="KMH150" s="102"/>
      <c r="KMI150" s="102"/>
      <c r="KMJ150" s="102"/>
      <c r="KMK150" s="102"/>
      <c r="KML150" s="102"/>
      <c r="KMM150" s="102"/>
      <c r="KMN150" s="102"/>
      <c r="KMO150" s="102"/>
      <c r="KMP150" s="102"/>
      <c r="KMQ150" s="102"/>
      <c r="KMR150" s="102"/>
      <c r="KMS150" s="102"/>
      <c r="KMT150" s="102"/>
      <c r="KMU150" s="102"/>
      <c r="KMV150" s="102"/>
      <c r="KMW150" s="102"/>
      <c r="KMX150" s="102"/>
      <c r="KMY150" s="102"/>
      <c r="KMZ150" s="102"/>
      <c r="KNA150" s="102"/>
      <c r="KNB150" s="102"/>
      <c r="KNC150" s="102"/>
      <c r="KND150" s="102"/>
      <c r="KNE150" s="102"/>
      <c r="KNF150" s="102"/>
      <c r="KNG150" s="102"/>
      <c r="KNH150" s="102"/>
      <c r="KNI150" s="102"/>
      <c r="KNJ150" s="102"/>
      <c r="KNK150" s="102"/>
      <c r="KNL150" s="102"/>
      <c r="KNM150" s="102"/>
      <c r="KNN150" s="102"/>
      <c r="KNO150" s="102"/>
      <c r="KNP150" s="102"/>
      <c r="KNQ150" s="102"/>
      <c r="KNR150" s="102"/>
      <c r="KNS150" s="102"/>
      <c r="KNT150" s="102"/>
      <c r="KNU150" s="102"/>
      <c r="KNV150" s="102"/>
      <c r="KNW150" s="102"/>
      <c r="KNX150" s="102"/>
      <c r="KNY150" s="102"/>
      <c r="KNZ150" s="102"/>
      <c r="KOA150" s="102"/>
      <c r="KOB150" s="102"/>
      <c r="KOC150" s="102"/>
      <c r="KOD150" s="102"/>
      <c r="KOE150" s="102"/>
      <c r="KOF150" s="102"/>
      <c r="KOG150" s="102"/>
      <c r="KOH150" s="102"/>
      <c r="KOI150" s="102"/>
      <c r="KOJ150" s="102"/>
      <c r="KOK150" s="102"/>
      <c r="KOL150" s="102"/>
      <c r="KOM150" s="102"/>
      <c r="KON150" s="102"/>
      <c r="KOO150" s="102"/>
      <c r="KOP150" s="102"/>
      <c r="KOQ150" s="102"/>
      <c r="KOR150" s="102"/>
      <c r="KOS150" s="102"/>
      <c r="KOT150" s="102"/>
      <c r="KOU150" s="102"/>
      <c r="KOV150" s="102"/>
      <c r="KOW150" s="102"/>
      <c r="KOX150" s="102"/>
      <c r="KOY150" s="102"/>
      <c r="KOZ150" s="102"/>
      <c r="KPA150" s="102"/>
      <c r="KPB150" s="102"/>
      <c r="KPC150" s="102"/>
      <c r="KPD150" s="102"/>
      <c r="KPE150" s="102"/>
      <c r="KPF150" s="102"/>
      <c r="KPG150" s="102"/>
      <c r="KPH150" s="102"/>
      <c r="KPI150" s="102"/>
      <c r="KPJ150" s="102"/>
      <c r="KPK150" s="102"/>
      <c r="KPL150" s="102"/>
      <c r="KPM150" s="102"/>
      <c r="KPN150" s="102"/>
      <c r="KPO150" s="102"/>
      <c r="KPP150" s="102"/>
      <c r="KPQ150" s="102"/>
      <c r="KPR150" s="102"/>
      <c r="KPS150" s="102"/>
      <c r="KPT150" s="102"/>
      <c r="KPU150" s="102"/>
      <c r="KPV150" s="102"/>
      <c r="KPW150" s="102"/>
      <c r="KPX150" s="102"/>
      <c r="KPY150" s="102"/>
      <c r="KPZ150" s="102"/>
      <c r="KQA150" s="102"/>
      <c r="KQB150" s="102"/>
      <c r="KQC150" s="102"/>
      <c r="KQD150" s="102"/>
      <c r="KQE150" s="102"/>
      <c r="KQF150" s="102"/>
      <c r="KQG150" s="102"/>
      <c r="KQH150" s="102"/>
      <c r="KQI150" s="102"/>
      <c r="KQJ150" s="102"/>
      <c r="KQK150" s="102"/>
      <c r="KQL150" s="102"/>
      <c r="KQM150" s="102"/>
      <c r="KQN150" s="102"/>
      <c r="KQO150" s="102"/>
      <c r="KQP150" s="102"/>
      <c r="KQQ150" s="102"/>
      <c r="KQR150" s="102"/>
      <c r="KQS150" s="102"/>
      <c r="KQT150" s="102"/>
      <c r="KQU150" s="102"/>
      <c r="KQV150" s="102"/>
      <c r="KQW150" s="102"/>
      <c r="KQX150" s="102"/>
      <c r="KQY150" s="102"/>
      <c r="KQZ150" s="102"/>
      <c r="KRA150" s="102"/>
      <c r="KRB150" s="102"/>
      <c r="KRC150" s="102"/>
      <c r="KRD150" s="102"/>
      <c r="KRE150" s="102"/>
      <c r="KRF150" s="102"/>
      <c r="KRG150" s="102"/>
      <c r="KRH150" s="102"/>
      <c r="KRI150" s="102"/>
      <c r="KRJ150" s="102"/>
      <c r="KRK150" s="102"/>
      <c r="KRL150" s="102"/>
      <c r="KRM150" s="102"/>
      <c r="KRN150" s="102"/>
      <c r="KRO150" s="102"/>
      <c r="KRP150" s="102"/>
      <c r="KRQ150" s="102"/>
      <c r="KRR150" s="102"/>
      <c r="KRS150" s="102"/>
      <c r="KRT150" s="102"/>
      <c r="KRU150" s="102"/>
      <c r="KRV150" s="102"/>
      <c r="KRW150" s="102"/>
      <c r="KRX150" s="102"/>
      <c r="KRY150" s="102"/>
      <c r="KRZ150" s="102"/>
      <c r="KSA150" s="102"/>
      <c r="KSB150" s="102"/>
      <c r="KSC150" s="102"/>
      <c r="KSD150" s="102"/>
      <c r="KSE150" s="102"/>
      <c r="KSF150" s="102"/>
      <c r="KSG150" s="102"/>
      <c r="KSH150" s="102"/>
      <c r="KSI150" s="102"/>
      <c r="KSJ150" s="102"/>
      <c r="KSK150" s="102"/>
      <c r="KSL150" s="102"/>
      <c r="KSM150" s="102"/>
      <c r="KSN150" s="102"/>
      <c r="KSO150" s="102"/>
      <c r="KSP150" s="102"/>
      <c r="KSQ150" s="102"/>
      <c r="KSR150" s="102"/>
      <c r="KSS150" s="102"/>
      <c r="KST150" s="102"/>
      <c r="KSU150" s="102"/>
      <c r="KSV150" s="102"/>
      <c r="KSW150" s="102"/>
      <c r="KSX150" s="102"/>
      <c r="KSY150" s="102"/>
      <c r="KSZ150" s="102"/>
      <c r="KTA150" s="102"/>
      <c r="KTB150" s="102"/>
      <c r="KTC150" s="102"/>
      <c r="KTD150" s="102"/>
      <c r="KTE150" s="102"/>
      <c r="KTF150" s="102"/>
      <c r="KTG150" s="102"/>
      <c r="KTH150" s="102"/>
      <c r="KTI150" s="102"/>
      <c r="KTJ150" s="102"/>
      <c r="KTK150" s="102"/>
      <c r="KTL150" s="102"/>
      <c r="KTM150" s="102"/>
      <c r="KTN150" s="102"/>
      <c r="KTO150" s="102"/>
      <c r="KTP150" s="102"/>
      <c r="KTQ150" s="102"/>
      <c r="KTR150" s="102"/>
      <c r="KTS150" s="102"/>
      <c r="KTT150" s="102"/>
      <c r="KTU150" s="102"/>
      <c r="KTV150" s="102"/>
      <c r="KTW150" s="102"/>
      <c r="KTX150" s="102"/>
      <c r="KTY150" s="102"/>
      <c r="KTZ150" s="102"/>
      <c r="KUA150" s="102"/>
      <c r="KUB150" s="102"/>
      <c r="KUC150" s="102"/>
      <c r="KUD150" s="102"/>
      <c r="KUE150" s="102"/>
      <c r="KUF150" s="102"/>
      <c r="KUG150" s="102"/>
      <c r="KUH150" s="102"/>
      <c r="KUI150" s="102"/>
      <c r="KUJ150" s="102"/>
      <c r="KUK150" s="102"/>
      <c r="KUL150" s="102"/>
      <c r="KUM150" s="102"/>
      <c r="KUN150" s="102"/>
      <c r="KUO150" s="102"/>
      <c r="KUP150" s="102"/>
      <c r="KUQ150" s="102"/>
      <c r="KUR150" s="102"/>
      <c r="KUS150" s="102"/>
      <c r="KUT150" s="102"/>
      <c r="KUU150" s="102"/>
      <c r="KUV150" s="102"/>
      <c r="KUW150" s="102"/>
      <c r="KUX150" s="102"/>
      <c r="KUY150" s="102"/>
      <c r="KUZ150" s="102"/>
      <c r="KVA150" s="102"/>
      <c r="KVB150" s="102"/>
      <c r="KVC150" s="102"/>
      <c r="KVD150" s="102"/>
      <c r="KVE150" s="102"/>
      <c r="KVF150" s="102"/>
      <c r="KVG150" s="102"/>
      <c r="KVH150" s="102"/>
      <c r="KVI150" s="102"/>
      <c r="KVJ150" s="102"/>
      <c r="KVK150" s="102"/>
      <c r="KVL150" s="102"/>
      <c r="KVM150" s="102"/>
      <c r="KVN150" s="102"/>
      <c r="KVO150" s="102"/>
      <c r="KVP150" s="102"/>
      <c r="KVQ150" s="102"/>
      <c r="KVR150" s="102"/>
      <c r="KVS150" s="102"/>
      <c r="KVT150" s="102"/>
      <c r="KVU150" s="102"/>
      <c r="KVV150" s="102"/>
      <c r="KVW150" s="102"/>
      <c r="KVX150" s="102"/>
      <c r="KVY150" s="102"/>
      <c r="KVZ150" s="102"/>
      <c r="KWA150" s="102"/>
      <c r="KWB150" s="102"/>
      <c r="KWC150" s="102"/>
      <c r="KWD150" s="102"/>
      <c r="KWE150" s="102"/>
      <c r="KWF150" s="102"/>
      <c r="KWG150" s="102"/>
      <c r="KWH150" s="102"/>
      <c r="KWI150" s="102"/>
      <c r="KWJ150" s="102"/>
      <c r="KWK150" s="102"/>
      <c r="KWL150" s="102"/>
      <c r="KWM150" s="102"/>
      <c r="KWN150" s="102"/>
      <c r="KWO150" s="102"/>
      <c r="KWP150" s="102"/>
      <c r="KWQ150" s="102"/>
      <c r="KWR150" s="102"/>
      <c r="KWS150" s="102"/>
      <c r="KWT150" s="102"/>
      <c r="KWU150" s="102"/>
      <c r="KWV150" s="102"/>
      <c r="KWW150" s="102"/>
      <c r="KWX150" s="102"/>
      <c r="KWY150" s="102"/>
      <c r="KWZ150" s="102"/>
      <c r="KXA150" s="102"/>
      <c r="KXB150" s="102"/>
      <c r="KXC150" s="102"/>
      <c r="KXD150" s="102"/>
      <c r="KXE150" s="102"/>
      <c r="KXF150" s="102"/>
      <c r="KXG150" s="102"/>
      <c r="KXH150" s="102"/>
      <c r="KXI150" s="102"/>
      <c r="KXJ150" s="102"/>
      <c r="KXK150" s="102"/>
      <c r="KXL150" s="102"/>
      <c r="KXM150" s="102"/>
      <c r="KXN150" s="102"/>
      <c r="KXO150" s="102"/>
      <c r="KXP150" s="102"/>
      <c r="KXQ150" s="102"/>
      <c r="KXR150" s="102"/>
      <c r="KXS150" s="102"/>
      <c r="KXT150" s="102"/>
      <c r="KXU150" s="102"/>
      <c r="KXV150" s="102"/>
      <c r="KXW150" s="102"/>
      <c r="KXX150" s="102"/>
      <c r="KXY150" s="102"/>
      <c r="KXZ150" s="102"/>
      <c r="KYA150" s="102"/>
      <c r="KYB150" s="102"/>
      <c r="KYC150" s="102"/>
      <c r="KYD150" s="102"/>
      <c r="KYE150" s="102"/>
      <c r="KYF150" s="102"/>
      <c r="KYG150" s="102"/>
      <c r="KYH150" s="102"/>
      <c r="KYI150" s="102"/>
      <c r="KYJ150" s="102"/>
      <c r="KYK150" s="102"/>
      <c r="KYL150" s="102"/>
      <c r="KYM150" s="102"/>
      <c r="KYN150" s="102"/>
      <c r="KYO150" s="102"/>
      <c r="KYP150" s="102"/>
      <c r="KYQ150" s="102"/>
      <c r="KYR150" s="102"/>
      <c r="KYS150" s="102"/>
      <c r="KYT150" s="102"/>
      <c r="KYU150" s="102"/>
      <c r="KYV150" s="102"/>
      <c r="KYW150" s="102"/>
      <c r="KYX150" s="102"/>
      <c r="KYY150" s="102"/>
      <c r="KYZ150" s="102"/>
      <c r="KZA150" s="102"/>
      <c r="KZB150" s="102"/>
      <c r="KZC150" s="102"/>
      <c r="KZD150" s="102"/>
      <c r="KZE150" s="102"/>
      <c r="KZF150" s="102"/>
      <c r="KZG150" s="102"/>
      <c r="KZH150" s="102"/>
      <c r="KZI150" s="102"/>
      <c r="KZJ150" s="102"/>
      <c r="KZK150" s="102"/>
      <c r="KZL150" s="102"/>
      <c r="KZM150" s="102"/>
      <c r="KZN150" s="102"/>
      <c r="KZO150" s="102"/>
      <c r="KZP150" s="102"/>
      <c r="KZQ150" s="102"/>
      <c r="KZR150" s="102"/>
      <c r="KZS150" s="102"/>
      <c r="KZT150" s="102"/>
      <c r="KZU150" s="102"/>
      <c r="KZV150" s="102"/>
      <c r="KZW150" s="102"/>
      <c r="KZX150" s="102"/>
      <c r="KZY150" s="102"/>
      <c r="KZZ150" s="102"/>
      <c r="LAA150" s="102"/>
      <c r="LAB150" s="102"/>
      <c r="LAC150" s="102"/>
      <c r="LAD150" s="102"/>
      <c r="LAE150" s="102"/>
      <c r="LAF150" s="102"/>
      <c r="LAG150" s="102"/>
      <c r="LAH150" s="102"/>
      <c r="LAI150" s="102"/>
      <c r="LAJ150" s="102"/>
      <c r="LAK150" s="102"/>
      <c r="LAL150" s="102"/>
      <c r="LAM150" s="102"/>
      <c r="LAN150" s="102"/>
      <c r="LAO150" s="102"/>
      <c r="LAP150" s="102"/>
      <c r="LAQ150" s="102"/>
      <c r="LAR150" s="102"/>
      <c r="LAS150" s="102"/>
      <c r="LAT150" s="102"/>
      <c r="LAU150" s="102"/>
      <c r="LAV150" s="102"/>
      <c r="LAW150" s="102"/>
      <c r="LAX150" s="102"/>
      <c r="LAY150" s="102"/>
      <c r="LAZ150" s="102"/>
      <c r="LBA150" s="102"/>
      <c r="LBB150" s="102"/>
      <c r="LBC150" s="102"/>
      <c r="LBD150" s="102"/>
      <c r="LBE150" s="102"/>
      <c r="LBF150" s="102"/>
      <c r="LBG150" s="102"/>
      <c r="LBH150" s="102"/>
      <c r="LBI150" s="102"/>
      <c r="LBJ150" s="102"/>
      <c r="LBK150" s="102"/>
      <c r="LBL150" s="102"/>
      <c r="LBM150" s="102"/>
      <c r="LBN150" s="102"/>
      <c r="LBO150" s="102"/>
      <c r="LBP150" s="102"/>
      <c r="LBQ150" s="102"/>
      <c r="LBR150" s="102"/>
      <c r="LBS150" s="102"/>
      <c r="LBT150" s="102"/>
      <c r="LBU150" s="102"/>
      <c r="LBV150" s="102"/>
      <c r="LBW150" s="102"/>
      <c r="LBX150" s="102"/>
      <c r="LBY150" s="102"/>
      <c r="LBZ150" s="102"/>
      <c r="LCA150" s="102"/>
      <c r="LCB150" s="102"/>
      <c r="LCC150" s="102"/>
      <c r="LCD150" s="102"/>
      <c r="LCE150" s="102"/>
      <c r="LCF150" s="102"/>
      <c r="LCG150" s="102"/>
      <c r="LCH150" s="102"/>
      <c r="LCI150" s="102"/>
      <c r="LCJ150" s="102"/>
      <c r="LCK150" s="102"/>
      <c r="LCL150" s="102"/>
      <c r="LCM150" s="102"/>
      <c r="LCN150" s="102"/>
      <c r="LCO150" s="102"/>
      <c r="LCP150" s="102"/>
      <c r="LCQ150" s="102"/>
      <c r="LCR150" s="102"/>
      <c r="LCS150" s="102"/>
      <c r="LCT150" s="102"/>
      <c r="LCU150" s="102"/>
      <c r="LCV150" s="102"/>
      <c r="LCW150" s="102"/>
      <c r="LCX150" s="102"/>
      <c r="LCY150" s="102"/>
      <c r="LCZ150" s="102"/>
      <c r="LDA150" s="102"/>
      <c r="LDB150" s="102"/>
      <c r="LDC150" s="102"/>
      <c r="LDD150" s="102"/>
      <c r="LDE150" s="102"/>
      <c r="LDF150" s="102"/>
      <c r="LDG150" s="102"/>
      <c r="LDH150" s="102"/>
      <c r="LDI150" s="102"/>
      <c r="LDJ150" s="102"/>
      <c r="LDK150" s="102"/>
      <c r="LDL150" s="102"/>
      <c r="LDM150" s="102"/>
      <c r="LDN150" s="102"/>
      <c r="LDO150" s="102"/>
      <c r="LDP150" s="102"/>
      <c r="LDQ150" s="102"/>
      <c r="LDR150" s="102"/>
      <c r="LDS150" s="102"/>
      <c r="LDT150" s="102"/>
      <c r="LDU150" s="102"/>
      <c r="LDV150" s="102"/>
      <c r="LDW150" s="102"/>
      <c r="LDX150" s="102"/>
      <c r="LDY150" s="102"/>
      <c r="LDZ150" s="102"/>
      <c r="LEA150" s="102"/>
      <c r="LEB150" s="102"/>
      <c r="LEC150" s="102"/>
      <c r="LED150" s="102"/>
      <c r="LEE150" s="102"/>
      <c r="LEF150" s="102"/>
      <c r="LEG150" s="102"/>
      <c r="LEH150" s="102"/>
      <c r="LEI150" s="102"/>
      <c r="LEJ150" s="102"/>
      <c r="LEK150" s="102"/>
      <c r="LEL150" s="102"/>
      <c r="LEM150" s="102"/>
      <c r="LEN150" s="102"/>
      <c r="LEO150" s="102"/>
      <c r="LEP150" s="102"/>
      <c r="LEQ150" s="102"/>
      <c r="LER150" s="102"/>
      <c r="LES150" s="102"/>
      <c r="LET150" s="102"/>
      <c r="LEU150" s="102"/>
      <c r="LEV150" s="102"/>
      <c r="LEW150" s="102"/>
      <c r="LEX150" s="102"/>
      <c r="LEY150" s="102"/>
      <c r="LEZ150" s="102"/>
      <c r="LFA150" s="102"/>
      <c r="LFB150" s="102"/>
      <c r="LFC150" s="102"/>
      <c r="LFD150" s="102"/>
      <c r="LFE150" s="102"/>
      <c r="LFF150" s="102"/>
      <c r="LFG150" s="102"/>
      <c r="LFH150" s="102"/>
      <c r="LFI150" s="102"/>
      <c r="LFJ150" s="102"/>
      <c r="LFK150" s="102"/>
      <c r="LFL150" s="102"/>
      <c r="LFM150" s="102"/>
      <c r="LFN150" s="102"/>
      <c r="LFO150" s="102"/>
      <c r="LFP150" s="102"/>
      <c r="LFQ150" s="102"/>
      <c r="LFR150" s="102"/>
      <c r="LFS150" s="102"/>
      <c r="LFT150" s="102"/>
      <c r="LFU150" s="102"/>
      <c r="LFV150" s="102"/>
      <c r="LFW150" s="102"/>
      <c r="LFX150" s="102"/>
      <c r="LFY150" s="102"/>
      <c r="LFZ150" s="102"/>
      <c r="LGA150" s="102"/>
      <c r="LGB150" s="102"/>
      <c r="LGC150" s="102"/>
      <c r="LGD150" s="102"/>
      <c r="LGE150" s="102"/>
      <c r="LGF150" s="102"/>
      <c r="LGG150" s="102"/>
      <c r="LGH150" s="102"/>
      <c r="LGI150" s="102"/>
      <c r="LGJ150" s="102"/>
      <c r="LGK150" s="102"/>
      <c r="LGL150" s="102"/>
      <c r="LGM150" s="102"/>
      <c r="LGN150" s="102"/>
      <c r="LGO150" s="102"/>
      <c r="LGP150" s="102"/>
      <c r="LGQ150" s="102"/>
      <c r="LGR150" s="102"/>
      <c r="LGS150" s="102"/>
      <c r="LGT150" s="102"/>
      <c r="LGU150" s="102"/>
      <c r="LGV150" s="102"/>
      <c r="LGW150" s="102"/>
      <c r="LGX150" s="102"/>
      <c r="LGY150" s="102"/>
      <c r="LGZ150" s="102"/>
      <c r="LHA150" s="102"/>
      <c r="LHB150" s="102"/>
      <c r="LHC150" s="102"/>
      <c r="LHD150" s="102"/>
      <c r="LHE150" s="102"/>
      <c r="LHF150" s="102"/>
      <c r="LHG150" s="102"/>
      <c r="LHH150" s="102"/>
      <c r="LHI150" s="102"/>
      <c r="LHJ150" s="102"/>
      <c r="LHK150" s="102"/>
      <c r="LHL150" s="102"/>
      <c r="LHM150" s="102"/>
      <c r="LHN150" s="102"/>
      <c r="LHO150" s="102"/>
      <c r="LHP150" s="102"/>
      <c r="LHQ150" s="102"/>
      <c r="LHR150" s="102"/>
      <c r="LHS150" s="102"/>
      <c r="LHT150" s="102"/>
      <c r="LHU150" s="102"/>
      <c r="LHV150" s="102"/>
      <c r="LHW150" s="102"/>
      <c r="LHX150" s="102"/>
      <c r="LHY150" s="102"/>
      <c r="LHZ150" s="102"/>
      <c r="LIA150" s="102"/>
      <c r="LIB150" s="102"/>
      <c r="LIC150" s="102"/>
      <c r="LID150" s="102"/>
      <c r="LIE150" s="102"/>
      <c r="LIF150" s="102"/>
      <c r="LIG150" s="102"/>
      <c r="LIH150" s="102"/>
      <c r="LII150" s="102"/>
      <c r="LIJ150" s="102"/>
      <c r="LIK150" s="102"/>
      <c r="LIL150" s="102"/>
      <c r="LIM150" s="102"/>
      <c r="LIN150" s="102"/>
      <c r="LIO150" s="102"/>
      <c r="LIP150" s="102"/>
      <c r="LIQ150" s="102"/>
      <c r="LIR150" s="102"/>
      <c r="LIS150" s="102"/>
      <c r="LIT150" s="102"/>
      <c r="LIU150" s="102"/>
      <c r="LIV150" s="102"/>
      <c r="LIW150" s="102"/>
      <c r="LIX150" s="102"/>
      <c r="LIY150" s="102"/>
      <c r="LIZ150" s="102"/>
      <c r="LJA150" s="102"/>
      <c r="LJB150" s="102"/>
      <c r="LJC150" s="102"/>
      <c r="LJD150" s="102"/>
      <c r="LJE150" s="102"/>
      <c r="LJF150" s="102"/>
      <c r="LJG150" s="102"/>
      <c r="LJH150" s="102"/>
      <c r="LJI150" s="102"/>
      <c r="LJJ150" s="102"/>
      <c r="LJK150" s="102"/>
      <c r="LJL150" s="102"/>
      <c r="LJM150" s="102"/>
      <c r="LJN150" s="102"/>
      <c r="LJO150" s="102"/>
      <c r="LJP150" s="102"/>
      <c r="LJQ150" s="102"/>
      <c r="LJR150" s="102"/>
      <c r="LJS150" s="102"/>
      <c r="LJT150" s="102"/>
      <c r="LJU150" s="102"/>
      <c r="LJV150" s="102"/>
      <c r="LJW150" s="102"/>
      <c r="LJX150" s="102"/>
      <c r="LJY150" s="102"/>
      <c r="LJZ150" s="102"/>
      <c r="LKA150" s="102"/>
      <c r="LKB150" s="102"/>
      <c r="LKC150" s="102"/>
      <c r="LKD150" s="102"/>
      <c r="LKE150" s="102"/>
      <c r="LKF150" s="102"/>
      <c r="LKG150" s="102"/>
      <c r="LKH150" s="102"/>
      <c r="LKI150" s="102"/>
      <c r="LKJ150" s="102"/>
      <c r="LKK150" s="102"/>
      <c r="LKL150" s="102"/>
      <c r="LKM150" s="102"/>
      <c r="LKN150" s="102"/>
      <c r="LKO150" s="102"/>
      <c r="LKP150" s="102"/>
      <c r="LKQ150" s="102"/>
      <c r="LKR150" s="102"/>
      <c r="LKS150" s="102"/>
      <c r="LKT150" s="102"/>
      <c r="LKU150" s="102"/>
      <c r="LKV150" s="102"/>
      <c r="LKW150" s="102"/>
      <c r="LKX150" s="102"/>
      <c r="LKY150" s="102"/>
      <c r="LKZ150" s="102"/>
      <c r="LLA150" s="102"/>
      <c r="LLB150" s="102"/>
      <c r="LLC150" s="102"/>
      <c r="LLD150" s="102"/>
      <c r="LLE150" s="102"/>
      <c r="LLF150" s="102"/>
      <c r="LLG150" s="102"/>
      <c r="LLH150" s="102"/>
      <c r="LLI150" s="102"/>
      <c r="LLJ150" s="102"/>
      <c r="LLK150" s="102"/>
      <c r="LLL150" s="102"/>
      <c r="LLM150" s="102"/>
      <c r="LLN150" s="102"/>
      <c r="LLO150" s="102"/>
      <c r="LLP150" s="102"/>
      <c r="LLQ150" s="102"/>
      <c r="LLR150" s="102"/>
      <c r="LLS150" s="102"/>
      <c r="LLT150" s="102"/>
      <c r="LLU150" s="102"/>
      <c r="LLV150" s="102"/>
      <c r="LLW150" s="102"/>
      <c r="LLX150" s="102"/>
      <c r="LLY150" s="102"/>
      <c r="LLZ150" s="102"/>
      <c r="LMA150" s="102"/>
      <c r="LMB150" s="102"/>
      <c r="LMC150" s="102"/>
      <c r="LMD150" s="102"/>
      <c r="LME150" s="102"/>
      <c r="LMF150" s="102"/>
      <c r="LMG150" s="102"/>
      <c r="LMH150" s="102"/>
      <c r="LMI150" s="102"/>
      <c r="LMJ150" s="102"/>
      <c r="LMK150" s="102"/>
      <c r="LML150" s="102"/>
      <c r="LMM150" s="102"/>
      <c r="LMN150" s="102"/>
      <c r="LMO150" s="102"/>
      <c r="LMP150" s="102"/>
      <c r="LMQ150" s="102"/>
      <c r="LMR150" s="102"/>
      <c r="LMS150" s="102"/>
      <c r="LMT150" s="102"/>
      <c r="LMU150" s="102"/>
      <c r="LMV150" s="102"/>
      <c r="LMW150" s="102"/>
      <c r="LMX150" s="102"/>
      <c r="LMY150" s="102"/>
      <c r="LMZ150" s="102"/>
      <c r="LNA150" s="102"/>
      <c r="LNB150" s="102"/>
      <c r="LNC150" s="102"/>
      <c r="LND150" s="102"/>
      <c r="LNE150" s="102"/>
      <c r="LNF150" s="102"/>
      <c r="LNG150" s="102"/>
      <c r="LNH150" s="102"/>
      <c r="LNI150" s="102"/>
      <c r="LNJ150" s="102"/>
      <c r="LNK150" s="102"/>
      <c r="LNL150" s="102"/>
      <c r="LNM150" s="102"/>
      <c r="LNN150" s="102"/>
      <c r="LNO150" s="102"/>
      <c r="LNP150" s="102"/>
      <c r="LNQ150" s="102"/>
      <c r="LNR150" s="102"/>
      <c r="LNS150" s="102"/>
      <c r="LNT150" s="102"/>
      <c r="LNU150" s="102"/>
      <c r="LNV150" s="102"/>
      <c r="LNW150" s="102"/>
      <c r="LNX150" s="102"/>
      <c r="LNY150" s="102"/>
      <c r="LNZ150" s="102"/>
      <c r="LOA150" s="102"/>
      <c r="LOB150" s="102"/>
      <c r="LOC150" s="102"/>
      <c r="LOD150" s="102"/>
      <c r="LOE150" s="102"/>
      <c r="LOF150" s="102"/>
      <c r="LOG150" s="102"/>
      <c r="LOH150" s="102"/>
      <c r="LOI150" s="102"/>
      <c r="LOJ150" s="102"/>
      <c r="LOK150" s="102"/>
      <c r="LOL150" s="102"/>
      <c r="LOM150" s="102"/>
      <c r="LON150" s="102"/>
      <c r="LOO150" s="102"/>
      <c r="LOP150" s="102"/>
      <c r="LOQ150" s="102"/>
      <c r="LOR150" s="102"/>
      <c r="LOS150" s="102"/>
      <c r="LOT150" s="102"/>
      <c r="LOU150" s="102"/>
      <c r="LOV150" s="102"/>
      <c r="LOW150" s="102"/>
      <c r="LOX150" s="102"/>
      <c r="LOY150" s="102"/>
      <c r="LOZ150" s="102"/>
      <c r="LPA150" s="102"/>
      <c r="LPB150" s="102"/>
      <c r="LPC150" s="102"/>
      <c r="LPD150" s="102"/>
      <c r="LPE150" s="102"/>
      <c r="LPF150" s="102"/>
      <c r="LPG150" s="102"/>
      <c r="LPH150" s="102"/>
      <c r="LPI150" s="102"/>
      <c r="LPJ150" s="102"/>
      <c r="LPK150" s="102"/>
      <c r="LPL150" s="102"/>
      <c r="LPM150" s="102"/>
      <c r="LPN150" s="102"/>
      <c r="LPO150" s="102"/>
      <c r="LPP150" s="102"/>
      <c r="LPQ150" s="102"/>
      <c r="LPR150" s="102"/>
      <c r="LPS150" s="102"/>
      <c r="LPT150" s="102"/>
      <c r="LPU150" s="102"/>
      <c r="LPV150" s="102"/>
      <c r="LPW150" s="102"/>
      <c r="LPX150" s="102"/>
      <c r="LPY150" s="102"/>
      <c r="LPZ150" s="102"/>
      <c r="LQA150" s="102"/>
      <c r="LQB150" s="102"/>
      <c r="LQC150" s="102"/>
      <c r="LQD150" s="102"/>
      <c r="LQE150" s="102"/>
      <c r="LQF150" s="102"/>
      <c r="LQG150" s="102"/>
      <c r="LQH150" s="102"/>
      <c r="LQI150" s="102"/>
      <c r="LQJ150" s="102"/>
      <c r="LQK150" s="102"/>
      <c r="LQL150" s="102"/>
      <c r="LQM150" s="102"/>
      <c r="LQN150" s="102"/>
      <c r="LQO150" s="102"/>
      <c r="LQP150" s="102"/>
      <c r="LQQ150" s="102"/>
      <c r="LQR150" s="102"/>
      <c r="LQS150" s="102"/>
      <c r="LQT150" s="102"/>
      <c r="LQU150" s="102"/>
      <c r="LQV150" s="102"/>
      <c r="LQW150" s="102"/>
      <c r="LQX150" s="102"/>
      <c r="LQY150" s="102"/>
      <c r="LQZ150" s="102"/>
      <c r="LRA150" s="102"/>
      <c r="LRB150" s="102"/>
      <c r="LRC150" s="102"/>
      <c r="LRD150" s="102"/>
      <c r="LRE150" s="102"/>
      <c r="LRF150" s="102"/>
      <c r="LRG150" s="102"/>
      <c r="LRH150" s="102"/>
      <c r="LRI150" s="102"/>
      <c r="LRJ150" s="102"/>
      <c r="LRK150" s="102"/>
      <c r="LRL150" s="102"/>
      <c r="LRM150" s="102"/>
      <c r="LRN150" s="102"/>
      <c r="LRO150" s="102"/>
      <c r="LRP150" s="102"/>
      <c r="LRQ150" s="102"/>
      <c r="LRR150" s="102"/>
      <c r="LRS150" s="102"/>
      <c r="LRT150" s="102"/>
      <c r="LRU150" s="102"/>
      <c r="LRV150" s="102"/>
      <c r="LRW150" s="102"/>
      <c r="LRX150" s="102"/>
      <c r="LRY150" s="102"/>
      <c r="LRZ150" s="102"/>
      <c r="LSA150" s="102"/>
      <c r="LSB150" s="102"/>
      <c r="LSC150" s="102"/>
      <c r="LSD150" s="102"/>
      <c r="LSE150" s="102"/>
      <c r="LSF150" s="102"/>
      <c r="LSG150" s="102"/>
      <c r="LSH150" s="102"/>
      <c r="LSI150" s="102"/>
      <c r="LSJ150" s="102"/>
      <c r="LSK150" s="102"/>
      <c r="LSL150" s="102"/>
      <c r="LSM150" s="102"/>
      <c r="LSN150" s="102"/>
      <c r="LSO150" s="102"/>
      <c r="LSP150" s="102"/>
      <c r="LSQ150" s="102"/>
      <c r="LSR150" s="102"/>
      <c r="LSS150" s="102"/>
      <c r="LST150" s="102"/>
      <c r="LSU150" s="102"/>
      <c r="LSV150" s="102"/>
      <c r="LSW150" s="102"/>
      <c r="LSX150" s="102"/>
      <c r="LSY150" s="102"/>
      <c r="LSZ150" s="102"/>
      <c r="LTA150" s="102"/>
      <c r="LTB150" s="102"/>
      <c r="LTC150" s="102"/>
      <c r="LTD150" s="102"/>
      <c r="LTE150" s="102"/>
      <c r="LTF150" s="102"/>
      <c r="LTG150" s="102"/>
      <c r="LTH150" s="102"/>
      <c r="LTI150" s="102"/>
      <c r="LTJ150" s="102"/>
      <c r="LTK150" s="102"/>
      <c r="LTL150" s="102"/>
      <c r="LTM150" s="102"/>
      <c r="LTN150" s="102"/>
      <c r="LTO150" s="102"/>
      <c r="LTP150" s="102"/>
      <c r="LTQ150" s="102"/>
      <c r="LTR150" s="102"/>
      <c r="LTS150" s="102"/>
      <c r="LTT150" s="102"/>
      <c r="LTU150" s="102"/>
      <c r="LTV150" s="102"/>
      <c r="LTW150" s="102"/>
      <c r="LTX150" s="102"/>
      <c r="LTY150" s="102"/>
      <c r="LTZ150" s="102"/>
      <c r="LUA150" s="102"/>
      <c r="LUB150" s="102"/>
      <c r="LUC150" s="102"/>
      <c r="LUD150" s="102"/>
      <c r="LUE150" s="102"/>
      <c r="LUF150" s="102"/>
      <c r="LUG150" s="102"/>
      <c r="LUH150" s="102"/>
      <c r="LUI150" s="102"/>
      <c r="LUJ150" s="102"/>
      <c r="LUK150" s="102"/>
      <c r="LUL150" s="102"/>
      <c r="LUM150" s="102"/>
      <c r="LUN150" s="102"/>
      <c r="LUO150" s="102"/>
      <c r="LUP150" s="102"/>
      <c r="LUQ150" s="102"/>
      <c r="LUR150" s="102"/>
      <c r="LUS150" s="102"/>
      <c r="LUT150" s="102"/>
      <c r="LUU150" s="102"/>
      <c r="LUV150" s="102"/>
      <c r="LUW150" s="102"/>
      <c r="LUX150" s="102"/>
      <c r="LUY150" s="102"/>
      <c r="LUZ150" s="102"/>
      <c r="LVA150" s="102"/>
      <c r="LVB150" s="102"/>
      <c r="LVC150" s="102"/>
      <c r="LVD150" s="102"/>
      <c r="LVE150" s="102"/>
      <c r="LVF150" s="102"/>
      <c r="LVG150" s="102"/>
      <c r="LVH150" s="102"/>
      <c r="LVI150" s="102"/>
      <c r="LVJ150" s="102"/>
      <c r="LVK150" s="102"/>
      <c r="LVL150" s="102"/>
      <c r="LVM150" s="102"/>
      <c r="LVN150" s="102"/>
      <c r="LVO150" s="102"/>
      <c r="LVP150" s="102"/>
      <c r="LVQ150" s="102"/>
      <c r="LVR150" s="102"/>
      <c r="LVS150" s="102"/>
      <c r="LVT150" s="102"/>
      <c r="LVU150" s="102"/>
      <c r="LVV150" s="102"/>
      <c r="LVW150" s="102"/>
      <c r="LVX150" s="102"/>
      <c r="LVY150" s="102"/>
      <c r="LVZ150" s="102"/>
      <c r="LWA150" s="102"/>
      <c r="LWB150" s="102"/>
      <c r="LWC150" s="102"/>
      <c r="LWD150" s="102"/>
      <c r="LWE150" s="102"/>
      <c r="LWF150" s="102"/>
      <c r="LWG150" s="102"/>
      <c r="LWH150" s="102"/>
      <c r="LWI150" s="102"/>
      <c r="LWJ150" s="102"/>
      <c r="LWK150" s="102"/>
      <c r="LWL150" s="102"/>
      <c r="LWM150" s="102"/>
      <c r="LWN150" s="102"/>
      <c r="LWO150" s="102"/>
      <c r="LWP150" s="102"/>
      <c r="LWQ150" s="102"/>
      <c r="LWR150" s="102"/>
      <c r="LWS150" s="102"/>
      <c r="LWT150" s="102"/>
      <c r="LWU150" s="102"/>
      <c r="LWV150" s="102"/>
      <c r="LWW150" s="102"/>
      <c r="LWX150" s="102"/>
      <c r="LWY150" s="102"/>
      <c r="LWZ150" s="102"/>
      <c r="LXA150" s="102"/>
      <c r="LXB150" s="102"/>
      <c r="LXC150" s="102"/>
      <c r="LXD150" s="102"/>
      <c r="LXE150" s="102"/>
      <c r="LXF150" s="102"/>
      <c r="LXG150" s="102"/>
      <c r="LXH150" s="102"/>
      <c r="LXI150" s="102"/>
      <c r="LXJ150" s="102"/>
      <c r="LXK150" s="102"/>
      <c r="LXL150" s="102"/>
      <c r="LXM150" s="102"/>
      <c r="LXN150" s="102"/>
      <c r="LXO150" s="102"/>
      <c r="LXP150" s="102"/>
      <c r="LXQ150" s="102"/>
      <c r="LXR150" s="102"/>
      <c r="LXS150" s="102"/>
      <c r="LXT150" s="102"/>
      <c r="LXU150" s="102"/>
      <c r="LXV150" s="102"/>
      <c r="LXW150" s="102"/>
      <c r="LXX150" s="102"/>
      <c r="LXY150" s="102"/>
      <c r="LXZ150" s="102"/>
      <c r="LYA150" s="102"/>
      <c r="LYB150" s="102"/>
      <c r="LYC150" s="102"/>
      <c r="LYD150" s="102"/>
      <c r="LYE150" s="102"/>
      <c r="LYF150" s="102"/>
      <c r="LYG150" s="102"/>
      <c r="LYH150" s="102"/>
      <c r="LYI150" s="102"/>
      <c r="LYJ150" s="102"/>
      <c r="LYK150" s="102"/>
      <c r="LYL150" s="102"/>
      <c r="LYM150" s="102"/>
      <c r="LYN150" s="102"/>
      <c r="LYO150" s="102"/>
      <c r="LYP150" s="102"/>
      <c r="LYQ150" s="102"/>
      <c r="LYR150" s="102"/>
      <c r="LYS150" s="102"/>
      <c r="LYT150" s="102"/>
      <c r="LYU150" s="102"/>
      <c r="LYV150" s="102"/>
      <c r="LYW150" s="102"/>
      <c r="LYX150" s="102"/>
      <c r="LYY150" s="102"/>
      <c r="LYZ150" s="102"/>
      <c r="LZA150" s="102"/>
      <c r="LZB150" s="102"/>
      <c r="LZC150" s="102"/>
      <c r="LZD150" s="102"/>
      <c r="LZE150" s="102"/>
      <c r="LZF150" s="102"/>
      <c r="LZG150" s="102"/>
      <c r="LZH150" s="102"/>
      <c r="LZI150" s="102"/>
      <c r="LZJ150" s="102"/>
      <c r="LZK150" s="102"/>
      <c r="LZL150" s="102"/>
      <c r="LZM150" s="102"/>
      <c r="LZN150" s="102"/>
      <c r="LZO150" s="102"/>
      <c r="LZP150" s="102"/>
      <c r="LZQ150" s="102"/>
      <c r="LZR150" s="102"/>
      <c r="LZS150" s="102"/>
      <c r="LZT150" s="102"/>
      <c r="LZU150" s="102"/>
      <c r="LZV150" s="102"/>
      <c r="LZW150" s="102"/>
      <c r="LZX150" s="102"/>
      <c r="LZY150" s="102"/>
      <c r="LZZ150" s="102"/>
      <c r="MAA150" s="102"/>
      <c r="MAB150" s="102"/>
      <c r="MAC150" s="102"/>
      <c r="MAD150" s="102"/>
      <c r="MAE150" s="102"/>
      <c r="MAF150" s="102"/>
      <c r="MAG150" s="102"/>
      <c r="MAH150" s="102"/>
      <c r="MAI150" s="102"/>
      <c r="MAJ150" s="102"/>
      <c r="MAK150" s="102"/>
      <c r="MAL150" s="102"/>
      <c r="MAM150" s="102"/>
      <c r="MAN150" s="102"/>
      <c r="MAO150" s="102"/>
      <c r="MAP150" s="102"/>
      <c r="MAQ150" s="102"/>
      <c r="MAR150" s="102"/>
      <c r="MAS150" s="102"/>
      <c r="MAT150" s="102"/>
      <c r="MAU150" s="102"/>
      <c r="MAV150" s="102"/>
      <c r="MAW150" s="102"/>
      <c r="MAX150" s="102"/>
      <c r="MAY150" s="102"/>
      <c r="MAZ150" s="102"/>
      <c r="MBA150" s="102"/>
      <c r="MBB150" s="102"/>
      <c r="MBC150" s="102"/>
      <c r="MBD150" s="102"/>
      <c r="MBE150" s="102"/>
      <c r="MBF150" s="102"/>
      <c r="MBG150" s="102"/>
      <c r="MBH150" s="102"/>
      <c r="MBI150" s="102"/>
      <c r="MBJ150" s="102"/>
      <c r="MBK150" s="102"/>
      <c r="MBL150" s="102"/>
      <c r="MBM150" s="102"/>
      <c r="MBN150" s="102"/>
      <c r="MBO150" s="102"/>
      <c r="MBP150" s="102"/>
      <c r="MBQ150" s="102"/>
      <c r="MBR150" s="102"/>
      <c r="MBS150" s="102"/>
      <c r="MBT150" s="102"/>
      <c r="MBU150" s="102"/>
      <c r="MBV150" s="102"/>
      <c r="MBW150" s="102"/>
      <c r="MBX150" s="102"/>
      <c r="MBY150" s="102"/>
      <c r="MBZ150" s="102"/>
      <c r="MCA150" s="102"/>
      <c r="MCB150" s="102"/>
      <c r="MCC150" s="102"/>
      <c r="MCD150" s="102"/>
      <c r="MCE150" s="102"/>
      <c r="MCF150" s="102"/>
      <c r="MCG150" s="102"/>
      <c r="MCH150" s="102"/>
      <c r="MCI150" s="102"/>
      <c r="MCJ150" s="102"/>
      <c r="MCK150" s="102"/>
      <c r="MCL150" s="102"/>
      <c r="MCM150" s="102"/>
      <c r="MCN150" s="102"/>
      <c r="MCO150" s="102"/>
      <c r="MCP150" s="102"/>
      <c r="MCQ150" s="102"/>
      <c r="MCR150" s="102"/>
      <c r="MCS150" s="102"/>
      <c r="MCT150" s="102"/>
      <c r="MCU150" s="102"/>
      <c r="MCV150" s="102"/>
      <c r="MCW150" s="102"/>
      <c r="MCX150" s="102"/>
      <c r="MCY150" s="102"/>
      <c r="MCZ150" s="102"/>
      <c r="MDA150" s="102"/>
      <c r="MDB150" s="102"/>
      <c r="MDC150" s="102"/>
      <c r="MDD150" s="102"/>
      <c r="MDE150" s="102"/>
      <c r="MDF150" s="102"/>
      <c r="MDG150" s="102"/>
      <c r="MDH150" s="102"/>
      <c r="MDI150" s="102"/>
      <c r="MDJ150" s="102"/>
      <c r="MDK150" s="102"/>
      <c r="MDL150" s="102"/>
      <c r="MDM150" s="102"/>
      <c r="MDN150" s="102"/>
      <c r="MDO150" s="102"/>
      <c r="MDP150" s="102"/>
      <c r="MDQ150" s="102"/>
      <c r="MDR150" s="102"/>
      <c r="MDS150" s="102"/>
      <c r="MDT150" s="102"/>
      <c r="MDU150" s="102"/>
      <c r="MDV150" s="102"/>
      <c r="MDW150" s="102"/>
      <c r="MDX150" s="102"/>
      <c r="MDY150" s="102"/>
      <c r="MDZ150" s="102"/>
      <c r="MEA150" s="102"/>
      <c r="MEB150" s="102"/>
      <c r="MEC150" s="102"/>
      <c r="MED150" s="102"/>
      <c r="MEE150" s="102"/>
      <c r="MEF150" s="102"/>
      <c r="MEG150" s="102"/>
      <c r="MEH150" s="102"/>
      <c r="MEI150" s="102"/>
      <c r="MEJ150" s="102"/>
      <c r="MEK150" s="102"/>
      <c r="MEL150" s="102"/>
      <c r="MEM150" s="102"/>
      <c r="MEN150" s="102"/>
      <c r="MEO150" s="102"/>
      <c r="MEP150" s="102"/>
      <c r="MEQ150" s="102"/>
      <c r="MER150" s="102"/>
      <c r="MES150" s="102"/>
      <c r="MET150" s="102"/>
      <c r="MEU150" s="102"/>
      <c r="MEV150" s="102"/>
      <c r="MEW150" s="102"/>
      <c r="MEX150" s="102"/>
      <c r="MEY150" s="102"/>
      <c r="MEZ150" s="102"/>
      <c r="MFA150" s="102"/>
      <c r="MFB150" s="102"/>
      <c r="MFC150" s="102"/>
      <c r="MFD150" s="102"/>
      <c r="MFE150" s="102"/>
      <c r="MFF150" s="102"/>
      <c r="MFG150" s="102"/>
      <c r="MFH150" s="102"/>
      <c r="MFI150" s="102"/>
      <c r="MFJ150" s="102"/>
      <c r="MFK150" s="102"/>
      <c r="MFL150" s="102"/>
      <c r="MFM150" s="102"/>
      <c r="MFN150" s="102"/>
      <c r="MFO150" s="102"/>
      <c r="MFP150" s="102"/>
      <c r="MFQ150" s="102"/>
      <c r="MFR150" s="102"/>
      <c r="MFS150" s="102"/>
      <c r="MFT150" s="102"/>
      <c r="MFU150" s="102"/>
      <c r="MFV150" s="102"/>
      <c r="MFW150" s="102"/>
      <c r="MFX150" s="102"/>
      <c r="MFY150" s="102"/>
      <c r="MFZ150" s="102"/>
      <c r="MGA150" s="102"/>
      <c r="MGB150" s="102"/>
      <c r="MGC150" s="102"/>
      <c r="MGD150" s="102"/>
      <c r="MGE150" s="102"/>
      <c r="MGF150" s="102"/>
      <c r="MGG150" s="102"/>
      <c r="MGH150" s="102"/>
      <c r="MGI150" s="102"/>
      <c r="MGJ150" s="102"/>
      <c r="MGK150" s="102"/>
      <c r="MGL150" s="102"/>
      <c r="MGM150" s="102"/>
      <c r="MGN150" s="102"/>
      <c r="MGO150" s="102"/>
      <c r="MGP150" s="102"/>
      <c r="MGQ150" s="102"/>
      <c r="MGR150" s="102"/>
      <c r="MGS150" s="102"/>
      <c r="MGT150" s="102"/>
      <c r="MGU150" s="102"/>
      <c r="MGV150" s="102"/>
      <c r="MGW150" s="102"/>
      <c r="MGX150" s="102"/>
      <c r="MGY150" s="102"/>
      <c r="MGZ150" s="102"/>
      <c r="MHA150" s="102"/>
      <c r="MHB150" s="102"/>
      <c r="MHC150" s="102"/>
      <c r="MHD150" s="102"/>
      <c r="MHE150" s="102"/>
      <c r="MHF150" s="102"/>
      <c r="MHG150" s="102"/>
      <c r="MHH150" s="102"/>
      <c r="MHI150" s="102"/>
      <c r="MHJ150" s="102"/>
      <c r="MHK150" s="102"/>
      <c r="MHL150" s="102"/>
      <c r="MHM150" s="102"/>
      <c r="MHN150" s="102"/>
      <c r="MHO150" s="102"/>
      <c r="MHP150" s="102"/>
      <c r="MHQ150" s="102"/>
      <c r="MHR150" s="102"/>
      <c r="MHS150" s="102"/>
      <c r="MHT150" s="102"/>
      <c r="MHU150" s="102"/>
      <c r="MHV150" s="102"/>
      <c r="MHW150" s="102"/>
      <c r="MHX150" s="102"/>
      <c r="MHY150" s="102"/>
      <c r="MHZ150" s="102"/>
      <c r="MIA150" s="102"/>
      <c r="MIB150" s="102"/>
      <c r="MIC150" s="102"/>
      <c r="MID150" s="102"/>
      <c r="MIE150" s="102"/>
      <c r="MIF150" s="102"/>
      <c r="MIG150" s="102"/>
      <c r="MIH150" s="102"/>
      <c r="MII150" s="102"/>
      <c r="MIJ150" s="102"/>
      <c r="MIK150" s="102"/>
      <c r="MIL150" s="102"/>
      <c r="MIM150" s="102"/>
      <c r="MIN150" s="102"/>
      <c r="MIO150" s="102"/>
      <c r="MIP150" s="102"/>
      <c r="MIQ150" s="102"/>
      <c r="MIR150" s="102"/>
      <c r="MIS150" s="102"/>
      <c r="MIT150" s="102"/>
      <c r="MIU150" s="102"/>
      <c r="MIV150" s="102"/>
      <c r="MIW150" s="102"/>
      <c r="MIX150" s="102"/>
      <c r="MIY150" s="102"/>
      <c r="MIZ150" s="102"/>
      <c r="MJA150" s="102"/>
      <c r="MJB150" s="102"/>
      <c r="MJC150" s="102"/>
      <c r="MJD150" s="102"/>
      <c r="MJE150" s="102"/>
      <c r="MJF150" s="102"/>
      <c r="MJG150" s="102"/>
      <c r="MJH150" s="102"/>
      <c r="MJI150" s="102"/>
      <c r="MJJ150" s="102"/>
      <c r="MJK150" s="102"/>
      <c r="MJL150" s="102"/>
      <c r="MJM150" s="102"/>
      <c r="MJN150" s="102"/>
      <c r="MJO150" s="102"/>
      <c r="MJP150" s="102"/>
      <c r="MJQ150" s="102"/>
      <c r="MJR150" s="102"/>
      <c r="MJS150" s="102"/>
      <c r="MJT150" s="102"/>
      <c r="MJU150" s="102"/>
      <c r="MJV150" s="102"/>
      <c r="MJW150" s="102"/>
      <c r="MJX150" s="102"/>
      <c r="MJY150" s="102"/>
      <c r="MJZ150" s="102"/>
      <c r="MKA150" s="102"/>
      <c r="MKB150" s="102"/>
      <c r="MKC150" s="102"/>
      <c r="MKD150" s="102"/>
      <c r="MKE150" s="102"/>
      <c r="MKF150" s="102"/>
      <c r="MKG150" s="102"/>
      <c r="MKH150" s="102"/>
      <c r="MKI150" s="102"/>
      <c r="MKJ150" s="102"/>
      <c r="MKK150" s="102"/>
      <c r="MKL150" s="102"/>
      <c r="MKM150" s="102"/>
      <c r="MKN150" s="102"/>
      <c r="MKO150" s="102"/>
      <c r="MKP150" s="102"/>
      <c r="MKQ150" s="102"/>
      <c r="MKR150" s="102"/>
      <c r="MKS150" s="102"/>
      <c r="MKT150" s="102"/>
      <c r="MKU150" s="102"/>
      <c r="MKV150" s="102"/>
      <c r="MKW150" s="102"/>
      <c r="MKX150" s="102"/>
      <c r="MKY150" s="102"/>
      <c r="MKZ150" s="102"/>
      <c r="MLA150" s="102"/>
      <c r="MLB150" s="102"/>
      <c r="MLC150" s="102"/>
      <c r="MLD150" s="102"/>
      <c r="MLE150" s="102"/>
      <c r="MLF150" s="102"/>
      <c r="MLG150" s="102"/>
      <c r="MLH150" s="102"/>
      <c r="MLI150" s="102"/>
      <c r="MLJ150" s="102"/>
      <c r="MLK150" s="102"/>
      <c r="MLL150" s="102"/>
      <c r="MLM150" s="102"/>
      <c r="MLN150" s="102"/>
      <c r="MLO150" s="102"/>
      <c r="MLP150" s="102"/>
      <c r="MLQ150" s="102"/>
      <c r="MLR150" s="102"/>
      <c r="MLS150" s="102"/>
      <c r="MLT150" s="102"/>
      <c r="MLU150" s="102"/>
      <c r="MLV150" s="102"/>
      <c r="MLW150" s="102"/>
      <c r="MLX150" s="102"/>
      <c r="MLY150" s="102"/>
      <c r="MLZ150" s="102"/>
      <c r="MMA150" s="102"/>
      <c r="MMB150" s="102"/>
      <c r="MMC150" s="102"/>
      <c r="MMD150" s="102"/>
      <c r="MME150" s="102"/>
      <c r="MMF150" s="102"/>
      <c r="MMG150" s="102"/>
      <c r="MMH150" s="102"/>
      <c r="MMI150" s="102"/>
      <c r="MMJ150" s="102"/>
      <c r="MMK150" s="102"/>
      <c r="MML150" s="102"/>
      <c r="MMM150" s="102"/>
      <c r="MMN150" s="102"/>
      <c r="MMO150" s="102"/>
      <c r="MMP150" s="102"/>
      <c r="MMQ150" s="102"/>
      <c r="MMR150" s="102"/>
      <c r="MMS150" s="102"/>
      <c r="MMT150" s="102"/>
      <c r="MMU150" s="102"/>
      <c r="MMV150" s="102"/>
      <c r="MMW150" s="102"/>
      <c r="MMX150" s="102"/>
      <c r="MMY150" s="102"/>
      <c r="MMZ150" s="102"/>
      <c r="MNA150" s="102"/>
      <c r="MNB150" s="102"/>
      <c r="MNC150" s="102"/>
      <c r="MND150" s="102"/>
      <c r="MNE150" s="102"/>
      <c r="MNF150" s="102"/>
      <c r="MNG150" s="102"/>
      <c r="MNH150" s="102"/>
      <c r="MNI150" s="102"/>
      <c r="MNJ150" s="102"/>
      <c r="MNK150" s="102"/>
      <c r="MNL150" s="102"/>
      <c r="MNM150" s="102"/>
      <c r="MNN150" s="102"/>
      <c r="MNO150" s="102"/>
      <c r="MNP150" s="102"/>
      <c r="MNQ150" s="102"/>
      <c r="MNR150" s="102"/>
      <c r="MNS150" s="102"/>
      <c r="MNT150" s="102"/>
      <c r="MNU150" s="102"/>
      <c r="MNV150" s="102"/>
      <c r="MNW150" s="102"/>
      <c r="MNX150" s="102"/>
      <c r="MNY150" s="102"/>
      <c r="MNZ150" s="102"/>
      <c r="MOA150" s="102"/>
      <c r="MOB150" s="102"/>
      <c r="MOC150" s="102"/>
      <c r="MOD150" s="102"/>
      <c r="MOE150" s="102"/>
      <c r="MOF150" s="102"/>
      <c r="MOG150" s="102"/>
      <c r="MOH150" s="102"/>
      <c r="MOI150" s="102"/>
      <c r="MOJ150" s="102"/>
      <c r="MOK150" s="102"/>
      <c r="MOL150" s="102"/>
      <c r="MOM150" s="102"/>
      <c r="MON150" s="102"/>
      <c r="MOO150" s="102"/>
      <c r="MOP150" s="102"/>
      <c r="MOQ150" s="102"/>
      <c r="MOR150" s="102"/>
      <c r="MOS150" s="102"/>
      <c r="MOT150" s="102"/>
      <c r="MOU150" s="102"/>
      <c r="MOV150" s="102"/>
      <c r="MOW150" s="102"/>
      <c r="MOX150" s="102"/>
      <c r="MOY150" s="102"/>
      <c r="MOZ150" s="102"/>
      <c r="MPA150" s="102"/>
      <c r="MPB150" s="102"/>
      <c r="MPC150" s="102"/>
      <c r="MPD150" s="102"/>
      <c r="MPE150" s="102"/>
      <c r="MPF150" s="102"/>
      <c r="MPG150" s="102"/>
      <c r="MPH150" s="102"/>
      <c r="MPI150" s="102"/>
      <c r="MPJ150" s="102"/>
      <c r="MPK150" s="102"/>
      <c r="MPL150" s="102"/>
      <c r="MPM150" s="102"/>
      <c r="MPN150" s="102"/>
      <c r="MPO150" s="102"/>
      <c r="MPP150" s="102"/>
      <c r="MPQ150" s="102"/>
      <c r="MPR150" s="102"/>
      <c r="MPS150" s="102"/>
      <c r="MPT150" s="102"/>
      <c r="MPU150" s="102"/>
      <c r="MPV150" s="102"/>
      <c r="MPW150" s="102"/>
      <c r="MPX150" s="102"/>
      <c r="MPY150" s="102"/>
      <c r="MPZ150" s="102"/>
      <c r="MQA150" s="102"/>
      <c r="MQB150" s="102"/>
      <c r="MQC150" s="102"/>
      <c r="MQD150" s="102"/>
      <c r="MQE150" s="102"/>
      <c r="MQF150" s="102"/>
      <c r="MQG150" s="102"/>
      <c r="MQH150" s="102"/>
      <c r="MQI150" s="102"/>
      <c r="MQJ150" s="102"/>
      <c r="MQK150" s="102"/>
      <c r="MQL150" s="102"/>
      <c r="MQM150" s="102"/>
      <c r="MQN150" s="102"/>
      <c r="MQO150" s="102"/>
      <c r="MQP150" s="102"/>
      <c r="MQQ150" s="102"/>
      <c r="MQR150" s="102"/>
      <c r="MQS150" s="102"/>
      <c r="MQT150" s="102"/>
      <c r="MQU150" s="102"/>
      <c r="MQV150" s="102"/>
      <c r="MQW150" s="102"/>
      <c r="MQX150" s="102"/>
      <c r="MQY150" s="102"/>
      <c r="MQZ150" s="102"/>
      <c r="MRA150" s="102"/>
      <c r="MRB150" s="102"/>
      <c r="MRC150" s="102"/>
      <c r="MRD150" s="102"/>
      <c r="MRE150" s="102"/>
      <c r="MRF150" s="102"/>
      <c r="MRG150" s="102"/>
      <c r="MRH150" s="102"/>
      <c r="MRI150" s="102"/>
      <c r="MRJ150" s="102"/>
      <c r="MRK150" s="102"/>
      <c r="MRL150" s="102"/>
      <c r="MRM150" s="102"/>
      <c r="MRN150" s="102"/>
      <c r="MRO150" s="102"/>
      <c r="MRP150" s="102"/>
      <c r="MRQ150" s="102"/>
      <c r="MRR150" s="102"/>
      <c r="MRS150" s="102"/>
      <c r="MRT150" s="102"/>
      <c r="MRU150" s="102"/>
      <c r="MRV150" s="102"/>
      <c r="MRW150" s="102"/>
      <c r="MRX150" s="102"/>
      <c r="MRY150" s="102"/>
      <c r="MRZ150" s="102"/>
      <c r="MSA150" s="102"/>
      <c r="MSB150" s="102"/>
      <c r="MSC150" s="102"/>
      <c r="MSD150" s="102"/>
      <c r="MSE150" s="102"/>
      <c r="MSF150" s="102"/>
      <c r="MSG150" s="102"/>
      <c r="MSH150" s="102"/>
      <c r="MSI150" s="102"/>
      <c r="MSJ150" s="102"/>
      <c r="MSK150" s="102"/>
      <c r="MSL150" s="102"/>
      <c r="MSM150" s="102"/>
      <c r="MSN150" s="102"/>
      <c r="MSO150" s="102"/>
      <c r="MSP150" s="102"/>
      <c r="MSQ150" s="102"/>
      <c r="MSR150" s="102"/>
      <c r="MSS150" s="102"/>
      <c r="MST150" s="102"/>
      <c r="MSU150" s="102"/>
      <c r="MSV150" s="102"/>
      <c r="MSW150" s="102"/>
      <c r="MSX150" s="102"/>
      <c r="MSY150" s="102"/>
      <c r="MSZ150" s="102"/>
      <c r="MTA150" s="102"/>
      <c r="MTB150" s="102"/>
      <c r="MTC150" s="102"/>
      <c r="MTD150" s="102"/>
      <c r="MTE150" s="102"/>
      <c r="MTF150" s="102"/>
      <c r="MTG150" s="102"/>
      <c r="MTH150" s="102"/>
      <c r="MTI150" s="102"/>
      <c r="MTJ150" s="102"/>
      <c r="MTK150" s="102"/>
      <c r="MTL150" s="102"/>
      <c r="MTM150" s="102"/>
      <c r="MTN150" s="102"/>
      <c r="MTO150" s="102"/>
      <c r="MTP150" s="102"/>
      <c r="MTQ150" s="102"/>
      <c r="MTR150" s="102"/>
      <c r="MTS150" s="102"/>
      <c r="MTT150" s="102"/>
      <c r="MTU150" s="102"/>
      <c r="MTV150" s="102"/>
      <c r="MTW150" s="102"/>
      <c r="MTX150" s="102"/>
      <c r="MTY150" s="102"/>
      <c r="MTZ150" s="102"/>
      <c r="MUA150" s="102"/>
      <c r="MUB150" s="102"/>
      <c r="MUC150" s="102"/>
      <c r="MUD150" s="102"/>
      <c r="MUE150" s="102"/>
      <c r="MUF150" s="102"/>
      <c r="MUG150" s="102"/>
      <c r="MUH150" s="102"/>
      <c r="MUI150" s="102"/>
      <c r="MUJ150" s="102"/>
      <c r="MUK150" s="102"/>
      <c r="MUL150" s="102"/>
      <c r="MUM150" s="102"/>
      <c r="MUN150" s="102"/>
      <c r="MUO150" s="102"/>
      <c r="MUP150" s="102"/>
      <c r="MUQ150" s="102"/>
      <c r="MUR150" s="102"/>
      <c r="MUS150" s="102"/>
      <c r="MUT150" s="102"/>
      <c r="MUU150" s="102"/>
      <c r="MUV150" s="102"/>
      <c r="MUW150" s="102"/>
      <c r="MUX150" s="102"/>
      <c r="MUY150" s="102"/>
      <c r="MUZ150" s="102"/>
      <c r="MVA150" s="102"/>
      <c r="MVB150" s="102"/>
      <c r="MVC150" s="102"/>
      <c r="MVD150" s="102"/>
      <c r="MVE150" s="102"/>
      <c r="MVF150" s="102"/>
      <c r="MVG150" s="102"/>
      <c r="MVH150" s="102"/>
      <c r="MVI150" s="102"/>
      <c r="MVJ150" s="102"/>
      <c r="MVK150" s="102"/>
      <c r="MVL150" s="102"/>
      <c r="MVM150" s="102"/>
      <c r="MVN150" s="102"/>
      <c r="MVO150" s="102"/>
      <c r="MVP150" s="102"/>
      <c r="MVQ150" s="102"/>
      <c r="MVR150" s="102"/>
      <c r="MVS150" s="102"/>
      <c r="MVT150" s="102"/>
      <c r="MVU150" s="102"/>
      <c r="MVV150" s="102"/>
      <c r="MVW150" s="102"/>
      <c r="MVX150" s="102"/>
      <c r="MVY150" s="102"/>
      <c r="MVZ150" s="102"/>
      <c r="MWA150" s="102"/>
      <c r="MWB150" s="102"/>
      <c r="MWC150" s="102"/>
      <c r="MWD150" s="102"/>
      <c r="MWE150" s="102"/>
      <c r="MWF150" s="102"/>
      <c r="MWG150" s="102"/>
      <c r="MWH150" s="102"/>
      <c r="MWI150" s="102"/>
      <c r="MWJ150" s="102"/>
      <c r="MWK150" s="102"/>
      <c r="MWL150" s="102"/>
      <c r="MWM150" s="102"/>
      <c r="MWN150" s="102"/>
      <c r="MWO150" s="102"/>
      <c r="MWP150" s="102"/>
      <c r="MWQ150" s="102"/>
      <c r="MWR150" s="102"/>
      <c r="MWS150" s="102"/>
      <c r="MWT150" s="102"/>
      <c r="MWU150" s="102"/>
      <c r="MWV150" s="102"/>
      <c r="MWW150" s="102"/>
      <c r="MWX150" s="102"/>
      <c r="MWY150" s="102"/>
      <c r="MWZ150" s="102"/>
      <c r="MXA150" s="102"/>
      <c r="MXB150" s="102"/>
      <c r="MXC150" s="102"/>
      <c r="MXD150" s="102"/>
      <c r="MXE150" s="102"/>
      <c r="MXF150" s="102"/>
      <c r="MXG150" s="102"/>
      <c r="MXH150" s="102"/>
      <c r="MXI150" s="102"/>
      <c r="MXJ150" s="102"/>
      <c r="MXK150" s="102"/>
      <c r="MXL150" s="102"/>
      <c r="MXM150" s="102"/>
      <c r="MXN150" s="102"/>
      <c r="MXO150" s="102"/>
      <c r="MXP150" s="102"/>
      <c r="MXQ150" s="102"/>
      <c r="MXR150" s="102"/>
      <c r="MXS150" s="102"/>
      <c r="MXT150" s="102"/>
      <c r="MXU150" s="102"/>
      <c r="MXV150" s="102"/>
      <c r="MXW150" s="102"/>
      <c r="MXX150" s="102"/>
      <c r="MXY150" s="102"/>
      <c r="MXZ150" s="102"/>
      <c r="MYA150" s="102"/>
      <c r="MYB150" s="102"/>
      <c r="MYC150" s="102"/>
      <c r="MYD150" s="102"/>
      <c r="MYE150" s="102"/>
      <c r="MYF150" s="102"/>
      <c r="MYG150" s="102"/>
      <c r="MYH150" s="102"/>
      <c r="MYI150" s="102"/>
      <c r="MYJ150" s="102"/>
      <c r="MYK150" s="102"/>
      <c r="MYL150" s="102"/>
      <c r="MYM150" s="102"/>
      <c r="MYN150" s="102"/>
      <c r="MYO150" s="102"/>
      <c r="MYP150" s="102"/>
      <c r="MYQ150" s="102"/>
      <c r="MYR150" s="102"/>
      <c r="MYS150" s="102"/>
      <c r="MYT150" s="102"/>
      <c r="MYU150" s="102"/>
      <c r="MYV150" s="102"/>
      <c r="MYW150" s="102"/>
      <c r="MYX150" s="102"/>
      <c r="MYY150" s="102"/>
      <c r="MYZ150" s="102"/>
      <c r="MZA150" s="102"/>
      <c r="MZB150" s="102"/>
      <c r="MZC150" s="102"/>
      <c r="MZD150" s="102"/>
      <c r="MZE150" s="102"/>
      <c r="MZF150" s="102"/>
      <c r="MZG150" s="102"/>
      <c r="MZH150" s="102"/>
      <c r="MZI150" s="102"/>
      <c r="MZJ150" s="102"/>
      <c r="MZK150" s="102"/>
      <c r="MZL150" s="102"/>
      <c r="MZM150" s="102"/>
      <c r="MZN150" s="102"/>
      <c r="MZO150" s="102"/>
      <c r="MZP150" s="102"/>
      <c r="MZQ150" s="102"/>
      <c r="MZR150" s="102"/>
      <c r="MZS150" s="102"/>
      <c r="MZT150" s="102"/>
      <c r="MZU150" s="102"/>
      <c r="MZV150" s="102"/>
      <c r="MZW150" s="102"/>
      <c r="MZX150" s="102"/>
      <c r="MZY150" s="102"/>
      <c r="MZZ150" s="102"/>
      <c r="NAA150" s="102"/>
      <c r="NAB150" s="102"/>
      <c r="NAC150" s="102"/>
      <c r="NAD150" s="102"/>
      <c r="NAE150" s="102"/>
      <c r="NAF150" s="102"/>
      <c r="NAG150" s="102"/>
      <c r="NAH150" s="102"/>
      <c r="NAI150" s="102"/>
      <c r="NAJ150" s="102"/>
      <c r="NAK150" s="102"/>
      <c r="NAL150" s="102"/>
      <c r="NAM150" s="102"/>
      <c r="NAN150" s="102"/>
      <c r="NAO150" s="102"/>
      <c r="NAP150" s="102"/>
      <c r="NAQ150" s="102"/>
      <c r="NAR150" s="102"/>
      <c r="NAS150" s="102"/>
      <c r="NAT150" s="102"/>
      <c r="NAU150" s="102"/>
      <c r="NAV150" s="102"/>
      <c r="NAW150" s="102"/>
      <c r="NAX150" s="102"/>
      <c r="NAY150" s="102"/>
      <c r="NAZ150" s="102"/>
      <c r="NBA150" s="102"/>
      <c r="NBB150" s="102"/>
      <c r="NBC150" s="102"/>
      <c r="NBD150" s="102"/>
      <c r="NBE150" s="102"/>
      <c r="NBF150" s="102"/>
      <c r="NBG150" s="102"/>
      <c r="NBH150" s="102"/>
      <c r="NBI150" s="102"/>
      <c r="NBJ150" s="102"/>
      <c r="NBK150" s="102"/>
      <c r="NBL150" s="102"/>
      <c r="NBM150" s="102"/>
      <c r="NBN150" s="102"/>
      <c r="NBO150" s="102"/>
      <c r="NBP150" s="102"/>
      <c r="NBQ150" s="102"/>
      <c r="NBR150" s="102"/>
      <c r="NBS150" s="102"/>
      <c r="NBT150" s="102"/>
      <c r="NBU150" s="102"/>
      <c r="NBV150" s="102"/>
      <c r="NBW150" s="102"/>
      <c r="NBX150" s="102"/>
      <c r="NBY150" s="102"/>
      <c r="NBZ150" s="102"/>
      <c r="NCA150" s="102"/>
      <c r="NCB150" s="102"/>
      <c r="NCC150" s="102"/>
      <c r="NCD150" s="102"/>
      <c r="NCE150" s="102"/>
      <c r="NCF150" s="102"/>
      <c r="NCG150" s="102"/>
      <c r="NCH150" s="102"/>
      <c r="NCI150" s="102"/>
      <c r="NCJ150" s="102"/>
      <c r="NCK150" s="102"/>
      <c r="NCL150" s="102"/>
      <c r="NCM150" s="102"/>
      <c r="NCN150" s="102"/>
      <c r="NCO150" s="102"/>
      <c r="NCP150" s="102"/>
      <c r="NCQ150" s="102"/>
      <c r="NCR150" s="102"/>
      <c r="NCS150" s="102"/>
      <c r="NCT150" s="102"/>
      <c r="NCU150" s="102"/>
      <c r="NCV150" s="102"/>
      <c r="NCW150" s="102"/>
      <c r="NCX150" s="102"/>
      <c r="NCY150" s="102"/>
      <c r="NCZ150" s="102"/>
      <c r="NDA150" s="102"/>
      <c r="NDB150" s="102"/>
      <c r="NDC150" s="102"/>
      <c r="NDD150" s="102"/>
      <c r="NDE150" s="102"/>
      <c r="NDF150" s="102"/>
      <c r="NDG150" s="102"/>
      <c r="NDH150" s="102"/>
      <c r="NDI150" s="102"/>
      <c r="NDJ150" s="102"/>
      <c r="NDK150" s="102"/>
      <c r="NDL150" s="102"/>
      <c r="NDM150" s="102"/>
      <c r="NDN150" s="102"/>
      <c r="NDO150" s="102"/>
      <c r="NDP150" s="102"/>
      <c r="NDQ150" s="102"/>
      <c r="NDR150" s="102"/>
      <c r="NDS150" s="102"/>
      <c r="NDT150" s="102"/>
      <c r="NDU150" s="102"/>
      <c r="NDV150" s="102"/>
      <c r="NDW150" s="102"/>
      <c r="NDX150" s="102"/>
      <c r="NDY150" s="102"/>
      <c r="NDZ150" s="102"/>
      <c r="NEA150" s="102"/>
      <c r="NEB150" s="102"/>
      <c r="NEC150" s="102"/>
      <c r="NED150" s="102"/>
      <c r="NEE150" s="102"/>
      <c r="NEF150" s="102"/>
      <c r="NEG150" s="102"/>
      <c r="NEH150" s="102"/>
      <c r="NEI150" s="102"/>
      <c r="NEJ150" s="102"/>
      <c r="NEK150" s="102"/>
      <c r="NEL150" s="102"/>
      <c r="NEM150" s="102"/>
      <c r="NEN150" s="102"/>
      <c r="NEO150" s="102"/>
      <c r="NEP150" s="102"/>
      <c r="NEQ150" s="102"/>
      <c r="NER150" s="102"/>
      <c r="NES150" s="102"/>
      <c r="NET150" s="102"/>
      <c r="NEU150" s="102"/>
      <c r="NEV150" s="102"/>
      <c r="NEW150" s="102"/>
      <c r="NEX150" s="102"/>
      <c r="NEY150" s="102"/>
      <c r="NEZ150" s="102"/>
      <c r="NFA150" s="102"/>
      <c r="NFB150" s="102"/>
      <c r="NFC150" s="102"/>
      <c r="NFD150" s="102"/>
      <c r="NFE150" s="102"/>
      <c r="NFF150" s="102"/>
      <c r="NFG150" s="102"/>
      <c r="NFH150" s="102"/>
      <c r="NFI150" s="102"/>
      <c r="NFJ150" s="102"/>
      <c r="NFK150" s="102"/>
      <c r="NFL150" s="102"/>
      <c r="NFM150" s="102"/>
      <c r="NFN150" s="102"/>
      <c r="NFO150" s="102"/>
      <c r="NFP150" s="102"/>
      <c r="NFQ150" s="102"/>
      <c r="NFR150" s="102"/>
      <c r="NFS150" s="102"/>
      <c r="NFT150" s="102"/>
      <c r="NFU150" s="102"/>
      <c r="NFV150" s="102"/>
      <c r="NFW150" s="102"/>
      <c r="NFX150" s="102"/>
      <c r="NFY150" s="102"/>
      <c r="NFZ150" s="102"/>
      <c r="NGA150" s="102"/>
      <c r="NGB150" s="102"/>
      <c r="NGC150" s="102"/>
      <c r="NGD150" s="102"/>
      <c r="NGE150" s="102"/>
      <c r="NGF150" s="102"/>
      <c r="NGG150" s="102"/>
      <c r="NGH150" s="102"/>
      <c r="NGI150" s="102"/>
      <c r="NGJ150" s="102"/>
      <c r="NGK150" s="102"/>
      <c r="NGL150" s="102"/>
      <c r="NGM150" s="102"/>
      <c r="NGN150" s="102"/>
      <c r="NGO150" s="102"/>
      <c r="NGP150" s="102"/>
      <c r="NGQ150" s="102"/>
      <c r="NGR150" s="102"/>
      <c r="NGS150" s="102"/>
      <c r="NGT150" s="102"/>
      <c r="NGU150" s="102"/>
      <c r="NGV150" s="102"/>
      <c r="NGW150" s="102"/>
      <c r="NGX150" s="102"/>
      <c r="NGY150" s="102"/>
      <c r="NGZ150" s="102"/>
      <c r="NHA150" s="102"/>
      <c r="NHB150" s="102"/>
      <c r="NHC150" s="102"/>
      <c r="NHD150" s="102"/>
      <c r="NHE150" s="102"/>
      <c r="NHF150" s="102"/>
      <c r="NHG150" s="102"/>
      <c r="NHH150" s="102"/>
      <c r="NHI150" s="102"/>
      <c r="NHJ150" s="102"/>
      <c r="NHK150" s="102"/>
      <c r="NHL150" s="102"/>
      <c r="NHM150" s="102"/>
      <c r="NHN150" s="102"/>
      <c r="NHO150" s="102"/>
      <c r="NHP150" s="102"/>
      <c r="NHQ150" s="102"/>
      <c r="NHR150" s="102"/>
      <c r="NHS150" s="102"/>
      <c r="NHT150" s="102"/>
      <c r="NHU150" s="102"/>
      <c r="NHV150" s="102"/>
      <c r="NHW150" s="102"/>
      <c r="NHX150" s="102"/>
      <c r="NHY150" s="102"/>
      <c r="NHZ150" s="102"/>
      <c r="NIA150" s="102"/>
      <c r="NIB150" s="102"/>
      <c r="NIC150" s="102"/>
      <c r="NID150" s="102"/>
      <c r="NIE150" s="102"/>
      <c r="NIF150" s="102"/>
      <c r="NIG150" s="102"/>
      <c r="NIH150" s="102"/>
      <c r="NII150" s="102"/>
      <c r="NIJ150" s="102"/>
      <c r="NIK150" s="102"/>
      <c r="NIL150" s="102"/>
      <c r="NIM150" s="102"/>
      <c r="NIN150" s="102"/>
      <c r="NIO150" s="102"/>
      <c r="NIP150" s="102"/>
      <c r="NIQ150" s="102"/>
      <c r="NIR150" s="102"/>
      <c r="NIS150" s="102"/>
      <c r="NIT150" s="102"/>
      <c r="NIU150" s="102"/>
      <c r="NIV150" s="102"/>
      <c r="NIW150" s="102"/>
      <c r="NIX150" s="102"/>
      <c r="NIY150" s="102"/>
      <c r="NIZ150" s="102"/>
      <c r="NJA150" s="102"/>
      <c r="NJB150" s="102"/>
      <c r="NJC150" s="102"/>
      <c r="NJD150" s="102"/>
      <c r="NJE150" s="102"/>
      <c r="NJF150" s="102"/>
      <c r="NJG150" s="102"/>
      <c r="NJH150" s="102"/>
      <c r="NJI150" s="102"/>
      <c r="NJJ150" s="102"/>
      <c r="NJK150" s="102"/>
      <c r="NJL150" s="102"/>
      <c r="NJM150" s="102"/>
      <c r="NJN150" s="102"/>
      <c r="NJO150" s="102"/>
      <c r="NJP150" s="102"/>
      <c r="NJQ150" s="102"/>
      <c r="NJR150" s="102"/>
      <c r="NJS150" s="102"/>
      <c r="NJT150" s="102"/>
      <c r="NJU150" s="102"/>
      <c r="NJV150" s="102"/>
      <c r="NJW150" s="102"/>
      <c r="NJX150" s="102"/>
      <c r="NJY150" s="102"/>
      <c r="NJZ150" s="102"/>
      <c r="NKA150" s="102"/>
      <c r="NKB150" s="102"/>
      <c r="NKC150" s="102"/>
      <c r="NKD150" s="102"/>
      <c r="NKE150" s="102"/>
      <c r="NKF150" s="102"/>
      <c r="NKG150" s="102"/>
      <c r="NKH150" s="102"/>
      <c r="NKI150" s="102"/>
      <c r="NKJ150" s="102"/>
      <c r="NKK150" s="102"/>
      <c r="NKL150" s="102"/>
      <c r="NKM150" s="102"/>
      <c r="NKN150" s="102"/>
      <c r="NKO150" s="102"/>
      <c r="NKP150" s="102"/>
      <c r="NKQ150" s="102"/>
      <c r="NKR150" s="102"/>
      <c r="NKS150" s="102"/>
      <c r="NKT150" s="102"/>
      <c r="NKU150" s="102"/>
      <c r="NKV150" s="102"/>
      <c r="NKW150" s="102"/>
      <c r="NKX150" s="102"/>
      <c r="NKY150" s="102"/>
      <c r="NKZ150" s="102"/>
      <c r="NLA150" s="102"/>
      <c r="NLB150" s="102"/>
      <c r="NLC150" s="102"/>
      <c r="NLD150" s="102"/>
      <c r="NLE150" s="102"/>
      <c r="NLF150" s="102"/>
      <c r="NLG150" s="102"/>
      <c r="NLH150" s="102"/>
      <c r="NLI150" s="102"/>
      <c r="NLJ150" s="102"/>
      <c r="NLK150" s="102"/>
      <c r="NLL150" s="102"/>
      <c r="NLM150" s="102"/>
      <c r="NLN150" s="102"/>
      <c r="NLO150" s="102"/>
      <c r="NLP150" s="102"/>
      <c r="NLQ150" s="102"/>
      <c r="NLR150" s="102"/>
      <c r="NLS150" s="102"/>
      <c r="NLT150" s="102"/>
      <c r="NLU150" s="102"/>
      <c r="NLV150" s="102"/>
      <c r="NLW150" s="102"/>
      <c r="NLX150" s="102"/>
      <c r="NLY150" s="102"/>
      <c r="NLZ150" s="102"/>
      <c r="NMA150" s="102"/>
      <c r="NMB150" s="102"/>
      <c r="NMC150" s="102"/>
      <c r="NMD150" s="102"/>
      <c r="NME150" s="102"/>
      <c r="NMF150" s="102"/>
      <c r="NMG150" s="102"/>
      <c r="NMH150" s="102"/>
      <c r="NMI150" s="102"/>
      <c r="NMJ150" s="102"/>
      <c r="NMK150" s="102"/>
      <c r="NML150" s="102"/>
      <c r="NMM150" s="102"/>
      <c r="NMN150" s="102"/>
      <c r="NMO150" s="102"/>
      <c r="NMP150" s="102"/>
      <c r="NMQ150" s="102"/>
      <c r="NMR150" s="102"/>
      <c r="NMS150" s="102"/>
      <c r="NMT150" s="102"/>
      <c r="NMU150" s="102"/>
      <c r="NMV150" s="102"/>
      <c r="NMW150" s="102"/>
      <c r="NMX150" s="102"/>
      <c r="NMY150" s="102"/>
      <c r="NMZ150" s="102"/>
      <c r="NNA150" s="102"/>
      <c r="NNB150" s="102"/>
      <c r="NNC150" s="102"/>
      <c r="NND150" s="102"/>
      <c r="NNE150" s="102"/>
      <c r="NNF150" s="102"/>
      <c r="NNG150" s="102"/>
      <c r="NNH150" s="102"/>
      <c r="NNI150" s="102"/>
      <c r="NNJ150" s="102"/>
      <c r="NNK150" s="102"/>
      <c r="NNL150" s="102"/>
      <c r="NNM150" s="102"/>
      <c r="NNN150" s="102"/>
      <c r="NNO150" s="102"/>
      <c r="NNP150" s="102"/>
      <c r="NNQ150" s="102"/>
      <c r="NNR150" s="102"/>
      <c r="NNS150" s="102"/>
      <c r="NNT150" s="102"/>
      <c r="NNU150" s="102"/>
      <c r="NNV150" s="102"/>
      <c r="NNW150" s="102"/>
      <c r="NNX150" s="102"/>
      <c r="NNY150" s="102"/>
      <c r="NNZ150" s="102"/>
      <c r="NOA150" s="102"/>
      <c r="NOB150" s="102"/>
      <c r="NOC150" s="102"/>
      <c r="NOD150" s="102"/>
      <c r="NOE150" s="102"/>
      <c r="NOF150" s="102"/>
      <c r="NOG150" s="102"/>
      <c r="NOH150" s="102"/>
      <c r="NOI150" s="102"/>
      <c r="NOJ150" s="102"/>
      <c r="NOK150" s="102"/>
      <c r="NOL150" s="102"/>
      <c r="NOM150" s="102"/>
      <c r="NON150" s="102"/>
      <c r="NOO150" s="102"/>
      <c r="NOP150" s="102"/>
      <c r="NOQ150" s="102"/>
      <c r="NOR150" s="102"/>
      <c r="NOS150" s="102"/>
      <c r="NOT150" s="102"/>
      <c r="NOU150" s="102"/>
      <c r="NOV150" s="102"/>
      <c r="NOW150" s="102"/>
      <c r="NOX150" s="102"/>
      <c r="NOY150" s="102"/>
      <c r="NOZ150" s="102"/>
      <c r="NPA150" s="102"/>
      <c r="NPB150" s="102"/>
      <c r="NPC150" s="102"/>
      <c r="NPD150" s="102"/>
      <c r="NPE150" s="102"/>
      <c r="NPF150" s="102"/>
      <c r="NPG150" s="102"/>
      <c r="NPH150" s="102"/>
      <c r="NPI150" s="102"/>
      <c r="NPJ150" s="102"/>
      <c r="NPK150" s="102"/>
      <c r="NPL150" s="102"/>
      <c r="NPM150" s="102"/>
      <c r="NPN150" s="102"/>
      <c r="NPO150" s="102"/>
      <c r="NPP150" s="102"/>
      <c r="NPQ150" s="102"/>
      <c r="NPR150" s="102"/>
      <c r="NPS150" s="102"/>
      <c r="NPT150" s="102"/>
      <c r="NPU150" s="102"/>
      <c r="NPV150" s="102"/>
      <c r="NPW150" s="102"/>
      <c r="NPX150" s="102"/>
      <c r="NPY150" s="102"/>
      <c r="NPZ150" s="102"/>
      <c r="NQA150" s="102"/>
      <c r="NQB150" s="102"/>
      <c r="NQC150" s="102"/>
      <c r="NQD150" s="102"/>
      <c r="NQE150" s="102"/>
      <c r="NQF150" s="102"/>
      <c r="NQG150" s="102"/>
      <c r="NQH150" s="102"/>
      <c r="NQI150" s="102"/>
      <c r="NQJ150" s="102"/>
      <c r="NQK150" s="102"/>
      <c r="NQL150" s="102"/>
      <c r="NQM150" s="102"/>
      <c r="NQN150" s="102"/>
      <c r="NQO150" s="102"/>
      <c r="NQP150" s="102"/>
      <c r="NQQ150" s="102"/>
      <c r="NQR150" s="102"/>
      <c r="NQS150" s="102"/>
      <c r="NQT150" s="102"/>
      <c r="NQU150" s="102"/>
      <c r="NQV150" s="102"/>
      <c r="NQW150" s="102"/>
      <c r="NQX150" s="102"/>
      <c r="NQY150" s="102"/>
      <c r="NQZ150" s="102"/>
      <c r="NRA150" s="102"/>
      <c r="NRB150" s="102"/>
      <c r="NRC150" s="102"/>
      <c r="NRD150" s="102"/>
      <c r="NRE150" s="102"/>
      <c r="NRF150" s="102"/>
      <c r="NRG150" s="102"/>
      <c r="NRH150" s="102"/>
      <c r="NRI150" s="102"/>
      <c r="NRJ150" s="102"/>
      <c r="NRK150" s="102"/>
      <c r="NRL150" s="102"/>
      <c r="NRM150" s="102"/>
      <c r="NRN150" s="102"/>
      <c r="NRO150" s="102"/>
      <c r="NRP150" s="102"/>
      <c r="NRQ150" s="102"/>
      <c r="NRR150" s="102"/>
      <c r="NRS150" s="102"/>
      <c r="NRT150" s="102"/>
      <c r="NRU150" s="102"/>
      <c r="NRV150" s="102"/>
      <c r="NRW150" s="102"/>
      <c r="NRX150" s="102"/>
      <c r="NRY150" s="102"/>
      <c r="NRZ150" s="102"/>
      <c r="NSA150" s="102"/>
      <c r="NSB150" s="102"/>
      <c r="NSC150" s="102"/>
      <c r="NSD150" s="102"/>
      <c r="NSE150" s="102"/>
      <c r="NSF150" s="102"/>
      <c r="NSG150" s="102"/>
      <c r="NSH150" s="102"/>
      <c r="NSI150" s="102"/>
      <c r="NSJ150" s="102"/>
      <c r="NSK150" s="102"/>
      <c r="NSL150" s="102"/>
      <c r="NSM150" s="102"/>
      <c r="NSN150" s="102"/>
      <c r="NSO150" s="102"/>
      <c r="NSP150" s="102"/>
      <c r="NSQ150" s="102"/>
      <c r="NSR150" s="102"/>
      <c r="NSS150" s="102"/>
      <c r="NST150" s="102"/>
      <c r="NSU150" s="102"/>
      <c r="NSV150" s="102"/>
      <c r="NSW150" s="102"/>
      <c r="NSX150" s="102"/>
      <c r="NSY150" s="102"/>
      <c r="NSZ150" s="102"/>
      <c r="NTA150" s="102"/>
      <c r="NTB150" s="102"/>
      <c r="NTC150" s="102"/>
      <c r="NTD150" s="102"/>
      <c r="NTE150" s="102"/>
      <c r="NTF150" s="102"/>
      <c r="NTG150" s="102"/>
      <c r="NTH150" s="102"/>
      <c r="NTI150" s="102"/>
      <c r="NTJ150" s="102"/>
      <c r="NTK150" s="102"/>
      <c r="NTL150" s="102"/>
      <c r="NTM150" s="102"/>
      <c r="NTN150" s="102"/>
      <c r="NTO150" s="102"/>
      <c r="NTP150" s="102"/>
      <c r="NTQ150" s="102"/>
      <c r="NTR150" s="102"/>
      <c r="NTS150" s="102"/>
      <c r="NTT150" s="102"/>
      <c r="NTU150" s="102"/>
      <c r="NTV150" s="102"/>
      <c r="NTW150" s="102"/>
      <c r="NTX150" s="102"/>
      <c r="NTY150" s="102"/>
      <c r="NTZ150" s="102"/>
      <c r="NUA150" s="102"/>
      <c r="NUB150" s="102"/>
      <c r="NUC150" s="102"/>
      <c r="NUD150" s="102"/>
      <c r="NUE150" s="102"/>
      <c r="NUF150" s="102"/>
      <c r="NUG150" s="102"/>
      <c r="NUH150" s="102"/>
      <c r="NUI150" s="102"/>
      <c r="NUJ150" s="102"/>
      <c r="NUK150" s="102"/>
      <c r="NUL150" s="102"/>
      <c r="NUM150" s="102"/>
      <c r="NUN150" s="102"/>
      <c r="NUO150" s="102"/>
      <c r="NUP150" s="102"/>
      <c r="NUQ150" s="102"/>
      <c r="NUR150" s="102"/>
      <c r="NUS150" s="102"/>
      <c r="NUT150" s="102"/>
      <c r="NUU150" s="102"/>
      <c r="NUV150" s="102"/>
      <c r="NUW150" s="102"/>
      <c r="NUX150" s="102"/>
      <c r="NUY150" s="102"/>
      <c r="NUZ150" s="102"/>
      <c r="NVA150" s="102"/>
      <c r="NVB150" s="102"/>
      <c r="NVC150" s="102"/>
      <c r="NVD150" s="102"/>
      <c r="NVE150" s="102"/>
      <c r="NVF150" s="102"/>
      <c r="NVG150" s="102"/>
      <c r="NVH150" s="102"/>
      <c r="NVI150" s="102"/>
      <c r="NVJ150" s="102"/>
      <c r="NVK150" s="102"/>
      <c r="NVL150" s="102"/>
      <c r="NVM150" s="102"/>
      <c r="NVN150" s="102"/>
      <c r="NVO150" s="102"/>
      <c r="NVP150" s="102"/>
      <c r="NVQ150" s="102"/>
      <c r="NVR150" s="102"/>
      <c r="NVS150" s="102"/>
      <c r="NVT150" s="102"/>
      <c r="NVU150" s="102"/>
      <c r="NVV150" s="102"/>
      <c r="NVW150" s="102"/>
      <c r="NVX150" s="102"/>
      <c r="NVY150" s="102"/>
      <c r="NVZ150" s="102"/>
      <c r="NWA150" s="102"/>
      <c r="NWB150" s="102"/>
      <c r="NWC150" s="102"/>
      <c r="NWD150" s="102"/>
      <c r="NWE150" s="102"/>
      <c r="NWF150" s="102"/>
      <c r="NWG150" s="102"/>
      <c r="NWH150" s="102"/>
      <c r="NWI150" s="102"/>
      <c r="NWJ150" s="102"/>
      <c r="NWK150" s="102"/>
      <c r="NWL150" s="102"/>
      <c r="NWM150" s="102"/>
      <c r="NWN150" s="102"/>
      <c r="NWO150" s="102"/>
      <c r="NWP150" s="102"/>
      <c r="NWQ150" s="102"/>
      <c r="NWR150" s="102"/>
      <c r="NWS150" s="102"/>
      <c r="NWT150" s="102"/>
      <c r="NWU150" s="102"/>
      <c r="NWV150" s="102"/>
      <c r="NWW150" s="102"/>
      <c r="NWX150" s="102"/>
      <c r="NWY150" s="102"/>
      <c r="NWZ150" s="102"/>
      <c r="NXA150" s="102"/>
      <c r="NXB150" s="102"/>
      <c r="NXC150" s="102"/>
      <c r="NXD150" s="102"/>
      <c r="NXE150" s="102"/>
      <c r="NXF150" s="102"/>
      <c r="NXG150" s="102"/>
      <c r="NXH150" s="102"/>
      <c r="NXI150" s="102"/>
      <c r="NXJ150" s="102"/>
      <c r="NXK150" s="102"/>
      <c r="NXL150" s="102"/>
      <c r="NXM150" s="102"/>
      <c r="NXN150" s="102"/>
      <c r="NXO150" s="102"/>
      <c r="NXP150" s="102"/>
      <c r="NXQ150" s="102"/>
      <c r="NXR150" s="102"/>
      <c r="NXS150" s="102"/>
      <c r="NXT150" s="102"/>
      <c r="NXU150" s="102"/>
      <c r="NXV150" s="102"/>
      <c r="NXW150" s="102"/>
      <c r="NXX150" s="102"/>
      <c r="NXY150" s="102"/>
      <c r="NXZ150" s="102"/>
      <c r="NYA150" s="102"/>
      <c r="NYB150" s="102"/>
      <c r="NYC150" s="102"/>
      <c r="NYD150" s="102"/>
      <c r="NYE150" s="102"/>
      <c r="NYF150" s="102"/>
      <c r="NYG150" s="102"/>
      <c r="NYH150" s="102"/>
      <c r="NYI150" s="102"/>
      <c r="NYJ150" s="102"/>
      <c r="NYK150" s="102"/>
      <c r="NYL150" s="102"/>
      <c r="NYM150" s="102"/>
      <c r="NYN150" s="102"/>
      <c r="NYO150" s="102"/>
      <c r="NYP150" s="102"/>
      <c r="NYQ150" s="102"/>
      <c r="NYR150" s="102"/>
      <c r="NYS150" s="102"/>
      <c r="NYT150" s="102"/>
      <c r="NYU150" s="102"/>
      <c r="NYV150" s="102"/>
      <c r="NYW150" s="102"/>
      <c r="NYX150" s="102"/>
      <c r="NYY150" s="102"/>
      <c r="NYZ150" s="102"/>
      <c r="NZA150" s="102"/>
      <c r="NZB150" s="102"/>
      <c r="NZC150" s="102"/>
      <c r="NZD150" s="102"/>
      <c r="NZE150" s="102"/>
      <c r="NZF150" s="102"/>
      <c r="NZG150" s="102"/>
      <c r="NZH150" s="102"/>
      <c r="NZI150" s="102"/>
      <c r="NZJ150" s="102"/>
      <c r="NZK150" s="102"/>
      <c r="NZL150" s="102"/>
      <c r="NZM150" s="102"/>
      <c r="NZN150" s="102"/>
      <c r="NZO150" s="102"/>
      <c r="NZP150" s="102"/>
      <c r="NZQ150" s="102"/>
      <c r="NZR150" s="102"/>
      <c r="NZS150" s="102"/>
      <c r="NZT150" s="102"/>
      <c r="NZU150" s="102"/>
      <c r="NZV150" s="102"/>
      <c r="NZW150" s="102"/>
      <c r="NZX150" s="102"/>
      <c r="NZY150" s="102"/>
      <c r="NZZ150" s="102"/>
      <c r="OAA150" s="102"/>
      <c r="OAB150" s="102"/>
      <c r="OAC150" s="102"/>
      <c r="OAD150" s="102"/>
      <c r="OAE150" s="102"/>
      <c r="OAF150" s="102"/>
      <c r="OAG150" s="102"/>
      <c r="OAH150" s="102"/>
      <c r="OAI150" s="102"/>
      <c r="OAJ150" s="102"/>
      <c r="OAK150" s="102"/>
      <c r="OAL150" s="102"/>
      <c r="OAM150" s="102"/>
      <c r="OAN150" s="102"/>
      <c r="OAO150" s="102"/>
      <c r="OAP150" s="102"/>
      <c r="OAQ150" s="102"/>
      <c r="OAR150" s="102"/>
      <c r="OAS150" s="102"/>
      <c r="OAT150" s="102"/>
      <c r="OAU150" s="102"/>
      <c r="OAV150" s="102"/>
      <c r="OAW150" s="102"/>
      <c r="OAX150" s="102"/>
      <c r="OAY150" s="102"/>
      <c r="OAZ150" s="102"/>
      <c r="OBA150" s="102"/>
      <c r="OBB150" s="102"/>
      <c r="OBC150" s="102"/>
      <c r="OBD150" s="102"/>
      <c r="OBE150" s="102"/>
      <c r="OBF150" s="102"/>
      <c r="OBG150" s="102"/>
      <c r="OBH150" s="102"/>
      <c r="OBI150" s="102"/>
      <c r="OBJ150" s="102"/>
      <c r="OBK150" s="102"/>
      <c r="OBL150" s="102"/>
      <c r="OBM150" s="102"/>
      <c r="OBN150" s="102"/>
      <c r="OBO150" s="102"/>
      <c r="OBP150" s="102"/>
      <c r="OBQ150" s="102"/>
      <c r="OBR150" s="102"/>
      <c r="OBS150" s="102"/>
      <c r="OBT150" s="102"/>
      <c r="OBU150" s="102"/>
      <c r="OBV150" s="102"/>
      <c r="OBW150" s="102"/>
      <c r="OBX150" s="102"/>
      <c r="OBY150" s="102"/>
      <c r="OBZ150" s="102"/>
      <c r="OCA150" s="102"/>
      <c r="OCB150" s="102"/>
      <c r="OCC150" s="102"/>
      <c r="OCD150" s="102"/>
      <c r="OCE150" s="102"/>
      <c r="OCF150" s="102"/>
      <c r="OCG150" s="102"/>
      <c r="OCH150" s="102"/>
      <c r="OCI150" s="102"/>
      <c r="OCJ150" s="102"/>
      <c r="OCK150" s="102"/>
      <c r="OCL150" s="102"/>
      <c r="OCM150" s="102"/>
      <c r="OCN150" s="102"/>
      <c r="OCO150" s="102"/>
      <c r="OCP150" s="102"/>
      <c r="OCQ150" s="102"/>
      <c r="OCR150" s="102"/>
      <c r="OCS150" s="102"/>
      <c r="OCT150" s="102"/>
      <c r="OCU150" s="102"/>
      <c r="OCV150" s="102"/>
      <c r="OCW150" s="102"/>
      <c r="OCX150" s="102"/>
      <c r="OCY150" s="102"/>
      <c r="OCZ150" s="102"/>
      <c r="ODA150" s="102"/>
      <c r="ODB150" s="102"/>
      <c r="ODC150" s="102"/>
      <c r="ODD150" s="102"/>
      <c r="ODE150" s="102"/>
      <c r="ODF150" s="102"/>
      <c r="ODG150" s="102"/>
      <c r="ODH150" s="102"/>
      <c r="ODI150" s="102"/>
      <c r="ODJ150" s="102"/>
      <c r="ODK150" s="102"/>
      <c r="ODL150" s="102"/>
      <c r="ODM150" s="102"/>
      <c r="ODN150" s="102"/>
      <c r="ODO150" s="102"/>
      <c r="ODP150" s="102"/>
      <c r="ODQ150" s="102"/>
      <c r="ODR150" s="102"/>
      <c r="ODS150" s="102"/>
      <c r="ODT150" s="102"/>
      <c r="ODU150" s="102"/>
      <c r="ODV150" s="102"/>
      <c r="ODW150" s="102"/>
      <c r="ODX150" s="102"/>
      <c r="ODY150" s="102"/>
      <c r="ODZ150" s="102"/>
      <c r="OEA150" s="102"/>
      <c r="OEB150" s="102"/>
      <c r="OEC150" s="102"/>
      <c r="OED150" s="102"/>
      <c r="OEE150" s="102"/>
      <c r="OEF150" s="102"/>
      <c r="OEG150" s="102"/>
      <c r="OEH150" s="102"/>
      <c r="OEI150" s="102"/>
      <c r="OEJ150" s="102"/>
      <c r="OEK150" s="102"/>
      <c r="OEL150" s="102"/>
      <c r="OEM150" s="102"/>
      <c r="OEN150" s="102"/>
      <c r="OEO150" s="102"/>
      <c r="OEP150" s="102"/>
      <c r="OEQ150" s="102"/>
      <c r="OER150" s="102"/>
      <c r="OES150" s="102"/>
      <c r="OET150" s="102"/>
      <c r="OEU150" s="102"/>
      <c r="OEV150" s="102"/>
      <c r="OEW150" s="102"/>
      <c r="OEX150" s="102"/>
      <c r="OEY150" s="102"/>
      <c r="OEZ150" s="102"/>
      <c r="OFA150" s="102"/>
      <c r="OFB150" s="102"/>
      <c r="OFC150" s="102"/>
      <c r="OFD150" s="102"/>
      <c r="OFE150" s="102"/>
      <c r="OFF150" s="102"/>
      <c r="OFG150" s="102"/>
      <c r="OFH150" s="102"/>
      <c r="OFI150" s="102"/>
      <c r="OFJ150" s="102"/>
      <c r="OFK150" s="102"/>
      <c r="OFL150" s="102"/>
      <c r="OFM150" s="102"/>
      <c r="OFN150" s="102"/>
      <c r="OFO150" s="102"/>
      <c r="OFP150" s="102"/>
      <c r="OFQ150" s="102"/>
      <c r="OFR150" s="102"/>
      <c r="OFS150" s="102"/>
      <c r="OFT150" s="102"/>
      <c r="OFU150" s="102"/>
      <c r="OFV150" s="102"/>
      <c r="OFW150" s="102"/>
      <c r="OFX150" s="102"/>
      <c r="OFY150" s="102"/>
      <c r="OFZ150" s="102"/>
      <c r="OGA150" s="102"/>
      <c r="OGB150" s="102"/>
      <c r="OGC150" s="102"/>
      <c r="OGD150" s="102"/>
      <c r="OGE150" s="102"/>
      <c r="OGF150" s="102"/>
      <c r="OGG150" s="102"/>
      <c r="OGH150" s="102"/>
      <c r="OGI150" s="102"/>
      <c r="OGJ150" s="102"/>
      <c r="OGK150" s="102"/>
      <c r="OGL150" s="102"/>
      <c r="OGM150" s="102"/>
      <c r="OGN150" s="102"/>
      <c r="OGO150" s="102"/>
      <c r="OGP150" s="102"/>
      <c r="OGQ150" s="102"/>
      <c r="OGR150" s="102"/>
      <c r="OGS150" s="102"/>
      <c r="OGT150" s="102"/>
      <c r="OGU150" s="102"/>
      <c r="OGV150" s="102"/>
      <c r="OGW150" s="102"/>
      <c r="OGX150" s="102"/>
      <c r="OGY150" s="102"/>
      <c r="OGZ150" s="102"/>
      <c r="OHA150" s="102"/>
      <c r="OHB150" s="102"/>
      <c r="OHC150" s="102"/>
      <c r="OHD150" s="102"/>
      <c r="OHE150" s="102"/>
      <c r="OHF150" s="102"/>
      <c r="OHG150" s="102"/>
      <c r="OHH150" s="102"/>
      <c r="OHI150" s="102"/>
      <c r="OHJ150" s="102"/>
      <c r="OHK150" s="102"/>
      <c r="OHL150" s="102"/>
      <c r="OHM150" s="102"/>
      <c r="OHN150" s="102"/>
      <c r="OHO150" s="102"/>
      <c r="OHP150" s="102"/>
      <c r="OHQ150" s="102"/>
      <c r="OHR150" s="102"/>
      <c r="OHS150" s="102"/>
      <c r="OHT150" s="102"/>
      <c r="OHU150" s="102"/>
      <c r="OHV150" s="102"/>
      <c r="OHW150" s="102"/>
      <c r="OHX150" s="102"/>
      <c r="OHY150" s="102"/>
      <c r="OHZ150" s="102"/>
      <c r="OIA150" s="102"/>
      <c r="OIB150" s="102"/>
      <c r="OIC150" s="102"/>
      <c r="OID150" s="102"/>
      <c r="OIE150" s="102"/>
      <c r="OIF150" s="102"/>
      <c r="OIG150" s="102"/>
      <c r="OIH150" s="102"/>
      <c r="OII150" s="102"/>
      <c r="OIJ150" s="102"/>
      <c r="OIK150" s="102"/>
      <c r="OIL150" s="102"/>
      <c r="OIM150" s="102"/>
      <c r="OIN150" s="102"/>
      <c r="OIO150" s="102"/>
      <c r="OIP150" s="102"/>
      <c r="OIQ150" s="102"/>
      <c r="OIR150" s="102"/>
      <c r="OIS150" s="102"/>
      <c r="OIT150" s="102"/>
      <c r="OIU150" s="102"/>
      <c r="OIV150" s="102"/>
      <c r="OIW150" s="102"/>
      <c r="OIX150" s="102"/>
      <c r="OIY150" s="102"/>
      <c r="OIZ150" s="102"/>
      <c r="OJA150" s="102"/>
      <c r="OJB150" s="102"/>
      <c r="OJC150" s="102"/>
      <c r="OJD150" s="102"/>
      <c r="OJE150" s="102"/>
      <c r="OJF150" s="102"/>
      <c r="OJG150" s="102"/>
      <c r="OJH150" s="102"/>
      <c r="OJI150" s="102"/>
      <c r="OJJ150" s="102"/>
      <c r="OJK150" s="102"/>
      <c r="OJL150" s="102"/>
      <c r="OJM150" s="102"/>
      <c r="OJN150" s="102"/>
      <c r="OJO150" s="102"/>
      <c r="OJP150" s="102"/>
      <c r="OJQ150" s="102"/>
      <c r="OJR150" s="102"/>
      <c r="OJS150" s="102"/>
      <c r="OJT150" s="102"/>
      <c r="OJU150" s="102"/>
      <c r="OJV150" s="102"/>
      <c r="OJW150" s="102"/>
      <c r="OJX150" s="102"/>
      <c r="OJY150" s="102"/>
      <c r="OJZ150" s="102"/>
      <c r="OKA150" s="102"/>
      <c r="OKB150" s="102"/>
      <c r="OKC150" s="102"/>
      <c r="OKD150" s="102"/>
      <c r="OKE150" s="102"/>
      <c r="OKF150" s="102"/>
      <c r="OKG150" s="102"/>
      <c r="OKH150" s="102"/>
      <c r="OKI150" s="102"/>
      <c r="OKJ150" s="102"/>
      <c r="OKK150" s="102"/>
      <c r="OKL150" s="102"/>
      <c r="OKM150" s="102"/>
      <c r="OKN150" s="102"/>
      <c r="OKO150" s="102"/>
      <c r="OKP150" s="102"/>
      <c r="OKQ150" s="102"/>
      <c r="OKR150" s="102"/>
      <c r="OKS150" s="102"/>
      <c r="OKT150" s="102"/>
      <c r="OKU150" s="102"/>
      <c r="OKV150" s="102"/>
      <c r="OKW150" s="102"/>
      <c r="OKX150" s="102"/>
      <c r="OKY150" s="102"/>
      <c r="OKZ150" s="102"/>
      <c r="OLA150" s="102"/>
      <c r="OLB150" s="102"/>
      <c r="OLC150" s="102"/>
      <c r="OLD150" s="102"/>
      <c r="OLE150" s="102"/>
      <c r="OLF150" s="102"/>
      <c r="OLG150" s="102"/>
      <c r="OLH150" s="102"/>
      <c r="OLI150" s="102"/>
      <c r="OLJ150" s="102"/>
      <c r="OLK150" s="102"/>
      <c r="OLL150" s="102"/>
      <c r="OLM150" s="102"/>
      <c r="OLN150" s="102"/>
      <c r="OLO150" s="102"/>
      <c r="OLP150" s="102"/>
      <c r="OLQ150" s="102"/>
      <c r="OLR150" s="102"/>
      <c r="OLS150" s="102"/>
      <c r="OLT150" s="102"/>
      <c r="OLU150" s="102"/>
      <c r="OLV150" s="102"/>
      <c r="OLW150" s="102"/>
      <c r="OLX150" s="102"/>
      <c r="OLY150" s="102"/>
      <c r="OLZ150" s="102"/>
      <c r="OMA150" s="102"/>
      <c r="OMB150" s="102"/>
      <c r="OMC150" s="102"/>
      <c r="OMD150" s="102"/>
      <c r="OME150" s="102"/>
      <c r="OMF150" s="102"/>
      <c r="OMG150" s="102"/>
      <c r="OMH150" s="102"/>
      <c r="OMI150" s="102"/>
      <c r="OMJ150" s="102"/>
      <c r="OMK150" s="102"/>
      <c r="OML150" s="102"/>
      <c r="OMM150" s="102"/>
      <c r="OMN150" s="102"/>
      <c r="OMO150" s="102"/>
      <c r="OMP150" s="102"/>
      <c r="OMQ150" s="102"/>
      <c r="OMR150" s="102"/>
      <c r="OMS150" s="102"/>
      <c r="OMT150" s="102"/>
      <c r="OMU150" s="102"/>
      <c r="OMV150" s="102"/>
      <c r="OMW150" s="102"/>
      <c r="OMX150" s="102"/>
      <c r="OMY150" s="102"/>
      <c r="OMZ150" s="102"/>
      <c r="ONA150" s="102"/>
      <c r="ONB150" s="102"/>
      <c r="ONC150" s="102"/>
      <c r="OND150" s="102"/>
      <c r="ONE150" s="102"/>
      <c r="ONF150" s="102"/>
      <c r="ONG150" s="102"/>
      <c r="ONH150" s="102"/>
      <c r="ONI150" s="102"/>
      <c r="ONJ150" s="102"/>
      <c r="ONK150" s="102"/>
      <c r="ONL150" s="102"/>
      <c r="ONM150" s="102"/>
      <c r="ONN150" s="102"/>
      <c r="ONO150" s="102"/>
      <c r="ONP150" s="102"/>
      <c r="ONQ150" s="102"/>
      <c r="ONR150" s="102"/>
      <c r="ONS150" s="102"/>
      <c r="ONT150" s="102"/>
      <c r="ONU150" s="102"/>
      <c r="ONV150" s="102"/>
      <c r="ONW150" s="102"/>
      <c r="ONX150" s="102"/>
      <c r="ONY150" s="102"/>
      <c r="ONZ150" s="102"/>
      <c r="OOA150" s="102"/>
      <c r="OOB150" s="102"/>
      <c r="OOC150" s="102"/>
      <c r="OOD150" s="102"/>
      <c r="OOE150" s="102"/>
      <c r="OOF150" s="102"/>
      <c r="OOG150" s="102"/>
      <c r="OOH150" s="102"/>
      <c r="OOI150" s="102"/>
      <c r="OOJ150" s="102"/>
      <c r="OOK150" s="102"/>
      <c r="OOL150" s="102"/>
      <c r="OOM150" s="102"/>
      <c r="OON150" s="102"/>
      <c r="OOO150" s="102"/>
      <c r="OOP150" s="102"/>
      <c r="OOQ150" s="102"/>
      <c r="OOR150" s="102"/>
      <c r="OOS150" s="102"/>
      <c r="OOT150" s="102"/>
      <c r="OOU150" s="102"/>
      <c r="OOV150" s="102"/>
      <c r="OOW150" s="102"/>
      <c r="OOX150" s="102"/>
      <c r="OOY150" s="102"/>
      <c r="OOZ150" s="102"/>
      <c r="OPA150" s="102"/>
      <c r="OPB150" s="102"/>
      <c r="OPC150" s="102"/>
      <c r="OPD150" s="102"/>
      <c r="OPE150" s="102"/>
      <c r="OPF150" s="102"/>
      <c r="OPG150" s="102"/>
      <c r="OPH150" s="102"/>
      <c r="OPI150" s="102"/>
      <c r="OPJ150" s="102"/>
      <c r="OPK150" s="102"/>
      <c r="OPL150" s="102"/>
      <c r="OPM150" s="102"/>
      <c r="OPN150" s="102"/>
      <c r="OPO150" s="102"/>
      <c r="OPP150" s="102"/>
      <c r="OPQ150" s="102"/>
      <c r="OPR150" s="102"/>
      <c r="OPS150" s="102"/>
      <c r="OPT150" s="102"/>
      <c r="OPU150" s="102"/>
      <c r="OPV150" s="102"/>
      <c r="OPW150" s="102"/>
      <c r="OPX150" s="102"/>
      <c r="OPY150" s="102"/>
      <c r="OPZ150" s="102"/>
      <c r="OQA150" s="102"/>
      <c r="OQB150" s="102"/>
      <c r="OQC150" s="102"/>
      <c r="OQD150" s="102"/>
      <c r="OQE150" s="102"/>
      <c r="OQF150" s="102"/>
      <c r="OQG150" s="102"/>
      <c r="OQH150" s="102"/>
      <c r="OQI150" s="102"/>
      <c r="OQJ150" s="102"/>
      <c r="OQK150" s="102"/>
      <c r="OQL150" s="102"/>
      <c r="OQM150" s="102"/>
      <c r="OQN150" s="102"/>
      <c r="OQO150" s="102"/>
      <c r="OQP150" s="102"/>
      <c r="OQQ150" s="102"/>
      <c r="OQR150" s="102"/>
      <c r="OQS150" s="102"/>
      <c r="OQT150" s="102"/>
      <c r="OQU150" s="102"/>
      <c r="OQV150" s="102"/>
      <c r="OQW150" s="102"/>
      <c r="OQX150" s="102"/>
      <c r="OQY150" s="102"/>
      <c r="OQZ150" s="102"/>
      <c r="ORA150" s="102"/>
      <c r="ORB150" s="102"/>
      <c r="ORC150" s="102"/>
      <c r="ORD150" s="102"/>
      <c r="ORE150" s="102"/>
      <c r="ORF150" s="102"/>
      <c r="ORG150" s="102"/>
      <c r="ORH150" s="102"/>
      <c r="ORI150" s="102"/>
      <c r="ORJ150" s="102"/>
      <c r="ORK150" s="102"/>
      <c r="ORL150" s="102"/>
      <c r="ORM150" s="102"/>
      <c r="ORN150" s="102"/>
      <c r="ORO150" s="102"/>
      <c r="ORP150" s="102"/>
      <c r="ORQ150" s="102"/>
      <c r="ORR150" s="102"/>
      <c r="ORS150" s="102"/>
      <c r="ORT150" s="102"/>
      <c r="ORU150" s="102"/>
      <c r="ORV150" s="102"/>
      <c r="ORW150" s="102"/>
      <c r="ORX150" s="102"/>
      <c r="ORY150" s="102"/>
      <c r="ORZ150" s="102"/>
      <c r="OSA150" s="102"/>
      <c r="OSB150" s="102"/>
      <c r="OSC150" s="102"/>
      <c r="OSD150" s="102"/>
      <c r="OSE150" s="102"/>
      <c r="OSF150" s="102"/>
      <c r="OSG150" s="102"/>
      <c r="OSH150" s="102"/>
      <c r="OSI150" s="102"/>
      <c r="OSJ150" s="102"/>
      <c r="OSK150" s="102"/>
      <c r="OSL150" s="102"/>
      <c r="OSM150" s="102"/>
      <c r="OSN150" s="102"/>
      <c r="OSO150" s="102"/>
      <c r="OSP150" s="102"/>
      <c r="OSQ150" s="102"/>
      <c r="OSR150" s="102"/>
      <c r="OSS150" s="102"/>
      <c r="OST150" s="102"/>
      <c r="OSU150" s="102"/>
      <c r="OSV150" s="102"/>
      <c r="OSW150" s="102"/>
      <c r="OSX150" s="102"/>
      <c r="OSY150" s="102"/>
      <c r="OSZ150" s="102"/>
      <c r="OTA150" s="102"/>
      <c r="OTB150" s="102"/>
      <c r="OTC150" s="102"/>
      <c r="OTD150" s="102"/>
      <c r="OTE150" s="102"/>
      <c r="OTF150" s="102"/>
      <c r="OTG150" s="102"/>
      <c r="OTH150" s="102"/>
      <c r="OTI150" s="102"/>
      <c r="OTJ150" s="102"/>
      <c r="OTK150" s="102"/>
      <c r="OTL150" s="102"/>
      <c r="OTM150" s="102"/>
      <c r="OTN150" s="102"/>
      <c r="OTO150" s="102"/>
      <c r="OTP150" s="102"/>
      <c r="OTQ150" s="102"/>
      <c r="OTR150" s="102"/>
      <c r="OTS150" s="102"/>
      <c r="OTT150" s="102"/>
      <c r="OTU150" s="102"/>
      <c r="OTV150" s="102"/>
      <c r="OTW150" s="102"/>
      <c r="OTX150" s="102"/>
      <c r="OTY150" s="102"/>
      <c r="OTZ150" s="102"/>
      <c r="OUA150" s="102"/>
      <c r="OUB150" s="102"/>
      <c r="OUC150" s="102"/>
      <c r="OUD150" s="102"/>
      <c r="OUE150" s="102"/>
      <c r="OUF150" s="102"/>
      <c r="OUG150" s="102"/>
      <c r="OUH150" s="102"/>
      <c r="OUI150" s="102"/>
      <c r="OUJ150" s="102"/>
      <c r="OUK150" s="102"/>
      <c r="OUL150" s="102"/>
      <c r="OUM150" s="102"/>
      <c r="OUN150" s="102"/>
      <c r="OUO150" s="102"/>
      <c r="OUP150" s="102"/>
      <c r="OUQ150" s="102"/>
      <c r="OUR150" s="102"/>
      <c r="OUS150" s="102"/>
      <c r="OUT150" s="102"/>
      <c r="OUU150" s="102"/>
      <c r="OUV150" s="102"/>
      <c r="OUW150" s="102"/>
      <c r="OUX150" s="102"/>
      <c r="OUY150" s="102"/>
      <c r="OUZ150" s="102"/>
      <c r="OVA150" s="102"/>
      <c r="OVB150" s="102"/>
      <c r="OVC150" s="102"/>
      <c r="OVD150" s="102"/>
      <c r="OVE150" s="102"/>
      <c r="OVF150" s="102"/>
      <c r="OVG150" s="102"/>
      <c r="OVH150" s="102"/>
      <c r="OVI150" s="102"/>
      <c r="OVJ150" s="102"/>
      <c r="OVK150" s="102"/>
      <c r="OVL150" s="102"/>
      <c r="OVM150" s="102"/>
      <c r="OVN150" s="102"/>
      <c r="OVO150" s="102"/>
      <c r="OVP150" s="102"/>
      <c r="OVQ150" s="102"/>
      <c r="OVR150" s="102"/>
      <c r="OVS150" s="102"/>
      <c r="OVT150" s="102"/>
      <c r="OVU150" s="102"/>
      <c r="OVV150" s="102"/>
      <c r="OVW150" s="102"/>
      <c r="OVX150" s="102"/>
      <c r="OVY150" s="102"/>
      <c r="OVZ150" s="102"/>
      <c r="OWA150" s="102"/>
      <c r="OWB150" s="102"/>
      <c r="OWC150" s="102"/>
      <c r="OWD150" s="102"/>
      <c r="OWE150" s="102"/>
      <c r="OWF150" s="102"/>
      <c r="OWG150" s="102"/>
      <c r="OWH150" s="102"/>
      <c r="OWI150" s="102"/>
      <c r="OWJ150" s="102"/>
      <c r="OWK150" s="102"/>
      <c r="OWL150" s="102"/>
      <c r="OWM150" s="102"/>
      <c r="OWN150" s="102"/>
      <c r="OWO150" s="102"/>
      <c r="OWP150" s="102"/>
      <c r="OWQ150" s="102"/>
      <c r="OWR150" s="102"/>
      <c r="OWS150" s="102"/>
      <c r="OWT150" s="102"/>
      <c r="OWU150" s="102"/>
      <c r="OWV150" s="102"/>
      <c r="OWW150" s="102"/>
      <c r="OWX150" s="102"/>
      <c r="OWY150" s="102"/>
      <c r="OWZ150" s="102"/>
      <c r="OXA150" s="102"/>
      <c r="OXB150" s="102"/>
      <c r="OXC150" s="102"/>
      <c r="OXD150" s="102"/>
      <c r="OXE150" s="102"/>
      <c r="OXF150" s="102"/>
      <c r="OXG150" s="102"/>
      <c r="OXH150" s="102"/>
      <c r="OXI150" s="102"/>
      <c r="OXJ150" s="102"/>
      <c r="OXK150" s="102"/>
      <c r="OXL150" s="102"/>
      <c r="OXM150" s="102"/>
      <c r="OXN150" s="102"/>
      <c r="OXO150" s="102"/>
      <c r="OXP150" s="102"/>
      <c r="OXQ150" s="102"/>
      <c r="OXR150" s="102"/>
      <c r="OXS150" s="102"/>
      <c r="OXT150" s="102"/>
      <c r="OXU150" s="102"/>
      <c r="OXV150" s="102"/>
      <c r="OXW150" s="102"/>
      <c r="OXX150" s="102"/>
      <c r="OXY150" s="102"/>
      <c r="OXZ150" s="102"/>
      <c r="OYA150" s="102"/>
      <c r="OYB150" s="102"/>
      <c r="OYC150" s="102"/>
      <c r="OYD150" s="102"/>
      <c r="OYE150" s="102"/>
      <c r="OYF150" s="102"/>
      <c r="OYG150" s="102"/>
      <c r="OYH150" s="102"/>
      <c r="OYI150" s="102"/>
      <c r="OYJ150" s="102"/>
      <c r="OYK150" s="102"/>
      <c r="OYL150" s="102"/>
      <c r="OYM150" s="102"/>
      <c r="OYN150" s="102"/>
      <c r="OYO150" s="102"/>
      <c r="OYP150" s="102"/>
      <c r="OYQ150" s="102"/>
      <c r="OYR150" s="102"/>
      <c r="OYS150" s="102"/>
      <c r="OYT150" s="102"/>
      <c r="OYU150" s="102"/>
      <c r="OYV150" s="102"/>
      <c r="OYW150" s="102"/>
      <c r="OYX150" s="102"/>
      <c r="OYY150" s="102"/>
      <c r="OYZ150" s="102"/>
      <c r="OZA150" s="102"/>
      <c r="OZB150" s="102"/>
      <c r="OZC150" s="102"/>
      <c r="OZD150" s="102"/>
      <c r="OZE150" s="102"/>
      <c r="OZF150" s="102"/>
      <c r="OZG150" s="102"/>
      <c r="OZH150" s="102"/>
      <c r="OZI150" s="102"/>
      <c r="OZJ150" s="102"/>
      <c r="OZK150" s="102"/>
      <c r="OZL150" s="102"/>
      <c r="OZM150" s="102"/>
      <c r="OZN150" s="102"/>
      <c r="OZO150" s="102"/>
      <c r="OZP150" s="102"/>
      <c r="OZQ150" s="102"/>
      <c r="OZR150" s="102"/>
      <c r="OZS150" s="102"/>
      <c r="OZT150" s="102"/>
      <c r="OZU150" s="102"/>
      <c r="OZV150" s="102"/>
      <c r="OZW150" s="102"/>
      <c r="OZX150" s="102"/>
      <c r="OZY150" s="102"/>
      <c r="OZZ150" s="102"/>
      <c r="PAA150" s="102"/>
      <c r="PAB150" s="102"/>
      <c r="PAC150" s="102"/>
      <c r="PAD150" s="102"/>
      <c r="PAE150" s="102"/>
      <c r="PAF150" s="102"/>
      <c r="PAG150" s="102"/>
      <c r="PAH150" s="102"/>
      <c r="PAI150" s="102"/>
      <c r="PAJ150" s="102"/>
      <c r="PAK150" s="102"/>
      <c r="PAL150" s="102"/>
      <c r="PAM150" s="102"/>
      <c r="PAN150" s="102"/>
      <c r="PAO150" s="102"/>
      <c r="PAP150" s="102"/>
      <c r="PAQ150" s="102"/>
      <c r="PAR150" s="102"/>
      <c r="PAS150" s="102"/>
      <c r="PAT150" s="102"/>
      <c r="PAU150" s="102"/>
      <c r="PAV150" s="102"/>
      <c r="PAW150" s="102"/>
      <c r="PAX150" s="102"/>
      <c r="PAY150" s="102"/>
      <c r="PAZ150" s="102"/>
      <c r="PBA150" s="102"/>
      <c r="PBB150" s="102"/>
      <c r="PBC150" s="102"/>
      <c r="PBD150" s="102"/>
      <c r="PBE150" s="102"/>
      <c r="PBF150" s="102"/>
      <c r="PBG150" s="102"/>
      <c r="PBH150" s="102"/>
      <c r="PBI150" s="102"/>
      <c r="PBJ150" s="102"/>
      <c r="PBK150" s="102"/>
      <c r="PBL150" s="102"/>
      <c r="PBM150" s="102"/>
      <c r="PBN150" s="102"/>
      <c r="PBO150" s="102"/>
      <c r="PBP150" s="102"/>
      <c r="PBQ150" s="102"/>
      <c r="PBR150" s="102"/>
      <c r="PBS150" s="102"/>
      <c r="PBT150" s="102"/>
      <c r="PBU150" s="102"/>
      <c r="PBV150" s="102"/>
      <c r="PBW150" s="102"/>
      <c r="PBX150" s="102"/>
      <c r="PBY150" s="102"/>
      <c r="PBZ150" s="102"/>
      <c r="PCA150" s="102"/>
      <c r="PCB150" s="102"/>
      <c r="PCC150" s="102"/>
      <c r="PCD150" s="102"/>
      <c r="PCE150" s="102"/>
      <c r="PCF150" s="102"/>
      <c r="PCG150" s="102"/>
      <c r="PCH150" s="102"/>
      <c r="PCI150" s="102"/>
      <c r="PCJ150" s="102"/>
      <c r="PCK150" s="102"/>
      <c r="PCL150" s="102"/>
      <c r="PCM150" s="102"/>
      <c r="PCN150" s="102"/>
      <c r="PCO150" s="102"/>
      <c r="PCP150" s="102"/>
      <c r="PCQ150" s="102"/>
      <c r="PCR150" s="102"/>
      <c r="PCS150" s="102"/>
      <c r="PCT150" s="102"/>
      <c r="PCU150" s="102"/>
      <c r="PCV150" s="102"/>
      <c r="PCW150" s="102"/>
      <c r="PCX150" s="102"/>
      <c r="PCY150" s="102"/>
      <c r="PCZ150" s="102"/>
      <c r="PDA150" s="102"/>
      <c r="PDB150" s="102"/>
      <c r="PDC150" s="102"/>
      <c r="PDD150" s="102"/>
      <c r="PDE150" s="102"/>
      <c r="PDF150" s="102"/>
      <c r="PDG150" s="102"/>
      <c r="PDH150" s="102"/>
      <c r="PDI150" s="102"/>
      <c r="PDJ150" s="102"/>
      <c r="PDK150" s="102"/>
      <c r="PDL150" s="102"/>
      <c r="PDM150" s="102"/>
      <c r="PDN150" s="102"/>
      <c r="PDO150" s="102"/>
      <c r="PDP150" s="102"/>
      <c r="PDQ150" s="102"/>
      <c r="PDR150" s="102"/>
      <c r="PDS150" s="102"/>
      <c r="PDT150" s="102"/>
      <c r="PDU150" s="102"/>
      <c r="PDV150" s="102"/>
      <c r="PDW150" s="102"/>
      <c r="PDX150" s="102"/>
      <c r="PDY150" s="102"/>
      <c r="PDZ150" s="102"/>
      <c r="PEA150" s="102"/>
      <c r="PEB150" s="102"/>
      <c r="PEC150" s="102"/>
      <c r="PED150" s="102"/>
      <c r="PEE150" s="102"/>
      <c r="PEF150" s="102"/>
      <c r="PEG150" s="102"/>
      <c r="PEH150" s="102"/>
      <c r="PEI150" s="102"/>
      <c r="PEJ150" s="102"/>
      <c r="PEK150" s="102"/>
      <c r="PEL150" s="102"/>
      <c r="PEM150" s="102"/>
      <c r="PEN150" s="102"/>
      <c r="PEO150" s="102"/>
      <c r="PEP150" s="102"/>
      <c r="PEQ150" s="102"/>
      <c r="PER150" s="102"/>
      <c r="PES150" s="102"/>
      <c r="PET150" s="102"/>
      <c r="PEU150" s="102"/>
      <c r="PEV150" s="102"/>
      <c r="PEW150" s="102"/>
      <c r="PEX150" s="102"/>
      <c r="PEY150" s="102"/>
      <c r="PEZ150" s="102"/>
      <c r="PFA150" s="102"/>
      <c r="PFB150" s="102"/>
      <c r="PFC150" s="102"/>
      <c r="PFD150" s="102"/>
      <c r="PFE150" s="102"/>
      <c r="PFF150" s="102"/>
      <c r="PFG150" s="102"/>
      <c r="PFH150" s="102"/>
      <c r="PFI150" s="102"/>
      <c r="PFJ150" s="102"/>
      <c r="PFK150" s="102"/>
      <c r="PFL150" s="102"/>
      <c r="PFM150" s="102"/>
      <c r="PFN150" s="102"/>
      <c r="PFO150" s="102"/>
      <c r="PFP150" s="102"/>
      <c r="PFQ150" s="102"/>
      <c r="PFR150" s="102"/>
      <c r="PFS150" s="102"/>
      <c r="PFT150" s="102"/>
      <c r="PFU150" s="102"/>
      <c r="PFV150" s="102"/>
      <c r="PFW150" s="102"/>
      <c r="PFX150" s="102"/>
      <c r="PFY150" s="102"/>
      <c r="PFZ150" s="102"/>
      <c r="PGA150" s="102"/>
      <c r="PGB150" s="102"/>
      <c r="PGC150" s="102"/>
      <c r="PGD150" s="102"/>
      <c r="PGE150" s="102"/>
      <c r="PGF150" s="102"/>
      <c r="PGG150" s="102"/>
      <c r="PGH150" s="102"/>
      <c r="PGI150" s="102"/>
      <c r="PGJ150" s="102"/>
      <c r="PGK150" s="102"/>
      <c r="PGL150" s="102"/>
      <c r="PGM150" s="102"/>
      <c r="PGN150" s="102"/>
      <c r="PGO150" s="102"/>
      <c r="PGP150" s="102"/>
      <c r="PGQ150" s="102"/>
      <c r="PGR150" s="102"/>
      <c r="PGS150" s="102"/>
      <c r="PGT150" s="102"/>
      <c r="PGU150" s="102"/>
      <c r="PGV150" s="102"/>
      <c r="PGW150" s="102"/>
      <c r="PGX150" s="102"/>
      <c r="PGY150" s="102"/>
      <c r="PGZ150" s="102"/>
      <c r="PHA150" s="102"/>
      <c r="PHB150" s="102"/>
      <c r="PHC150" s="102"/>
      <c r="PHD150" s="102"/>
      <c r="PHE150" s="102"/>
      <c r="PHF150" s="102"/>
      <c r="PHG150" s="102"/>
      <c r="PHH150" s="102"/>
      <c r="PHI150" s="102"/>
      <c r="PHJ150" s="102"/>
      <c r="PHK150" s="102"/>
      <c r="PHL150" s="102"/>
      <c r="PHM150" s="102"/>
      <c r="PHN150" s="102"/>
      <c r="PHO150" s="102"/>
      <c r="PHP150" s="102"/>
      <c r="PHQ150" s="102"/>
      <c r="PHR150" s="102"/>
      <c r="PHS150" s="102"/>
      <c r="PHT150" s="102"/>
      <c r="PHU150" s="102"/>
      <c r="PHV150" s="102"/>
      <c r="PHW150" s="102"/>
      <c r="PHX150" s="102"/>
      <c r="PHY150" s="102"/>
      <c r="PHZ150" s="102"/>
      <c r="PIA150" s="102"/>
      <c r="PIB150" s="102"/>
      <c r="PIC150" s="102"/>
      <c r="PID150" s="102"/>
      <c r="PIE150" s="102"/>
      <c r="PIF150" s="102"/>
      <c r="PIG150" s="102"/>
      <c r="PIH150" s="102"/>
      <c r="PII150" s="102"/>
      <c r="PIJ150" s="102"/>
      <c r="PIK150" s="102"/>
      <c r="PIL150" s="102"/>
      <c r="PIM150" s="102"/>
      <c r="PIN150" s="102"/>
      <c r="PIO150" s="102"/>
      <c r="PIP150" s="102"/>
      <c r="PIQ150" s="102"/>
      <c r="PIR150" s="102"/>
      <c r="PIS150" s="102"/>
      <c r="PIT150" s="102"/>
      <c r="PIU150" s="102"/>
      <c r="PIV150" s="102"/>
      <c r="PIW150" s="102"/>
      <c r="PIX150" s="102"/>
      <c r="PIY150" s="102"/>
      <c r="PIZ150" s="102"/>
      <c r="PJA150" s="102"/>
      <c r="PJB150" s="102"/>
      <c r="PJC150" s="102"/>
      <c r="PJD150" s="102"/>
      <c r="PJE150" s="102"/>
      <c r="PJF150" s="102"/>
      <c r="PJG150" s="102"/>
      <c r="PJH150" s="102"/>
      <c r="PJI150" s="102"/>
      <c r="PJJ150" s="102"/>
      <c r="PJK150" s="102"/>
      <c r="PJL150" s="102"/>
      <c r="PJM150" s="102"/>
      <c r="PJN150" s="102"/>
      <c r="PJO150" s="102"/>
      <c r="PJP150" s="102"/>
      <c r="PJQ150" s="102"/>
      <c r="PJR150" s="102"/>
      <c r="PJS150" s="102"/>
      <c r="PJT150" s="102"/>
      <c r="PJU150" s="102"/>
      <c r="PJV150" s="102"/>
      <c r="PJW150" s="102"/>
      <c r="PJX150" s="102"/>
      <c r="PJY150" s="102"/>
      <c r="PJZ150" s="102"/>
      <c r="PKA150" s="102"/>
      <c r="PKB150" s="102"/>
      <c r="PKC150" s="102"/>
      <c r="PKD150" s="102"/>
      <c r="PKE150" s="102"/>
      <c r="PKF150" s="102"/>
      <c r="PKG150" s="102"/>
      <c r="PKH150" s="102"/>
      <c r="PKI150" s="102"/>
      <c r="PKJ150" s="102"/>
      <c r="PKK150" s="102"/>
      <c r="PKL150" s="102"/>
      <c r="PKM150" s="102"/>
      <c r="PKN150" s="102"/>
      <c r="PKO150" s="102"/>
      <c r="PKP150" s="102"/>
      <c r="PKQ150" s="102"/>
      <c r="PKR150" s="102"/>
      <c r="PKS150" s="102"/>
      <c r="PKT150" s="102"/>
      <c r="PKU150" s="102"/>
      <c r="PKV150" s="102"/>
      <c r="PKW150" s="102"/>
      <c r="PKX150" s="102"/>
      <c r="PKY150" s="102"/>
      <c r="PKZ150" s="102"/>
      <c r="PLA150" s="102"/>
      <c r="PLB150" s="102"/>
      <c r="PLC150" s="102"/>
      <c r="PLD150" s="102"/>
      <c r="PLE150" s="102"/>
      <c r="PLF150" s="102"/>
      <c r="PLG150" s="102"/>
      <c r="PLH150" s="102"/>
      <c r="PLI150" s="102"/>
      <c r="PLJ150" s="102"/>
      <c r="PLK150" s="102"/>
      <c r="PLL150" s="102"/>
      <c r="PLM150" s="102"/>
      <c r="PLN150" s="102"/>
      <c r="PLO150" s="102"/>
      <c r="PLP150" s="102"/>
      <c r="PLQ150" s="102"/>
      <c r="PLR150" s="102"/>
      <c r="PLS150" s="102"/>
      <c r="PLT150" s="102"/>
      <c r="PLU150" s="102"/>
      <c r="PLV150" s="102"/>
      <c r="PLW150" s="102"/>
      <c r="PLX150" s="102"/>
      <c r="PLY150" s="102"/>
      <c r="PLZ150" s="102"/>
      <c r="PMA150" s="102"/>
      <c r="PMB150" s="102"/>
      <c r="PMC150" s="102"/>
      <c r="PMD150" s="102"/>
      <c r="PME150" s="102"/>
      <c r="PMF150" s="102"/>
      <c r="PMG150" s="102"/>
      <c r="PMH150" s="102"/>
      <c r="PMI150" s="102"/>
      <c r="PMJ150" s="102"/>
      <c r="PMK150" s="102"/>
      <c r="PML150" s="102"/>
      <c r="PMM150" s="102"/>
      <c r="PMN150" s="102"/>
      <c r="PMO150" s="102"/>
      <c r="PMP150" s="102"/>
      <c r="PMQ150" s="102"/>
      <c r="PMR150" s="102"/>
      <c r="PMS150" s="102"/>
      <c r="PMT150" s="102"/>
      <c r="PMU150" s="102"/>
      <c r="PMV150" s="102"/>
      <c r="PMW150" s="102"/>
      <c r="PMX150" s="102"/>
      <c r="PMY150" s="102"/>
      <c r="PMZ150" s="102"/>
      <c r="PNA150" s="102"/>
      <c r="PNB150" s="102"/>
      <c r="PNC150" s="102"/>
      <c r="PND150" s="102"/>
      <c r="PNE150" s="102"/>
      <c r="PNF150" s="102"/>
      <c r="PNG150" s="102"/>
      <c r="PNH150" s="102"/>
      <c r="PNI150" s="102"/>
      <c r="PNJ150" s="102"/>
      <c r="PNK150" s="102"/>
      <c r="PNL150" s="102"/>
      <c r="PNM150" s="102"/>
      <c r="PNN150" s="102"/>
      <c r="PNO150" s="102"/>
      <c r="PNP150" s="102"/>
      <c r="PNQ150" s="102"/>
      <c r="PNR150" s="102"/>
      <c r="PNS150" s="102"/>
      <c r="PNT150" s="102"/>
      <c r="PNU150" s="102"/>
      <c r="PNV150" s="102"/>
      <c r="PNW150" s="102"/>
      <c r="PNX150" s="102"/>
      <c r="PNY150" s="102"/>
      <c r="PNZ150" s="102"/>
      <c r="POA150" s="102"/>
      <c r="POB150" s="102"/>
      <c r="POC150" s="102"/>
      <c r="POD150" s="102"/>
      <c r="POE150" s="102"/>
      <c r="POF150" s="102"/>
      <c r="POG150" s="102"/>
      <c r="POH150" s="102"/>
      <c r="POI150" s="102"/>
      <c r="POJ150" s="102"/>
      <c r="POK150" s="102"/>
      <c r="POL150" s="102"/>
      <c r="POM150" s="102"/>
      <c r="PON150" s="102"/>
      <c r="POO150" s="102"/>
      <c r="POP150" s="102"/>
      <c r="POQ150" s="102"/>
      <c r="POR150" s="102"/>
      <c r="POS150" s="102"/>
      <c r="POT150" s="102"/>
      <c r="POU150" s="102"/>
      <c r="POV150" s="102"/>
      <c r="POW150" s="102"/>
      <c r="POX150" s="102"/>
      <c r="POY150" s="102"/>
      <c r="POZ150" s="102"/>
      <c r="PPA150" s="102"/>
      <c r="PPB150" s="102"/>
      <c r="PPC150" s="102"/>
      <c r="PPD150" s="102"/>
      <c r="PPE150" s="102"/>
      <c r="PPF150" s="102"/>
      <c r="PPG150" s="102"/>
      <c r="PPH150" s="102"/>
      <c r="PPI150" s="102"/>
      <c r="PPJ150" s="102"/>
      <c r="PPK150" s="102"/>
      <c r="PPL150" s="102"/>
      <c r="PPM150" s="102"/>
      <c r="PPN150" s="102"/>
      <c r="PPO150" s="102"/>
      <c r="PPP150" s="102"/>
      <c r="PPQ150" s="102"/>
      <c r="PPR150" s="102"/>
      <c r="PPS150" s="102"/>
      <c r="PPT150" s="102"/>
      <c r="PPU150" s="102"/>
      <c r="PPV150" s="102"/>
      <c r="PPW150" s="102"/>
      <c r="PPX150" s="102"/>
      <c r="PPY150" s="102"/>
      <c r="PPZ150" s="102"/>
      <c r="PQA150" s="102"/>
      <c r="PQB150" s="102"/>
      <c r="PQC150" s="102"/>
      <c r="PQD150" s="102"/>
      <c r="PQE150" s="102"/>
      <c r="PQF150" s="102"/>
      <c r="PQG150" s="102"/>
      <c r="PQH150" s="102"/>
      <c r="PQI150" s="102"/>
      <c r="PQJ150" s="102"/>
      <c r="PQK150" s="102"/>
      <c r="PQL150" s="102"/>
      <c r="PQM150" s="102"/>
      <c r="PQN150" s="102"/>
      <c r="PQO150" s="102"/>
      <c r="PQP150" s="102"/>
      <c r="PQQ150" s="102"/>
      <c r="PQR150" s="102"/>
      <c r="PQS150" s="102"/>
      <c r="PQT150" s="102"/>
      <c r="PQU150" s="102"/>
      <c r="PQV150" s="102"/>
      <c r="PQW150" s="102"/>
      <c r="PQX150" s="102"/>
      <c r="PQY150" s="102"/>
      <c r="PQZ150" s="102"/>
      <c r="PRA150" s="102"/>
      <c r="PRB150" s="102"/>
      <c r="PRC150" s="102"/>
      <c r="PRD150" s="102"/>
      <c r="PRE150" s="102"/>
      <c r="PRF150" s="102"/>
      <c r="PRG150" s="102"/>
      <c r="PRH150" s="102"/>
      <c r="PRI150" s="102"/>
      <c r="PRJ150" s="102"/>
      <c r="PRK150" s="102"/>
      <c r="PRL150" s="102"/>
      <c r="PRM150" s="102"/>
      <c r="PRN150" s="102"/>
      <c r="PRO150" s="102"/>
      <c r="PRP150" s="102"/>
      <c r="PRQ150" s="102"/>
      <c r="PRR150" s="102"/>
      <c r="PRS150" s="102"/>
      <c r="PRT150" s="102"/>
      <c r="PRU150" s="102"/>
      <c r="PRV150" s="102"/>
      <c r="PRW150" s="102"/>
      <c r="PRX150" s="102"/>
      <c r="PRY150" s="102"/>
      <c r="PRZ150" s="102"/>
      <c r="PSA150" s="102"/>
      <c r="PSB150" s="102"/>
      <c r="PSC150" s="102"/>
      <c r="PSD150" s="102"/>
      <c r="PSE150" s="102"/>
      <c r="PSF150" s="102"/>
      <c r="PSG150" s="102"/>
      <c r="PSH150" s="102"/>
      <c r="PSI150" s="102"/>
      <c r="PSJ150" s="102"/>
      <c r="PSK150" s="102"/>
      <c r="PSL150" s="102"/>
      <c r="PSM150" s="102"/>
      <c r="PSN150" s="102"/>
      <c r="PSO150" s="102"/>
      <c r="PSP150" s="102"/>
      <c r="PSQ150" s="102"/>
      <c r="PSR150" s="102"/>
      <c r="PSS150" s="102"/>
      <c r="PST150" s="102"/>
      <c r="PSU150" s="102"/>
      <c r="PSV150" s="102"/>
      <c r="PSW150" s="102"/>
      <c r="PSX150" s="102"/>
      <c r="PSY150" s="102"/>
      <c r="PSZ150" s="102"/>
      <c r="PTA150" s="102"/>
      <c r="PTB150" s="102"/>
      <c r="PTC150" s="102"/>
      <c r="PTD150" s="102"/>
      <c r="PTE150" s="102"/>
      <c r="PTF150" s="102"/>
      <c r="PTG150" s="102"/>
      <c r="PTH150" s="102"/>
      <c r="PTI150" s="102"/>
      <c r="PTJ150" s="102"/>
      <c r="PTK150" s="102"/>
      <c r="PTL150" s="102"/>
      <c r="PTM150" s="102"/>
      <c r="PTN150" s="102"/>
      <c r="PTO150" s="102"/>
      <c r="PTP150" s="102"/>
      <c r="PTQ150" s="102"/>
      <c r="PTR150" s="102"/>
      <c r="PTS150" s="102"/>
      <c r="PTT150" s="102"/>
      <c r="PTU150" s="102"/>
      <c r="PTV150" s="102"/>
      <c r="PTW150" s="102"/>
      <c r="PTX150" s="102"/>
      <c r="PTY150" s="102"/>
      <c r="PTZ150" s="102"/>
      <c r="PUA150" s="102"/>
      <c r="PUB150" s="102"/>
      <c r="PUC150" s="102"/>
      <c r="PUD150" s="102"/>
      <c r="PUE150" s="102"/>
      <c r="PUF150" s="102"/>
      <c r="PUG150" s="102"/>
      <c r="PUH150" s="102"/>
      <c r="PUI150" s="102"/>
      <c r="PUJ150" s="102"/>
      <c r="PUK150" s="102"/>
      <c r="PUL150" s="102"/>
      <c r="PUM150" s="102"/>
      <c r="PUN150" s="102"/>
      <c r="PUO150" s="102"/>
      <c r="PUP150" s="102"/>
      <c r="PUQ150" s="102"/>
      <c r="PUR150" s="102"/>
      <c r="PUS150" s="102"/>
      <c r="PUT150" s="102"/>
      <c r="PUU150" s="102"/>
      <c r="PUV150" s="102"/>
      <c r="PUW150" s="102"/>
      <c r="PUX150" s="102"/>
      <c r="PUY150" s="102"/>
      <c r="PUZ150" s="102"/>
      <c r="PVA150" s="102"/>
      <c r="PVB150" s="102"/>
      <c r="PVC150" s="102"/>
      <c r="PVD150" s="102"/>
      <c r="PVE150" s="102"/>
      <c r="PVF150" s="102"/>
      <c r="PVG150" s="102"/>
      <c r="PVH150" s="102"/>
      <c r="PVI150" s="102"/>
      <c r="PVJ150" s="102"/>
      <c r="PVK150" s="102"/>
      <c r="PVL150" s="102"/>
      <c r="PVM150" s="102"/>
      <c r="PVN150" s="102"/>
      <c r="PVO150" s="102"/>
      <c r="PVP150" s="102"/>
      <c r="PVQ150" s="102"/>
      <c r="PVR150" s="102"/>
      <c r="PVS150" s="102"/>
      <c r="PVT150" s="102"/>
      <c r="PVU150" s="102"/>
      <c r="PVV150" s="102"/>
      <c r="PVW150" s="102"/>
      <c r="PVX150" s="102"/>
      <c r="PVY150" s="102"/>
      <c r="PVZ150" s="102"/>
      <c r="PWA150" s="102"/>
      <c r="PWB150" s="102"/>
      <c r="PWC150" s="102"/>
      <c r="PWD150" s="102"/>
      <c r="PWE150" s="102"/>
      <c r="PWF150" s="102"/>
      <c r="PWG150" s="102"/>
      <c r="PWH150" s="102"/>
      <c r="PWI150" s="102"/>
      <c r="PWJ150" s="102"/>
      <c r="PWK150" s="102"/>
      <c r="PWL150" s="102"/>
      <c r="PWM150" s="102"/>
      <c r="PWN150" s="102"/>
      <c r="PWO150" s="102"/>
      <c r="PWP150" s="102"/>
      <c r="PWQ150" s="102"/>
      <c r="PWR150" s="102"/>
      <c r="PWS150" s="102"/>
      <c r="PWT150" s="102"/>
      <c r="PWU150" s="102"/>
      <c r="PWV150" s="102"/>
      <c r="PWW150" s="102"/>
      <c r="PWX150" s="102"/>
      <c r="PWY150" s="102"/>
      <c r="PWZ150" s="102"/>
      <c r="PXA150" s="102"/>
      <c r="PXB150" s="102"/>
      <c r="PXC150" s="102"/>
      <c r="PXD150" s="102"/>
      <c r="PXE150" s="102"/>
      <c r="PXF150" s="102"/>
      <c r="PXG150" s="102"/>
      <c r="PXH150" s="102"/>
      <c r="PXI150" s="102"/>
      <c r="PXJ150" s="102"/>
      <c r="PXK150" s="102"/>
      <c r="PXL150" s="102"/>
      <c r="PXM150" s="102"/>
      <c r="PXN150" s="102"/>
      <c r="PXO150" s="102"/>
      <c r="PXP150" s="102"/>
      <c r="PXQ150" s="102"/>
      <c r="PXR150" s="102"/>
      <c r="PXS150" s="102"/>
      <c r="PXT150" s="102"/>
      <c r="PXU150" s="102"/>
      <c r="PXV150" s="102"/>
      <c r="PXW150" s="102"/>
      <c r="PXX150" s="102"/>
      <c r="PXY150" s="102"/>
      <c r="PXZ150" s="102"/>
      <c r="PYA150" s="102"/>
      <c r="PYB150" s="102"/>
      <c r="PYC150" s="102"/>
      <c r="PYD150" s="102"/>
      <c r="PYE150" s="102"/>
      <c r="PYF150" s="102"/>
      <c r="PYG150" s="102"/>
      <c r="PYH150" s="102"/>
      <c r="PYI150" s="102"/>
      <c r="PYJ150" s="102"/>
      <c r="PYK150" s="102"/>
      <c r="PYL150" s="102"/>
      <c r="PYM150" s="102"/>
      <c r="PYN150" s="102"/>
      <c r="PYO150" s="102"/>
      <c r="PYP150" s="102"/>
      <c r="PYQ150" s="102"/>
      <c r="PYR150" s="102"/>
      <c r="PYS150" s="102"/>
      <c r="PYT150" s="102"/>
      <c r="PYU150" s="102"/>
      <c r="PYV150" s="102"/>
      <c r="PYW150" s="102"/>
      <c r="PYX150" s="102"/>
      <c r="PYY150" s="102"/>
      <c r="PYZ150" s="102"/>
      <c r="PZA150" s="102"/>
      <c r="PZB150" s="102"/>
      <c r="PZC150" s="102"/>
      <c r="PZD150" s="102"/>
      <c r="PZE150" s="102"/>
      <c r="PZF150" s="102"/>
      <c r="PZG150" s="102"/>
      <c r="PZH150" s="102"/>
      <c r="PZI150" s="102"/>
      <c r="PZJ150" s="102"/>
      <c r="PZK150" s="102"/>
      <c r="PZL150" s="102"/>
      <c r="PZM150" s="102"/>
      <c r="PZN150" s="102"/>
      <c r="PZO150" s="102"/>
      <c r="PZP150" s="102"/>
      <c r="PZQ150" s="102"/>
      <c r="PZR150" s="102"/>
      <c r="PZS150" s="102"/>
      <c r="PZT150" s="102"/>
      <c r="PZU150" s="102"/>
      <c r="PZV150" s="102"/>
      <c r="PZW150" s="102"/>
      <c r="PZX150" s="102"/>
      <c r="PZY150" s="102"/>
      <c r="PZZ150" s="102"/>
      <c r="QAA150" s="102"/>
      <c r="QAB150" s="102"/>
      <c r="QAC150" s="102"/>
      <c r="QAD150" s="102"/>
      <c r="QAE150" s="102"/>
      <c r="QAF150" s="102"/>
      <c r="QAG150" s="102"/>
      <c r="QAH150" s="102"/>
      <c r="QAI150" s="102"/>
      <c r="QAJ150" s="102"/>
      <c r="QAK150" s="102"/>
      <c r="QAL150" s="102"/>
      <c r="QAM150" s="102"/>
      <c r="QAN150" s="102"/>
      <c r="QAO150" s="102"/>
      <c r="QAP150" s="102"/>
      <c r="QAQ150" s="102"/>
      <c r="QAR150" s="102"/>
      <c r="QAS150" s="102"/>
      <c r="QAT150" s="102"/>
      <c r="QAU150" s="102"/>
      <c r="QAV150" s="102"/>
      <c r="QAW150" s="102"/>
      <c r="QAX150" s="102"/>
      <c r="QAY150" s="102"/>
      <c r="QAZ150" s="102"/>
      <c r="QBA150" s="102"/>
      <c r="QBB150" s="102"/>
      <c r="QBC150" s="102"/>
      <c r="QBD150" s="102"/>
      <c r="QBE150" s="102"/>
      <c r="QBF150" s="102"/>
      <c r="QBG150" s="102"/>
      <c r="QBH150" s="102"/>
      <c r="QBI150" s="102"/>
      <c r="QBJ150" s="102"/>
      <c r="QBK150" s="102"/>
      <c r="QBL150" s="102"/>
      <c r="QBM150" s="102"/>
      <c r="QBN150" s="102"/>
      <c r="QBO150" s="102"/>
      <c r="QBP150" s="102"/>
      <c r="QBQ150" s="102"/>
      <c r="QBR150" s="102"/>
      <c r="QBS150" s="102"/>
      <c r="QBT150" s="102"/>
      <c r="QBU150" s="102"/>
      <c r="QBV150" s="102"/>
      <c r="QBW150" s="102"/>
      <c r="QBX150" s="102"/>
      <c r="QBY150" s="102"/>
      <c r="QBZ150" s="102"/>
      <c r="QCA150" s="102"/>
      <c r="QCB150" s="102"/>
      <c r="QCC150" s="102"/>
      <c r="QCD150" s="102"/>
      <c r="QCE150" s="102"/>
      <c r="QCF150" s="102"/>
      <c r="QCG150" s="102"/>
      <c r="QCH150" s="102"/>
      <c r="QCI150" s="102"/>
      <c r="QCJ150" s="102"/>
      <c r="QCK150" s="102"/>
      <c r="QCL150" s="102"/>
      <c r="QCM150" s="102"/>
      <c r="QCN150" s="102"/>
      <c r="QCO150" s="102"/>
      <c r="QCP150" s="102"/>
      <c r="QCQ150" s="102"/>
      <c r="QCR150" s="102"/>
      <c r="QCS150" s="102"/>
      <c r="QCT150" s="102"/>
      <c r="QCU150" s="102"/>
      <c r="QCV150" s="102"/>
      <c r="QCW150" s="102"/>
      <c r="QCX150" s="102"/>
      <c r="QCY150" s="102"/>
      <c r="QCZ150" s="102"/>
      <c r="QDA150" s="102"/>
      <c r="QDB150" s="102"/>
      <c r="QDC150" s="102"/>
      <c r="QDD150" s="102"/>
      <c r="QDE150" s="102"/>
      <c r="QDF150" s="102"/>
      <c r="QDG150" s="102"/>
      <c r="QDH150" s="102"/>
      <c r="QDI150" s="102"/>
      <c r="QDJ150" s="102"/>
      <c r="QDK150" s="102"/>
      <c r="QDL150" s="102"/>
      <c r="QDM150" s="102"/>
      <c r="QDN150" s="102"/>
      <c r="QDO150" s="102"/>
      <c r="QDP150" s="102"/>
      <c r="QDQ150" s="102"/>
      <c r="QDR150" s="102"/>
      <c r="QDS150" s="102"/>
      <c r="QDT150" s="102"/>
      <c r="QDU150" s="102"/>
      <c r="QDV150" s="102"/>
      <c r="QDW150" s="102"/>
      <c r="QDX150" s="102"/>
      <c r="QDY150" s="102"/>
      <c r="QDZ150" s="102"/>
      <c r="QEA150" s="102"/>
      <c r="QEB150" s="102"/>
      <c r="QEC150" s="102"/>
      <c r="QED150" s="102"/>
      <c r="QEE150" s="102"/>
      <c r="QEF150" s="102"/>
      <c r="QEG150" s="102"/>
      <c r="QEH150" s="102"/>
      <c r="QEI150" s="102"/>
      <c r="QEJ150" s="102"/>
      <c r="QEK150" s="102"/>
      <c r="QEL150" s="102"/>
      <c r="QEM150" s="102"/>
      <c r="QEN150" s="102"/>
      <c r="QEO150" s="102"/>
      <c r="QEP150" s="102"/>
      <c r="QEQ150" s="102"/>
      <c r="QER150" s="102"/>
      <c r="QES150" s="102"/>
      <c r="QET150" s="102"/>
      <c r="QEU150" s="102"/>
      <c r="QEV150" s="102"/>
      <c r="QEW150" s="102"/>
      <c r="QEX150" s="102"/>
      <c r="QEY150" s="102"/>
      <c r="QEZ150" s="102"/>
      <c r="QFA150" s="102"/>
      <c r="QFB150" s="102"/>
      <c r="QFC150" s="102"/>
      <c r="QFD150" s="102"/>
      <c r="QFE150" s="102"/>
      <c r="QFF150" s="102"/>
      <c r="QFG150" s="102"/>
      <c r="QFH150" s="102"/>
      <c r="QFI150" s="102"/>
      <c r="QFJ150" s="102"/>
      <c r="QFK150" s="102"/>
      <c r="QFL150" s="102"/>
      <c r="QFM150" s="102"/>
      <c r="QFN150" s="102"/>
      <c r="QFO150" s="102"/>
      <c r="QFP150" s="102"/>
      <c r="QFQ150" s="102"/>
      <c r="QFR150" s="102"/>
      <c r="QFS150" s="102"/>
      <c r="QFT150" s="102"/>
      <c r="QFU150" s="102"/>
      <c r="QFV150" s="102"/>
      <c r="QFW150" s="102"/>
      <c r="QFX150" s="102"/>
      <c r="QFY150" s="102"/>
      <c r="QFZ150" s="102"/>
      <c r="QGA150" s="102"/>
      <c r="QGB150" s="102"/>
      <c r="QGC150" s="102"/>
      <c r="QGD150" s="102"/>
      <c r="QGE150" s="102"/>
      <c r="QGF150" s="102"/>
      <c r="QGG150" s="102"/>
      <c r="QGH150" s="102"/>
      <c r="QGI150" s="102"/>
      <c r="QGJ150" s="102"/>
      <c r="QGK150" s="102"/>
      <c r="QGL150" s="102"/>
      <c r="QGM150" s="102"/>
      <c r="QGN150" s="102"/>
      <c r="QGO150" s="102"/>
      <c r="QGP150" s="102"/>
      <c r="QGQ150" s="102"/>
      <c r="QGR150" s="102"/>
      <c r="QGS150" s="102"/>
      <c r="QGT150" s="102"/>
      <c r="QGU150" s="102"/>
      <c r="QGV150" s="102"/>
      <c r="QGW150" s="102"/>
      <c r="QGX150" s="102"/>
      <c r="QGY150" s="102"/>
      <c r="QGZ150" s="102"/>
      <c r="QHA150" s="102"/>
      <c r="QHB150" s="102"/>
      <c r="QHC150" s="102"/>
      <c r="QHD150" s="102"/>
      <c r="QHE150" s="102"/>
      <c r="QHF150" s="102"/>
      <c r="QHG150" s="102"/>
      <c r="QHH150" s="102"/>
      <c r="QHI150" s="102"/>
      <c r="QHJ150" s="102"/>
      <c r="QHK150" s="102"/>
      <c r="QHL150" s="102"/>
      <c r="QHM150" s="102"/>
      <c r="QHN150" s="102"/>
      <c r="QHO150" s="102"/>
      <c r="QHP150" s="102"/>
      <c r="QHQ150" s="102"/>
      <c r="QHR150" s="102"/>
      <c r="QHS150" s="102"/>
      <c r="QHT150" s="102"/>
      <c r="QHU150" s="102"/>
      <c r="QHV150" s="102"/>
      <c r="QHW150" s="102"/>
      <c r="QHX150" s="102"/>
      <c r="QHY150" s="102"/>
      <c r="QHZ150" s="102"/>
      <c r="QIA150" s="102"/>
      <c r="QIB150" s="102"/>
      <c r="QIC150" s="102"/>
      <c r="QID150" s="102"/>
      <c r="QIE150" s="102"/>
      <c r="QIF150" s="102"/>
      <c r="QIG150" s="102"/>
      <c r="QIH150" s="102"/>
      <c r="QII150" s="102"/>
      <c r="QIJ150" s="102"/>
      <c r="QIK150" s="102"/>
      <c r="QIL150" s="102"/>
      <c r="QIM150" s="102"/>
      <c r="QIN150" s="102"/>
      <c r="QIO150" s="102"/>
      <c r="QIP150" s="102"/>
      <c r="QIQ150" s="102"/>
      <c r="QIR150" s="102"/>
      <c r="QIS150" s="102"/>
      <c r="QIT150" s="102"/>
      <c r="QIU150" s="102"/>
      <c r="QIV150" s="102"/>
      <c r="QIW150" s="102"/>
      <c r="QIX150" s="102"/>
      <c r="QIY150" s="102"/>
      <c r="QIZ150" s="102"/>
      <c r="QJA150" s="102"/>
      <c r="QJB150" s="102"/>
      <c r="QJC150" s="102"/>
      <c r="QJD150" s="102"/>
      <c r="QJE150" s="102"/>
      <c r="QJF150" s="102"/>
      <c r="QJG150" s="102"/>
      <c r="QJH150" s="102"/>
      <c r="QJI150" s="102"/>
      <c r="QJJ150" s="102"/>
      <c r="QJK150" s="102"/>
      <c r="QJL150" s="102"/>
      <c r="QJM150" s="102"/>
      <c r="QJN150" s="102"/>
      <c r="QJO150" s="102"/>
      <c r="QJP150" s="102"/>
      <c r="QJQ150" s="102"/>
      <c r="QJR150" s="102"/>
      <c r="QJS150" s="102"/>
      <c r="QJT150" s="102"/>
      <c r="QJU150" s="102"/>
      <c r="QJV150" s="102"/>
      <c r="QJW150" s="102"/>
      <c r="QJX150" s="102"/>
      <c r="QJY150" s="102"/>
      <c r="QJZ150" s="102"/>
      <c r="QKA150" s="102"/>
      <c r="QKB150" s="102"/>
      <c r="QKC150" s="102"/>
      <c r="QKD150" s="102"/>
      <c r="QKE150" s="102"/>
      <c r="QKF150" s="102"/>
      <c r="QKG150" s="102"/>
      <c r="QKH150" s="102"/>
      <c r="QKI150" s="102"/>
      <c r="QKJ150" s="102"/>
      <c r="QKK150" s="102"/>
      <c r="QKL150" s="102"/>
      <c r="QKM150" s="102"/>
      <c r="QKN150" s="102"/>
      <c r="QKO150" s="102"/>
      <c r="QKP150" s="102"/>
      <c r="QKQ150" s="102"/>
      <c r="QKR150" s="102"/>
      <c r="QKS150" s="102"/>
      <c r="QKT150" s="102"/>
      <c r="QKU150" s="102"/>
      <c r="QKV150" s="102"/>
      <c r="QKW150" s="102"/>
      <c r="QKX150" s="102"/>
      <c r="QKY150" s="102"/>
      <c r="QKZ150" s="102"/>
      <c r="QLA150" s="102"/>
      <c r="QLB150" s="102"/>
      <c r="QLC150" s="102"/>
      <c r="QLD150" s="102"/>
      <c r="QLE150" s="102"/>
      <c r="QLF150" s="102"/>
      <c r="QLG150" s="102"/>
      <c r="QLH150" s="102"/>
      <c r="QLI150" s="102"/>
      <c r="QLJ150" s="102"/>
      <c r="QLK150" s="102"/>
      <c r="QLL150" s="102"/>
      <c r="QLM150" s="102"/>
      <c r="QLN150" s="102"/>
      <c r="QLO150" s="102"/>
      <c r="QLP150" s="102"/>
      <c r="QLQ150" s="102"/>
      <c r="QLR150" s="102"/>
      <c r="QLS150" s="102"/>
      <c r="QLT150" s="102"/>
      <c r="QLU150" s="102"/>
      <c r="QLV150" s="102"/>
      <c r="QLW150" s="102"/>
      <c r="QLX150" s="102"/>
      <c r="QLY150" s="102"/>
      <c r="QLZ150" s="102"/>
      <c r="QMA150" s="102"/>
      <c r="QMB150" s="102"/>
      <c r="QMC150" s="102"/>
      <c r="QMD150" s="102"/>
      <c r="QME150" s="102"/>
      <c r="QMF150" s="102"/>
      <c r="QMG150" s="102"/>
      <c r="QMH150" s="102"/>
      <c r="QMI150" s="102"/>
      <c r="QMJ150" s="102"/>
      <c r="QMK150" s="102"/>
      <c r="QML150" s="102"/>
      <c r="QMM150" s="102"/>
      <c r="QMN150" s="102"/>
      <c r="QMO150" s="102"/>
      <c r="QMP150" s="102"/>
      <c r="QMQ150" s="102"/>
      <c r="QMR150" s="102"/>
      <c r="QMS150" s="102"/>
      <c r="QMT150" s="102"/>
      <c r="QMU150" s="102"/>
      <c r="QMV150" s="102"/>
      <c r="QMW150" s="102"/>
      <c r="QMX150" s="102"/>
      <c r="QMY150" s="102"/>
      <c r="QMZ150" s="102"/>
      <c r="QNA150" s="102"/>
      <c r="QNB150" s="102"/>
      <c r="QNC150" s="102"/>
      <c r="QND150" s="102"/>
      <c r="QNE150" s="102"/>
      <c r="QNF150" s="102"/>
      <c r="QNG150" s="102"/>
      <c r="QNH150" s="102"/>
      <c r="QNI150" s="102"/>
      <c r="QNJ150" s="102"/>
      <c r="QNK150" s="102"/>
      <c r="QNL150" s="102"/>
      <c r="QNM150" s="102"/>
      <c r="QNN150" s="102"/>
      <c r="QNO150" s="102"/>
      <c r="QNP150" s="102"/>
      <c r="QNQ150" s="102"/>
      <c r="QNR150" s="102"/>
      <c r="QNS150" s="102"/>
      <c r="QNT150" s="102"/>
      <c r="QNU150" s="102"/>
      <c r="QNV150" s="102"/>
      <c r="QNW150" s="102"/>
      <c r="QNX150" s="102"/>
      <c r="QNY150" s="102"/>
      <c r="QNZ150" s="102"/>
      <c r="QOA150" s="102"/>
      <c r="QOB150" s="102"/>
      <c r="QOC150" s="102"/>
      <c r="QOD150" s="102"/>
      <c r="QOE150" s="102"/>
      <c r="QOF150" s="102"/>
      <c r="QOG150" s="102"/>
      <c r="QOH150" s="102"/>
      <c r="QOI150" s="102"/>
      <c r="QOJ150" s="102"/>
      <c r="QOK150" s="102"/>
      <c r="QOL150" s="102"/>
      <c r="QOM150" s="102"/>
      <c r="QON150" s="102"/>
      <c r="QOO150" s="102"/>
      <c r="QOP150" s="102"/>
      <c r="QOQ150" s="102"/>
      <c r="QOR150" s="102"/>
      <c r="QOS150" s="102"/>
      <c r="QOT150" s="102"/>
      <c r="QOU150" s="102"/>
      <c r="QOV150" s="102"/>
      <c r="QOW150" s="102"/>
      <c r="QOX150" s="102"/>
      <c r="QOY150" s="102"/>
      <c r="QOZ150" s="102"/>
      <c r="QPA150" s="102"/>
      <c r="QPB150" s="102"/>
      <c r="QPC150" s="102"/>
      <c r="QPD150" s="102"/>
      <c r="QPE150" s="102"/>
      <c r="QPF150" s="102"/>
      <c r="QPG150" s="102"/>
      <c r="QPH150" s="102"/>
      <c r="QPI150" s="102"/>
      <c r="QPJ150" s="102"/>
      <c r="QPK150" s="102"/>
      <c r="QPL150" s="102"/>
      <c r="QPM150" s="102"/>
      <c r="QPN150" s="102"/>
      <c r="QPO150" s="102"/>
      <c r="QPP150" s="102"/>
      <c r="QPQ150" s="102"/>
      <c r="QPR150" s="102"/>
      <c r="QPS150" s="102"/>
      <c r="QPT150" s="102"/>
      <c r="QPU150" s="102"/>
      <c r="QPV150" s="102"/>
      <c r="QPW150" s="102"/>
      <c r="QPX150" s="102"/>
      <c r="QPY150" s="102"/>
      <c r="QPZ150" s="102"/>
      <c r="QQA150" s="102"/>
      <c r="QQB150" s="102"/>
      <c r="QQC150" s="102"/>
      <c r="QQD150" s="102"/>
      <c r="QQE150" s="102"/>
      <c r="QQF150" s="102"/>
      <c r="QQG150" s="102"/>
      <c r="QQH150" s="102"/>
      <c r="QQI150" s="102"/>
      <c r="QQJ150" s="102"/>
      <c r="QQK150" s="102"/>
      <c r="QQL150" s="102"/>
      <c r="QQM150" s="102"/>
      <c r="QQN150" s="102"/>
      <c r="QQO150" s="102"/>
      <c r="QQP150" s="102"/>
      <c r="QQQ150" s="102"/>
      <c r="QQR150" s="102"/>
      <c r="QQS150" s="102"/>
      <c r="QQT150" s="102"/>
      <c r="QQU150" s="102"/>
      <c r="QQV150" s="102"/>
      <c r="QQW150" s="102"/>
      <c r="QQX150" s="102"/>
      <c r="QQY150" s="102"/>
      <c r="QQZ150" s="102"/>
      <c r="QRA150" s="102"/>
      <c r="QRB150" s="102"/>
      <c r="QRC150" s="102"/>
      <c r="QRD150" s="102"/>
      <c r="QRE150" s="102"/>
      <c r="QRF150" s="102"/>
      <c r="QRG150" s="102"/>
      <c r="QRH150" s="102"/>
      <c r="QRI150" s="102"/>
      <c r="QRJ150" s="102"/>
      <c r="QRK150" s="102"/>
      <c r="QRL150" s="102"/>
      <c r="QRM150" s="102"/>
      <c r="QRN150" s="102"/>
      <c r="QRO150" s="102"/>
      <c r="QRP150" s="102"/>
      <c r="QRQ150" s="102"/>
      <c r="QRR150" s="102"/>
      <c r="QRS150" s="102"/>
      <c r="QRT150" s="102"/>
      <c r="QRU150" s="102"/>
      <c r="QRV150" s="102"/>
      <c r="QRW150" s="102"/>
      <c r="QRX150" s="102"/>
      <c r="QRY150" s="102"/>
      <c r="QRZ150" s="102"/>
      <c r="QSA150" s="102"/>
      <c r="QSB150" s="102"/>
      <c r="QSC150" s="102"/>
      <c r="QSD150" s="102"/>
      <c r="QSE150" s="102"/>
      <c r="QSF150" s="102"/>
      <c r="QSG150" s="102"/>
      <c r="QSH150" s="102"/>
      <c r="QSI150" s="102"/>
      <c r="QSJ150" s="102"/>
      <c r="QSK150" s="102"/>
      <c r="QSL150" s="102"/>
      <c r="QSM150" s="102"/>
      <c r="QSN150" s="102"/>
      <c r="QSO150" s="102"/>
      <c r="QSP150" s="102"/>
      <c r="QSQ150" s="102"/>
      <c r="QSR150" s="102"/>
      <c r="QSS150" s="102"/>
      <c r="QST150" s="102"/>
      <c r="QSU150" s="102"/>
      <c r="QSV150" s="102"/>
      <c r="QSW150" s="102"/>
      <c r="QSX150" s="102"/>
      <c r="QSY150" s="102"/>
      <c r="QSZ150" s="102"/>
      <c r="QTA150" s="102"/>
      <c r="QTB150" s="102"/>
      <c r="QTC150" s="102"/>
      <c r="QTD150" s="102"/>
      <c r="QTE150" s="102"/>
      <c r="QTF150" s="102"/>
      <c r="QTG150" s="102"/>
      <c r="QTH150" s="102"/>
      <c r="QTI150" s="102"/>
      <c r="QTJ150" s="102"/>
      <c r="QTK150" s="102"/>
      <c r="QTL150" s="102"/>
      <c r="QTM150" s="102"/>
      <c r="QTN150" s="102"/>
      <c r="QTO150" s="102"/>
      <c r="QTP150" s="102"/>
      <c r="QTQ150" s="102"/>
      <c r="QTR150" s="102"/>
      <c r="QTS150" s="102"/>
      <c r="QTT150" s="102"/>
      <c r="QTU150" s="102"/>
      <c r="QTV150" s="102"/>
      <c r="QTW150" s="102"/>
      <c r="QTX150" s="102"/>
      <c r="QTY150" s="102"/>
      <c r="QTZ150" s="102"/>
      <c r="QUA150" s="102"/>
      <c r="QUB150" s="102"/>
      <c r="QUC150" s="102"/>
      <c r="QUD150" s="102"/>
      <c r="QUE150" s="102"/>
      <c r="QUF150" s="102"/>
      <c r="QUG150" s="102"/>
      <c r="QUH150" s="102"/>
      <c r="QUI150" s="102"/>
      <c r="QUJ150" s="102"/>
      <c r="QUK150" s="102"/>
      <c r="QUL150" s="102"/>
      <c r="QUM150" s="102"/>
      <c r="QUN150" s="102"/>
      <c r="QUO150" s="102"/>
      <c r="QUP150" s="102"/>
      <c r="QUQ150" s="102"/>
      <c r="QUR150" s="102"/>
      <c r="QUS150" s="102"/>
      <c r="QUT150" s="102"/>
      <c r="QUU150" s="102"/>
      <c r="QUV150" s="102"/>
      <c r="QUW150" s="102"/>
      <c r="QUX150" s="102"/>
      <c r="QUY150" s="102"/>
      <c r="QUZ150" s="102"/>
      <c r="QVA150" s="102"/>
      <c r="QVB150" s="102"/>
      <c r="QVC150" s="102"/>
      <c r="QVD150" s="102"/>
      <c r="QVE150" s="102"/>
      <c r="QVF150" s="102"/>
      <c r="QVG150" s="102"/>
      <c r="QVH150" s="102"/>
      <c r="QVI150" s="102"/>
      <c r="QVJ150" s="102"/>
      <c r="QVK150" s="102"/>
      <c r="QVL150" s="102"/>
      <c r="QVM150" s="102"/>
      <c r="QVN150" s="102"/>
      <c r="QVO150" s="102"/>
      <c r="QVP150" s="102"/>
      <c r="QVQ150" s="102"/>
      <c r="QVR150" s="102"/>
      <c r="QVS150" s="102"/>
      <c r="QVT150" s="102"/>
      <c r="QVU150" s="102"/>
      <c r="QVV150" s="102"/>
      <c r="QVW150" s="102"/>
      <c r="QVX150" s="102"/>
      <c r="QVY150" s="102"/>
      <c r="QVZ150" s="102"/>
      <c r="QWA150" s="102"/>
      <c r="QWB150" s="102"/>
      <c r="QWC150" s="102"/>
      <c r="QWD150" s="102"/>
      <c r="QWE150" s="102"/>
      <c r="QWF150" s="102"/>
      <c r="QWG150" s="102"/>
      <c r="QWH150" s="102"/>
      <c r="QWI150" s="102"/>
      <c r="QWJ150" s="102"/>
      <c r="QWK150" s="102"/>
      <c r="QWL150" s="102"/>
      <c r="QWM150" s="102"/>
      <c r="QWN150" s="102"/>
      <c r="QWO150" s="102"/>
      <c r="QWP150" s="102"/>
      <c r="QWQ150" s="102"/>
      <c r="QWR150" s="102"/>
      <c r="QWS150" s="102"/>
      <c r="QWT150" s="102"/>
      <c r="QWU150" s="102"/>
      <c r="QWV150" s="102"/>
      <c r="QWW150" s="102"/>
      <c r="QWX150" s="102"/>
      <c r="QWY150" s="102"/>
      <c r="QWZ150" s="102"/>
      <c r="QXA150" s="102"/>
      <c r="QXB150" s="102"/>
      <c r="QXC150" s="102"/>
      <c r="QXD150" s="102"/>
      <c r="QXE150" s="102"/>
      <c r="QXF150" s="102"/>
      <c r="QXG150" s="102"/>
      <c r="QXH150" s="102"/>
      <c r="QXI150" s="102"/>
      <c r="QXJ150" s="102"/>
      <c r="QXK150" s="102"/>
      <c r="QXL150" s="102"/>
      <c r="QXM150" s="102"/>
      <c r="QXN150" s="102"/>
      <c r="QXO150" s="102"/>
      <c r="QXP150" s="102"/>
      <c r="QXQ150" s="102"/>
      <c r="QXR150" s="102"/>
      <c r="QXS150" s="102"/>
      <c r="QXT150" s="102"/>
      <c r="QXU150" s="102"/>
      <c r="QXV150" s="102"/>
      <c r="QXW150" s="102"/>
      <c r="QXX150" s="102"/>
      <c r="QXY150" s="102"/>
      <c r="QXZ150" s="102"/>
      <c r="QYA150" s="102"/>
      <c r="QYB150" s="102"/>
      <c r="QYC150" s="102"/>
      <c r="QYD150" s="102"/>
      <c r="QYE150" s="102"/>
      <c r="QYF150" s="102"/>
      <c r="QYG150" s="102"/>
      <c r="QYH150" s="102"/>
      <c r="QYI150" s="102"/>
      <c r="QYJ150" s="102"/>
      <c r="QYK150" s="102"/>
      <c r="QYL150" s="102"/>
      <c r="QYM150" s="102"/>
      <c r="QYN150" s="102"/>
      <c r="QYO150" s="102"/>
      <c r="QYP150" s="102"/>
      <c r="QYQ150" s="102"/>
      <c r="QYR150" s="102"/>
      <c r="QYS150" s="102"/>
      <c r="QYT150" s="102"/>
      <c r="QYU150" s="102"/>
      <c r="QYV150" s="102"/>
      <c r="QYW150" s="102"/>
      <c r="QYX150" s="102"/>
      <c r="QYY150" s="102"/>
      <c r="QYZ150" s="102"/>
      <c r="QZA150" s="102"/>
      <c r="QZB150" s="102"/>
      <c r="QZC150" s="102"/>
      <c r="QZD150" s="102"/>
      <c r="QZE150" s="102"/>
      <c r="QZF150" s="102"/>
      <c r="QZG150" s="102"/>
      <c r="QZH150" s="102"/>
      <c r="QZI150" s="102"/>
      <c r="QZJ150" s="102"/>
      <c r="QZK150" s="102"/>
      <c r="QZL150" s="102"/>
      <c r="QZM150" s="102"/>
      <c r="QZN150" s="102"/>
      <c r="QZO150" s="102"/>
      <c r="QZP150" s="102"/>
      <c r="QZQ150" s="102"/>
      <c r="QZR150" s="102"/>
      <c r="QZS150" s="102"/>
      <c r="QZT150" s="102"/>
      <c r="QZU150" s="102"/>
      <c r="QZV150" s="102"/>
      <c r="QZW150" s="102"/>
      <c r="QZX150" s="102"/>
      <c r="QZY150" s="102"/>
      <c r="QZZ150" s="102"/>
      <c r="RAA150" s="102"/>
      <c r="RAB150" s="102"/>
      <c r="RAC150" s="102"/>
      <c r="RAD150" s="102"/>
      <c r="RAE150" s="102"/>
      <c r="RAF150" s="102"/>
      <c r="RAG150" s="102"/>
      <c r="RAH150" s="102"/>
      <c r="RAI150" s="102"/>
      <c r="RAJ150" s="102"/>
      <c r="RAK150" s="102"/>
      <c r="RAL150" s="102"/>
      <c r="RAM150" s="102"/>
      <c r="RAN150" s="102"/>
      <c r="RAO150" s="102"/>
      <c r="RAP150" s="102"/>
      <c r="RAQ150" s="102"/>
      <c r="RAR150" s="102"/>
      <c r="RAS150" s="102"/>
      <c r="RAT150" s="102"/>
      <c r="RAU150" s="102"/>
      <c r="RAV150" s="102"/>
      <c r="RAW150" s="102"/>
      <c r="RAX150" s="102"/>
      <c r="RAY150" s="102"/>
      <c r="RAZ150" s="102"/>
      <c r="RBA150" s="102"/>
      <c r="RBB150" s="102"/>
      <c r="RBC150" s="102"/>
      <c r="RBD150" s="102"/>
      <c r="RBE150" s="102"/>
      <c r="RBF150" s="102"/>
      <c r="RBG150" s="102"/>
      <c r="RBH150" s="102"/>
      <c r="RBI150" s="102"/>
      <c r="RBJ150" s="102"/>
      <c r="RBK150" s="102"/>
      <c r="RBL150" s="102"/>
      <c r="RBM150" s="102"/>
      <c r="RBN150" s="102"/>
      <c r="RBO150" s="102"/>
      <c r="RBP150" s="102"/>
      <c r="RBQ150" s="102"/>
      <c r="RBR150" s="102"/>
      <c r="RBS150" s="102"/>
      <c r="RBT150" s="102"/>
      <c r="RBU150" s="102"/>
      <c r="RBV150" s="102"/>
      <c r="RBW150" s="102"/>
      <c r="RBX150" s="102"/>
      <c r="RBY150" s="102"/>
      <c r="RBZ150" s="102"/>
      <c r="RCA150" s="102"/>
      <c r="RCB150" s="102"/>
      <c r="RCC150" s="102"/>
      <c r="RCD150" s="102"/>
      <c r="RCE150" s="102"/>
      <c r="RCF150" s="102"/>
      <c r="RCG150" s="102"/>
      <c r="RCH150" s="102"/>
      <c r="RCI150" s="102"/>
      <c r="RCJ150" s="102"/>
      <c r="RCK150" s="102"/>
      <c r="RCL150" s="102"/>
      <c r="RCM150" s="102"/>
      <c r="RCN150" s="102"/>
      <c r="RCO150" s="102"/>
      <c r="RCP150" s="102"/>
      <c r="RCQ150" s="102"/>
      <c r="RCR150" s="102"/>
      <c r="RCS150" s="102"/>
      <c r="RCT150" s="102"/>
      <c r="RCU150" s="102"/>
      <c r="RCV150" s="102"/>
      <c r="RCW150" s="102"/>
      <c r="RCX150" s="102"/>
      <c r="RCY150" s="102"/>
      <c r="RCZ150" s="102"/>
      <c r="RDA150" s="102"/>
      <c r="RDB150" s="102"/>
      <c r="RDC150" s="102"/>
      <c r="RDD150" s="102"/>
      <c r="RDE150" s="102"/>
      <c r="RDF150" s="102"/>
      <c r="RDG150" s="102"/>
      <c r="RDH150" s="102"/>
      <c r="RDI150" s="102"/>
      <c r="RDJ150" s="102"/>
      <c r="RDK150" s="102"/>
      <c r="RDL150" s="102"/>
      <c r="RDM150" s="102"/>
      <c r="RDN150" s="102"/>
      <c r="RDO150" s="102"/>
      <c r="RDP150" s="102"/>
      <c r="RDQ150" s="102"/>
      <c r="RDR150" s="102"/>
      <c r="RDS150" s="102"/>
      <c r="RDT150" s="102"/>
      <c r="RDU150" s="102"/>
      <c r="RDV150" s="102"/>
      <c r="RDW150" s="102"/>
      <c r="RDX150" s="102"/>
      <c r="RDY150" s="102"/>
      <c r="RDZ150" s="102"/>
      <c r="REA150" s="102"/>
      <c r="REB150" s="102"/>
      <c r="REC150" s="102"/>
      <c r="RED150" s="102"/>
      <c r="REE150" s="102"/>
      <c r="REF150" s="102"/>
      <c r="REG150" s="102"/>
      <c r="REH150" s="102"/>
      <c r="REI150" s="102"/>
      <c r="REJ150" s="102"/>
      <c r="REK150" s="102"/>
      <c r="REL150" s="102"/>
      <c r="REM150" s="102"/>
      <c r="REN150" s="102"/>
      <c r="REO150" s="102"/>
      <c r="REP150" s="102"/>
      <c r="REQ150" s="102"/>
      <c r="RER150" s="102"/>
      <c r="RES150" s="102"/>
      <c r="RET150" s="102"/>
      <c r="REU150" s="102"/>
      <c r="REV150" s="102"/>
      <c r="REW150" s="102"/>
      <c r="REX150" s="102"/>
      <c r="REY150" s="102"/>
      <c r="REZ150" s="102"/>
      <c r="RFA150" s="102"/>
      <c r="RFB150" s="102"/>
      <c r="RFC150" s="102"/>
      <c r="RFD150" s="102"/>
      <c r="RFE150" s="102"/>
      <c r="RFF150" s="102"/>
      <c r="RFG150" s="102"/>
      <c r="RFH150" s="102"/>
      <c r="RFI150" s="102"/>
      <c r="RFJ150" s="102"/>
      <c r="RFK150" s="102"/>
      <c r="RFL150" s="102"/>
      <c r="RFM150" s="102"/>
      <c r="RFN150" s="102"/>
      <c r="RFO150" s="102"/>
      <c r="RFP150" s="102"/>
      <c r="RFQ150" s="102"/>
      <c r="RFR150" s="102"/>
      <c r="RFS150" s="102"/>
      <c r="RFT150" s="102"/>
      <c r="RFU150" s="102"/>
      <c r="RFV150" s="102"/>
      <c r="RFW150" s="102"/>
      <c r="RFX150" s="102"/>
      <c r="RFY150" s="102"/>
      <c r="RFZ150" s="102"/>
      <c r="RGA150" s="102"/>
      <c r="RGB150" s="102"/>
      <c r="RGC150" s="102"/>
      <c r="RGD150" s="102"/>
      <c r="RGE150" s="102"/>
      <c r="RGF150" s="102"/>
      <c r="RGG150" s="102"/>
      <c r="RGH150" s="102"/>
      <c r="RGI150" s="102"/>
      <c r="RGJ150" s="102"/>
      <c r="RGK150" s="102"/>
      <c r="RGL150" s="102"/>
      <c r="RGM150" s="102"/>
      <c r="RGN150" s="102"/>
      <c r="RGO150" s="102"/>
      <c r="RGP150" s="102"/>
      <c r="RGQ150" s="102"/>
      <c r="RGR150" s="102"/>
      <c r="RGS150" s="102"/>
      <c r="RGT150" s="102"/>
      <c r="RGU150" s="102"/>
      <c r="RGV150" s="102"/>
      <c r="RGW150" s="102"/>
      <c r="RGX150" s="102"/>
      <c r="RGY150" s="102"/>
      <c r="RGZ150" s="102"/>
      <c r="RHA150" s="102"/>
      <c r="RHB150" s="102"/>
      <c r="RHC150" s="102"/>
      <c r="RHD150" s="102"/>
      <c r="RHE150" s="102"/>
      <c r="RHF150" s="102"/>
      <c r="RHG150" s="102"/>
      <c r="RHH150" s="102"/>
      <c r="RHI150" s="102"/>
      <c r="RHJ150" s="102"/>
      <c r="RHK150" s="102"/>
      <c r="RHL150" s="102"/>
      <c r="RHM150" s="102"/>
      <c r="RHN150" s="102"/>
      <c r="RHO150" s="102"/>
      <c r="RHP150" s="102"/>
      <c r="RHQ150" s="102"/>
      <c r="RHR150" s="102"/>
      <c r="RHS150" s="102"/>
      <c r="RHT150" s="102"/>
      <c r="RHU150" s="102"/>
      <c r="RHV150" s="102"/>
      <c r="RHW150" s="102"/>
      <c r="RHX150" s="102"/>
      <c r="RHY150" s="102"/>
      <c r="RHZ150" s="102"/>
      <c r="RIA150" s="102"/>
      <c r="RIB150" s="102"/>
      <c r="RIC150" s="102"/>
      <c r="RID150" s="102"/>
      <c r="RIE150" s="102"/>
      <c r="RIF150" s="102"/>
      <c r="RIG150" s="102"/>
      <c r="RIH150" s="102"/>
      <c r="RII150" s="102"/>
      <c r="RIJ150" s="102"/>
      <c r="RIK150" s="102"/>
      <c r="RIL150" s="102"/>
      <c r="RIM150" s="102"/>
      <c r="RIN150" s="102"/>
      <c r="RIO150" s="102"/>
      <c r="RIP150" s="102"/>
      <c r="RIQ150" s="102"/>
      <c r="RIR150" s="102"/>
      <c r="RIS150" s="102"/>
      <c r="RIT150" s="102"/>
      <c r="RIU150" s="102"/>
      <c r="RIV150" s="102"/>
      <c r="RIW150" s="102"/>
      <c r="RIX150" s="102"/>
      <c r="RIY150" s="102"/>
      <c r="RIZ150" s="102"/>
      <c r="RJA150" s="102"/>
      <c r="RJB150" s="102"/>
      <c r="RJC150" s="102"/>
      <c r="RJD150" s="102"/>
      <c r="RJE150" s="102"/>
      <c r="RJF150" s="102"/>
      <c r="RJG150" s="102"/>
      <c r="RJH150" s="102"/>
      <c r="RJI150" s="102"/>
      <c r="RJJ150" s="102"/>
      <c r="RJK150" s="102"/>
      <c r="RJL150" s="102"/>
      <c r="RJM150" s="102"/>
      <c r="RJN150" s="102"/>
      <c r="RJO150" s="102"/>
      <c r="RJP150" s="102"/>
      <c r="RJQ150" s="102"/>
      <c r="RJR150" s="102"/>
      <c r="RJS150" s="102"/>
      <c r="RJT150" s="102"/>
      <c r="RJU150" s="102"/>
      <c r="RJV150" s="102"/>
      <c r="RJW150" s="102"/>
      <c r="RJX150" s="102"/>
      <c r="RJY150" s="102"/>
      <c r="RJZ150" s="102"/>
      <c r="RKA150" s="102"/>
      <c r="RKB150" s="102"/>
      <c r="RKC150" s="102"/>
      <c r="RKD150" s="102"/>
      <c r="RKE150" s="102"/>
      <c r="RKF150" s="102"/>
      <c r="RKG150" s="102"/>
      <c r="RKH150" s="102"/>
      <c r="RKI150" s="102"/>
      <c r="RKJ150" s="102"/>
      <c r="RKK150" s="102"/>
      <c r="RKL150" s="102"/>
      <c r="RKM150" s="102"/>
      <c r="RKN150" s="102"/>
      <c r="RKO150" s="102"/>
      <c r="RKP150" s="102"/>
      <c r="RKQ150" s="102"/>
      <c r="RKR150" s="102"/>
      <c r="RKS150" s="102"/>
      <c r="RKT150" s="102"/>
      <c r="RKU150" s="102"/>
      <c r="RKV150" s="102"/>
      <c r="RKW150" s="102"/>
      <c r="RKX150" s="102"/>
      <c r="RKY150" s="102"/>
      <c r="RKZ150" s="102"/>
      <c r="RLA150" s="102"/>
      <c r="RLB150" s="102"/>
      <c r="RLC150" s="102"/>
      <c r="RLD150" s="102"/>
      <c r="RLE150" s="102"/>
      <c r="RLF150" s="102"/>
      <c r="RLG150" s="102"/>
      <c r="RLH150" s="102"/>
      <c r="RLI150" s="102"/>
      <c r="RLJ150" s="102"/>
      <c r="RLK150" s="102"/>
      <c r="RLL150" s="102"/>
      <c r="RLM150" s="102"/>
      <c r="RLN150" s="102"/>
      <c r="RLO150" s="102"/>
      <c r="RLP150" s="102"/>
      <c r="RLQ150" s="102"/>
      <c r="RLR150" s="102"/>
      <c r="RLS150" s="102"/>
      <c r="RLT150" s="102"/>
      <c r="RLU150" s="102"/>
      <c r="RLV150" s="102"/>
      <c r="RLW150" s="102"/>
      <c r="RLX150" s="102"/>
      <c r="RLY150" s="102"/>
      <c r="RLZ150" s="102"/>
      <c r="RMA150" s="102"/>
      <c r="RMB150" s="102"/>
      <c r="RMC150" s="102"/>
      <c r="RMD150" s="102"/>
      <c r="RME150" s="102"/>
      <c r="RMF150" s="102"/>
      <c r="RMG150" s="102"/>
      <c r="RMH150" s="102"/>
      <c r="RMI150" s="102"/>
      <c r="RMJ150" s="102"/>
      <c r="RMK150" s="102"/>
      <c r="RML150" s="102"/>
      <c r="RMM150" s="102"/>
      <c r="RMN150" s="102"/>
      <c r="RMO150" s="102"/>
      <c r="RMP150" s="102"/>
      <c r="RMQ150" s="102"/>
      <c r="RMR150" s="102"/>
      <c r="RMS150" s="102"/>
      <c r="RMT150" s="102"/>
      <c r="RMU150" s="102"/>
      <c r="RMV150" s="102"/>
      <c r="RMW150" s="102"/>
      <c r="RMX150" s="102"/>
      <c r="RMY150" s="102"/>
      <c r="RMZ150" s="102"/>
      <c r="RNA150" s="102"/>
      <c r="RNB150" s="102"/>
      <c r="RNC150" s="102"/>
      <c r="RND150" s="102"/>
      <c r="RNE150" s="102"/>
      <c r="RNF150" s="102"/>
      <c r="RNG150" s="102"/>
      <c r="RNH150" s="102"/>
      <c r="RNI150" s="102"/>
      <c r="RNJ150" s="102"/>
      <c r="RNK150" s="102"/>
      <c r="RNL150" s="102"/>
      <c r="RNM150" s="102"/>
      <c r="RNN150" s="102"/>
      <c r="RNO150" s="102"/>
      <c r="RNP150" s="102"/>
      <c r="RNQ150" s="102"/>
      <c r="RNR150" s="102"/>
      <c r="RNS150" s="102"/>
      <c r="RNT150" s="102"/>
      <c r="RNU150" s="102"/>
      <c r="RNV150" s="102"/>
      <c r="RNW150" s="102"/>
      <c r="RNX150" s="102"/>
      <c r="RNY150" s="102"/>
      <c r="RNZ150" s="102"/>
      <c r="ROA150" s="102"/>
      <c r="ROB150" s="102"/>
      <c r="ROC150" s="102"/>
      <c r="ROD150" s="102"/>
      <c r="ROE150" s="102"/>
      <c r="ROF150" s="102"/>
      <c r="ROG150" s="102"/>
      <c r="ROH150" s="102"/>
      <c r="ROI150" s="102"/>
      <c r="ROJ150" s="102"/>
      <c r="ROK150" s="102"/>
      <c r="ROL150" s="102"/>
      <c r="ROM150" s="102"/>
      <c r="RON150" s="102"/>
      <c r="ROO150" s="102"/>
      <c r="ROP150" s="102"/>
      <c r="ROQ150" s="102"/>
      <c r="ROR150" s="102"/>
      <c r="ROS150" s="102"/>
      <c r="ROT150" s="102"/>
      <c r="ROU150" s="102"/>
      <c r="ROV150" s="102"/>
      <c r="ROW150" s="102"/>
      <c r="ROX150" s="102"/>
      <c r="ROY150" s="102"/>
      <c r="ROZ150" s="102"/>
      <c r="RPA150" s="102"/>
      <c r="RPB150" s="102"/>
      <c r="RPC150" s="102"/>
      <c r="RPD150" s="102"/>
      <c r="RPE150" s="102"/>
      <c r="RPF150" s="102"/>
      <c r="RPG150" s="102"/>
      <c r="RPH150" s="102"/>
      <c r="RPI150" s="102"/>
      <c r="RPJ150" s="102"/>
      <c r="RPK150" s="102"/>
      <c r="RPL150" s="102"/>
      <c r="RPM150" s="102"/>
      <c r="RPN150" s="102"/>
      <c r="RPO150" s="102"/>
      <c r="RPP150" s="102"/>
      <c r="RPQ150" s="102"/>
      <c r="RPR150" s="102"/>
      <c r="RPS150" s="102"/>
      <c r="RPT150" s="102"/>
      <c r="RPU150" s="102"/>
      <c r="RPV150" s="102"/>
      <c r="RPW150" s="102"/>
      <c r="RPX150" s="102"/>
      <c r="RPY150" s="102"/>
      <c r="RPZ150" s="102"/>
      <c r="RQA150" s="102"/>
      <c r="RQB150" s="102"/>
      <c r="RQC150" s="102"/>
      <c r="RQD150" s="102"/>
      <c r="RQE150" s="102"/>
      <c r="RQF150" s="102"/>
      <c r="RQG150" s="102"/>
      <c r="RQH150" s="102"/>
      <c r="RQI150" s="102"/>
      <c r="RQJ150" s="102"/>
      <c r="RQK150" s="102"/>
      <c r="RQL150" s="102"/>
      <c r="RQM150" s="102"/>
      <c r="RQN150" s="102"/>
      <c r="RQO150" s="102"/>
      <c r="RQP150" s="102"/>
      <c r="RQQ150" s="102"/>
      <c r="RQR150" s="102"/>
      <c r="RQS150" s="102"/>
      <c r="RQT150" s="102"/>
      <c r="RQU150" s="102"/>
      <c r="RQV150" s="102"/>
      <c r="RQW150" s="102"/>
      <c r="RQX150" s="102"/>
      <c r="RQY150" s="102"/>
      <c r="RQZ150" s="102"/>
      <c r="RRA150" s="102"/>
      <c r="RRB150" s="102"/>
      <c r="RRC150" s="102"/>
      <c r="RRD150" s="102"/>
      <c r="RRE150" s="102"/>
      <c r="RRF150" s="102"/>
      <c r="RRG150" s="102"/>
      <c r="RRH150" s="102"/>
      <c r="RRI150" s="102"/>
      <c r="RRJ150" s="102"/>
      <c r="RRK150" s="102"/>
      <c r="RRL150" s="102"/>
      <c r="RRM150" s="102"/>
      <c r="RRN150" s="102"/>
      <c r="RRO150" s="102"/>
      <c r="RRP150" s="102"/>
      <c r="RRQ150" s="102"/>
      <c r="RRR150" s="102"/>
      <c r="RRS150" s="102"/>
      <c r="RRT150" s="102"/>
      <c r="RRU150" s="102"/>
      <c r="RRV150" s="102"/>
      <c r="RRW150" s="102"/>
      <c r="RRX150" s="102"/>
      <c r="RRY150" s="102"/>
      <c r="RRZ150" s="102"/>
      <c r="RSA150" s="102"/>
      <c r="RSB150" s="102"/>
      <c r="RSC150" s="102"/>
      <c r="RSD150" s="102"/>
      <c r="RSE150" s="102"/>
      <c r="RSF150" s="102"/>
      <c r="RSG150" s="102"/>
      <c r="RSH150" s="102"/>
      <c r="RSI150" s="102"/>
      <c r="RSJ150" s="102"/>
      <c r="RSK150" s="102"/>
      <c r="RSL150" s="102"/>
      <c r="RSM150" s="102"/>
      <c r="RSN150" s="102"/>
      <c r="RSO150" s="102"/>
      <c r="RSP150" s="102"/>
      <c r="RSQ150" s="102"/>
      <c r="RSR150" s="102"/>
      <c r="RSS150" s="102"/>
      <c r="RST150" s="102"/>
      <c r="RSU150" s="102"/>
      <c r="RSV150" s="102"/>
      <c r="RSW150" s="102"/>
      <c r="RSX150" s="102"/>
      <c r="RSY150" s="102"/>
      <c r="RSZ150" s="102"/>
      <c r="RTA150" s="102"/>
      <c r="RTB150" s="102"/>
      <c r="RTC150" s="102"/>
      <c r="RTD150" s="102"/>
      <c r="RTE150" s="102"/>
      <c r="RTF150" s="102"/>
      <c r="RTG150" s="102"/>
      <c r="RTH150" s="102"/>
      <c r="RTI150" s="102"/>
      <c r="RTJ150" s="102"/>
      <c r="RTK150" s="102"/>
      <c r="RTL150" s="102"/>
      <c r="RTM150" s="102"/>
      <c r="RTN150" s="102"/>
      <c r="RTO150" s="102"/>
      <c r="RTP150" s="102"/>
      <c r="RTQ150" s="102"/>
      <c r="RTR150" s="102"/>
      <c r="RTS150" s="102"/>
      <c r="RTT150" s="102"/>
      <c r="RTU150" s="102"/>
      <c r="RTV150" s="102"/>
      <c r="RTW150" s="102"/>
      <c r="RTX150" s="102"/>
      <c r="RTY150" s="102"/>
      <c r="RTZ150" s="102"/>
      <c r="RUA150" s="102"/>
      <c r="RUB150" s="102"/>
      <c r="RUC150" s="102"/>
      <c r="RUD150" s="102"/>
      <c r="RUE150" s="102"/>
      <c r="RUF150" s="102"/>
      <c r="RUG150" s="102"/>
      <c r="RUH150" s="102"/>
      <c r="RUI150" s="102"/>
      <c r="RUJ150" s="102"/>
      <c r="RUK150" s="102"/>
      <c r="RUL150" s="102"/>
      <c r="RUM150" s="102"/>
      <c r="RUN150" s="102"/>
      <c r="RUO150" s="102"/>
      <c r="RUP150" s="102"/>
      <c r="RUQ150" s="102"/>
      <c r="RUR150" s="102"/>
      <c r="RUS150" s="102"/>
      <c r="RUT150" s="102"/>
      <c r="RUU150" s="102"/>
      <c r="RUV150" s="102"/>
      <c r="RUW150" s="102"/>
      <c r="RUX150" s="102"/>
      <c r="RUY150" s="102"/>
      <c r="RUZ150" s="102"/>
      <c r="RVA150" s="102"/>
      <c r="RVB150" s="102"/>
      <c r="RVC150" s="102"/>
      <c r="RVD150" s="102"/>
      <c r="RVE150" s="102"/>
      <c r="RVF150" s="102"/>
      <c r="RVG150" s="102"/>
      <c r="RVH150" s="102"/>
      <c r="RVI150" s="102"/>
      <c r="RVJ150" s="102"/>
      <c r="RVK150" s="102"/>
      <c r="RVL150" s="102"/>
      <c r="RVM150" s="102"/>
      <c r="RVN150" s="102"/>
      <c r="RVO150" s="102"/>
      <c r="RVP150" s="102"/>
      <c r="RVQ150" s="102"/>
      <c r="RVR150" s="102"/>
      <c r="RVS150" s="102"/>
      <c r="RVT150" s="102"/>
      <c r="RVU150" s="102"/>
      <c r="RVV150" s="102"/>
      <c r="RVW150" s="102"/>
      <c r="RVX150" s="102"/>
      <c r="RVY150" s="102"/>
      <c r="RVZ150" s="102"/>
      <c r="RWA150" s="102"/>
      <c r="RWB150" s="102"/>
      <c r="RWC150" s="102"/>
      <c r="RWD150" s="102"/>
      <c r="RWE150" s="102"/>
      <c r="RWF150" s="102"/>
      <c r="RWG150" s="102"/>
      <c r="RWH150" s="102"/>
      <c r="RWI150" s="102"/>
      <c r="RWJ150" s="102"/>
      <c r="RWK150" s="102"/>
      <c r="RWL150" s="102"/>
      <c r="RWM150" s="102"/>
      <c r="RWN150" s="102"/>
      <c r="RWO150" s="102"/>
      <c r="RWP150" s="102"/>
      <c r="RWQ150" s="102"/>
      <c r="RWR150" s="102"/>
      <c r="RWS150" s="102"/>
      <c r="RWT150" s="102"/>
      <c r="RWU150" s="102"/>
      <c r="RWV150" s="102"/>
      <c r="RWW150" s="102"/>
      <c r="RWX150" s="102"/>
      <c r="RWY150" s="102"/>
      <c r="RWZ150" s="102"/>
      <c r="RXA150" s="102"/>
      <c r="RXB150" s="102"/>
      <c r="RXC150" s="102"/>
      <c r="RXD150" s="102"/>
      <c r="RXE150" s="102"/>
      <c r="RXF150" s="102"/>
      <c r="RXG150" s="102"/>
      <c r="RXH150" s="102"/>
      <c r="RXI150" s="102"/>
      <c r="RXJ150" s="102"/>
      <c r="RXK150" s="102"/>
      <c r="RXL150" s="102"/>
      <c r="RXM150" s="102"/>
      <c r="RXN150" s="102"/>
      <c r="RXO150" s="102"/>
      <c r="RXP150" s="102"/>
      <c r="RXQ150" s="102"/>
      <c r="RXR150" s="102"/>
      <c r="RXS150" s="102"/>
      <c r="RXT150" s="102"/>
      <c r="RXU150" s="102"/>
      <c r="RXV150" s="102"/>
      <c r="RXW150" s="102"/>
      <c r="RXX150" s="102"/>
      <c r="RXY150" s="102"/>
      <c r="RXZ150" s="102"/>
      <c r="RYA150" s="102"/>
      <c r="RYB150" s="102"/>
      <c r="RYC150" s="102"/>
      <c r="RYD150" s="102"/>
      <c r="RYE150" s="102"/>
      <c r="RYF150" s="102"/>
      <c r="RYG150" s="102"/>
      <c r="RYH150" s="102"/>
      <c r="RYI150" s="102"/>
      <c r="RYJ150" s="102"/>
      <c r="RYK150" s="102"/>
      <c r="RYL150" s="102"/>
      <c r="RYM150" s="102"/>
      <c r="RYN150" s="102"/>
      <c r="RYO150" s="102"/>
      <c r="RYP150" s="102"/>
      <c r="RYQ150" s="102"/>
      <c r="RYR150" s="102"/>
      <c r="RYS150" s="102"/>
      <c r="RYT150" s="102"/>
      <c r="RYU150" s="102"/>
      <c r="RYV150" s="102"/>
      <c r="RYW150" s="102"/>
      <c r="RYX150" s="102"/>
      <c r="RYY150" s="102"/>
      <c r="RYZ150" s="102"/>
      <c r="RZA150" s="102"/>
      <c r="RZB150" s="102"/>
      <c r="RZC150" s="102"/>
      <c r="RZD150" s="102"/>
      <c r="RZE150" s="102"/>
      <c r="RZF150" s="102"/>
      <c r="RZG150" s="102"/>
      <c r="RZH150" s="102"/>
      <c r="RZI150" s="102"/>
      <c r="RZJ150" s="102"/>
      <c r="RZK150" s="102"/>
      <c r="RZL150" s="102"/>
      <c r="RZM150" s="102"/>
      <c r="RZN150" s="102"/>
      <c r="RZO150" s="102"/>
      <c r="RZP150" s="102"/>
      <c r="RZQ150" s="102"/>
      <c r="RZR150" s="102"/>
      <c r="RZS150" s="102"/>
      <c r="RZT150" s="102"/>
      <c r="RZU150" s="102"/>
      <c r="RZV150" s="102"/>
      <c r="RZW150" s="102"/>
      <c r="RZX150" s="102"/>
      <c r="RZY150" s="102"/>
      <c r="RZZ150" s="102"/>
      <c r="SAA150" s="102"/>
      <c r="SAB150" s="102"/>
      <c r="SAC150" s="102"/>
      <c r="SAD150" s="102"/>
      <c r="SAE150" s="102"/>
      <c r="SAF150" s="102"/>
      <c r="SAG150" s="102"/>
      <c r="SAH150" s="102"/>
      <c r="SAI150" s="102"/>
      <c r="SAJ150" s="102"/>
      <c r="SAK150" s="102"/>
      <c r="SAL150" s="102"/>
      <c r="SAM150" s="102"/>
      <c r="SAN150" s="102"/>
      <c r="SAO150" s="102"/>
      <c r="SAP150" s="102"/>
      <c r="SAQ150" s="102"/>
      <c r="SAR150" s="102"/>
      <c r="SAS150" s="102"/>
      <c r="SAT150" s="102"/>
      <c r="SAU150" s="102"/>
      <c r="SAV150" s="102"/>
      <c r="SAW150" s="102"/>
      <c r="SAX150" s="102"/>
      <c r="SAY150" s="102"/>
      <c r="SAZ150" s="102"/>
      <c r="SBA150" s="102"/>
      <c r="SBB150" s="102"/>
      <c r="SBC150" s="102"/>
      <c r="SBD150" s="102"/>
      <c r="SBE150" s="102"/>
      <c r="SBF150" s="102"/>
      <c r="SBG150" s="102"/>
      <c r="SBH150" s="102"/>
      <c r="SBI150" s="102"/>
      <c r="SBJ150" s="102"/>
      <c r="SBK150" s="102"/>
      <c r="SBL150" s="102"/>
      <c r="SBM150" s="102"/>
      <c r="SBN150" s="102"/>
      <c r="SBO150" s="102"/>
      <c r="SBP150" s="102"/>
      <c r="SBQ150" s="102"/>
      <c r="SBR150" s="102"/>
      <c r="SBS150" s="102"/>
      <c r="SBT150" s="102"/>
      <c r="SBU150" s="102"/>
      <c r="SBV150" s="102"/>
      <c r="SBW150" s="102"/>
      <c r="SBX150" s="102"/>
      <c r="SBY150" s="102"/>
      <c r="SBZ150" s="102"/>
      <c r="SCA150" s="102"/>
      <c r="SCB150" s="102"/>
      <c r="SCC150" s="102"/>
      <c r="SCD150" s="102"/>
      <c r="SCE150" s="102"/>
      <c r="SCF150" s="102"/>
      <c r="SCG150" s="102"/>
      <c r="SCH150" s="102"/>
      <c r="SCI150" s="102"/>
      <c r="SCJ150" s="102"/>
      <c r="SCK150" s="102"/>
      <c r="SCL150" s="102"/>
      <c r="SCM150" s="102"/>
      <c r="SCN150" s="102"/>
      <c r="SCO150" s="102"/>
      <c r="SCP150" s="102"/>
      <c r="SCQ150" s="102"/>
      <c r="SCR150" s="102"/>
      <c r="SCS150" s="102"/>
      <c r="SCT150" s="102"/>
      <c r="SCU150" s="102"/>
      <c r="SCV150" s="102"/>
      <c r="SCW150" s="102"/>
      <c r="SCX150" s="102"/>
      <c r="SCY150" s="102"/>
      <c r="SCZ150" s="102"/>
      <c r="SDA150" s="102"/>
      <c r="SDB150" s="102"/>
      <c r="SDC150" s="102"/>
      <c r="SDD150" s="102"/>
      <c r="SDE150" s="102"/>
      <c r="SDF150" s="102"/>
      <c r="SDG150" s="102"/>
      <c r="SDH150" s="102"/>
      <c r="SDI150" s="102"/>
      <c r="SDJ150" s="102"/>
      <c r="SDK150" s="102"/>
      <c r="SDL150" s="102"/>
      <c r="SDM150" s="102"/>
      <c r="SDN150" s="102"/>
      <c r="SDO150" s="102"/>
      <c r="SDP150" s="102"/>
      <c r="SDQ150" s="102"/>
      <c r="SDR150" s="102"/>
      <c r="SDS150" s="102"/>
      <c r="SDT150" s="102"/>
      <c r="SDU150" s="102"/>
      <c r="SDV150" s="102"/>
      <c r="SDW150" s="102"/>
      <c r="SDX150" s="102"/>
      <c r="SDY150" s="102"/>
      <c r="SDZ150" s="102"/>
      <c r="SEA150" s="102"/>
      <c r="SEB150" s="102"/>
      <c r="SEC150" s="102"/>
      <c r="SED150" s="102"/>
      <c r="SEE150" s="102"/>
      <c r="SEF150" s="102"/>
      <c r="SEG150" s="102"/>
      <c r="SEH150" s="102"/>
      <c r="SEI150" s="102"/>
      <c r="SEJ150" s="102"/>
      <c r="SEK150" s="102"/>
      <c r="SEL150" s="102"/>
      <c r="SEM150" s="102"/>
      <c r="SEN150" s="102"/>
      <c r="SEO150" s="102"/>
      <c r="SEP150" s="102"/>
      <c r="SEQ150" s="102"/>
      <c r="SER150" s="102"/>
      <c r="SES150" s="102"/>
      <c r="SET150" s="102"/>
      <c r="SEU150" s="102"/>
      <c r="SEV150" s="102"/>
      <c r="SEW150" s="102"/>
      <c r="SEX150" s="102"/>
      <c r="SEY150" s="102"/>
      <c r="SEZ150" s="102"/>
      <c r="SFA150" s="102"/>
      <c r="SFB150" s="102"/>
      <c r="SFC150" s="102"/>
      <c r="SFD150" s="102"/>
      <c r="SFE150" s="102"/>
      <c r="SFF150" s="102"/>
      <c r="SFG150" s="102"/>
      <c r="SFH150" s="102"/>
      <c r="SFI150" s="102"/>
      <c r="SFJ150" s="102"/>
      <c r="SFK150" s="102"/>
      <c r="SFL150" s="102"/>
      <c r="SFM150" s="102"/>
      <c r="SFN150" s="102"/>
      <c r="SFO150" s="102"/>
      <c r="SFP150" s="102"/>
      <c r="SFQ150" s="102"/>
      <c r="SFR150" s="102"/>
      <c r="SFS150" s="102"/>
      <c r="SFT150" s="102"/>
      <c r="SFU150" s="102"/>
      <c r="SFV150" s="102"/>
      <c r="SFW150" s="102"/>
      <c r="SFX150" s="102"/>
      <c r="SFY150" s="102"/>
      <c r="SFZ150" s="102"/>
      <c r="SGA150" s="102"/>
      <c r="SGB150" s="102"/>
      <c r="SGC150" s="102"/>
      <c r="SGD150" s="102"/>
      <c r="SGE150" s="102"/>
      <c r="SGF150" s="102"/>
      <c r="SGG150" s="102"/>
      <c r="SGH150" s="102"/>
      <c r="SGI150" s="102"/>
      <c r="SGJ150" s="102"/>
      <c r="SGK150" s="102"/>
      <c r="SGL150" s="102"/>
      <c r="SGM150" s="102"/>
      <c r="SGN150" s="102"/>
      <c r="SGO150" s="102"/>
      <c r="SGP150" s="102"/>
      <c r="SGQ150" s="102"/>
      <c r="SGR150" s="102"/>
      <c r="SGS150" s="102"/>
      <c r="SGT150" s="102"/>
      <c r="SGU150" s="102"/>
      <c r="SGV150" s="102"/>
      <c r="SGW150" s="102"/>
      <c r="SGX150" s="102"/>
      <c r="SGY150" s="102"/>
      <c r="SGZ150" s="102"/>
      <c r="SHA150" s="102"/>
      <c r="SHB150" s="102"/>
      <c r="SHC150" s="102"/>
      <c r="SHD150" s="102"/>
      <c r="SHE150" s="102"/>
      <c r="SHF150" s="102"/>
      <c r="SHG150" s="102"/>
      <c r="SHH150" s="102"/>
      <c r="SHI150" s="102"/>
      <c r="SHJ150" s="102"/>
      <c r="SHK150" s="102"/>
      <c r="SHL150" s="102"/>
      <c r="SHM150" s="102"/>
      <c r="SHN150" s="102"/>
      <c r="SHO150" s="102"/>
      <c r="SHP150" s="102"/>
      <c r="SHQ150" s="102"/>
      <c r="SHR150" s="102"/>
      <c r="SHS150" s="102"/>
      <c r="SHT150" s="102"/>
      <c r="SHU150" s="102"/>
      <c r="SHV150" s="102"/>
      <c r="SHW150" s="102"/>
      <c r="SHX150" s="102"/>
      <c r="SHY150" s="102"/>
      <c r="SHZ150" s="102"/>
      <c r="SIA150" s="102"/>
      <c r="SIB150" s="102"/>
      <c r="SIC150" s="102"/>
      <c r="SID150" s="102"/>
      <c r="SIE150" s="102"/>
      <c r="SIF150" s="102"/>
      <c r="SIG150" s="102"/>
      <c r="SIH150" s="102"/>
      <c r="SII150" s="102"/>
      <c r="SIJ150" s="102"/>
      <c r="SIK150" s="102"/>
      <c r="SIL150" s="102"/>
      <c r="SIM150" s="102"/>
      <c r="SIN150" s="102"/>
      <c r="SIO150" s="102"/>
      <c r="SIP150" s="102"/>
      <c r="SIQ150" s="102"/>
      <c r="SIR150" s="102"/>
      <c r="SIS150" s="102"/>
      <c r="SIT150" s="102"/>
      <c r="SIU150" s="102"/>
      <c r="SIV150" s="102"/>
      <c r="SIW150" s="102"/>
      <c r="SIX150" s="102"/>
      <c r="SIY150" s="102"/>
      <c r="SIZ150" s="102"/>
      <c r="SJA150" s="102"/>
      <c r="SJB150" s="102"/>
      <c r="SJC150" s="102"/>
      <c r="SJD150" s="102"/>
      <c r="SJE150" s="102"/>
      <c r="SJF150" s="102"/>
      <c r="SJG150" s="102"/>
      <c r="SJH150" s="102"/>
      <c r="SJI150" s="102"/>
      <c r="SJJ150" s="102"/>
      <c r="SJK150" s="102"/>
      <c r="SJL150" s="102"/>
      <c r="SJM150" s="102"/>
      <c r="SJN150" s="102"/>
      <c r="SJO150" s="102"/>
      <c r="SJP150" s="102"/>
      <c r="SJQ150" s="102"/>
      <c r="SJR150" s="102"/>
      <c r="SJS150" s="102"/>
      <c r="SJT150" s="102"/>
      <c r="SJU150" s="102"/>
      <c r="SJV150" s="102"/>
      <c r="SJW150" s="102"/>
      <c r="SJX150" s="102"/>
      <c r="SJY150" s="102"/>
      <c r="SJZ150" s="102"/>
      <c r="SKA150" s="102"/>
      <c r="SKB150" s="102"/>
      <c r="SKC150" s="102"/>
      <c r="SKD150" s="102"/>
      <c r="SKE150" s="102"/>
      <c r="SKF150" s="102"/>
      <c r="SKG150" s="102"/>
      <c r="SKH150" s="102"/>
      <c r="SKI150" s="102"/>
      <c r="SKJ150" s="102"/>
      <c r="SKK150" s="102"/>
      <c r="SKL150" s="102"/>
      <c r="SKM150" s="102"/>
      <c r="SKN150" s="102"/>
      <c r="SKO150" s="102"/>
      <c r="SKP150" s="102"/>
      <c r="SKQ150" s="102"/>
      <c r="SKR150" s="102"/>
      <c r="SKS150" s="102"/>
      <c r="SKT150" s="102"/>
      <c r="SKU150" s="102"/>
      <c r="SKV150" s="102"/>
      <c r="SKW150" s="102"/>
      <c r="SKX150" s="102"/>
      <c r="SKY150" s="102"/>
      <c r="SKZ150" s="102"/>
      <c r="SLA150" s="102"/>
      <c r="SLB150" s="102"/>
      <c r="SLC150" s="102"/>
      <c r="SLD150" s="102"/>
      <c r="SLE150" s="102"/>
      <c r="SLF150" s="102"/>
      <c r="SLG150" s="102"/>
      <c r="SLH150" s="102"/>
      <c r="SLI150" s="102"/>
      <c r="SLJ150" s="102"/>
      <c r="SLK150" s="102"/>
      <c r="SLL150" s="102"/>
      <c r="SLM150" s="102"/>
      <c r="SLN150" s="102"/>
      <c r="SLO150" s="102"/>
      <c r="SLP150" s="102"/>
      <c r="SLQ150" s="102"/>
      <c r="SLR150" s="102"/>
      <c r="SLS150" s="102"/>
      <c r="SLT150" s="102"/>
      <c r="SLU150" s="102"/>
      <c r="SLV150" s="102"/>
      <c r="SLW150" s="102"/>
      <c r="SLX150" s="102"/>
      <c r="SLY150" s="102"/>
      <c r="SLZ150" s="102"/>
      <c r="SMA150" s="102"/>
      <c r="SMB150" s="102"/>
      <c r="SMC150" s="102"/>
      <c r="SMD150" s="102"/>
      <c r="SME150" s="102"/>
      <c r="SMF150" s="102"/>
      <c r="SMG150" s="102"/>
      <c r="SMH150" s="102"/>
      <c r="SMI150" s="102"/>
      <c r="SMJ150" s="102"/>
      <c r="SMK150" s="102"/>
      <c r="SML150" s="102"/>
      <c r="SMM150" s="102"/>
      <c r="SMN150" s="102"/>
      <c r="SMO150" s="102"/>
      <c r="SMP150" s="102"/>
      <c r="SMQ150" s="102"/>
      <c r="SMR150" s="102"/>
      <c r="SMS150" s="102"/>
      <c r="SMT150" s="102"/>
      <c r="SMU150" s="102"/>
      <c r="SMV150" s="102"/>
      <c r="SMW150" s="102"/>
      <c r="SMX150" s="102"/>
      <c r="SMY150" s="102"/>
      <c r="SMZ150" s="102"/>
      <c r="SNA150" s="102"/>
      <c r="SNB150" s="102"/>
      <c r="SNC150" s="102"/>
      <c r="SND150" s="102"/>
      <c r="SNE150" s="102"/>
      <c r="SNF150" s="102"/>
      <c r="SNG150" s="102"/>
      <c r="SNH150" s="102"/>
      <c r="SNI150" s="102"/>
      <c r="SNJ150" s="102"/>
      <c r="SNK150" s="102"/>
      <c r="SNL150" s="102"/>
      <c r="SNM150" s="102"/>
      <c r="SNN150" s="102"/>
      <c r="SNO150" s="102"/>
      <c r="SNP150" s="102"/>
      <c r="SNQ150" s="102"/>
      <c r="SNR150" s="102"/>
      <c r="SNS150" s="102"/>
      <c r="SNT150" s="102"/>
      <c r="SNU150" s="102"/>
      <c r="SNV150" s="102"/>
      <c r="SNW150" s="102"/>
      <c r="SNX150" s="102"/>
      <c r="SNY150" s="102"/>
      <c r="SNZ150" s="102"/>
      <c r="SOA150" s="102"/>
      <c r="SOB150" s="102"/>
      <c r="SOC150" s="102"/>
      <c r="SOD150" s="102"/>
      <c r="SOE150" s="102"/>
      <c r="SOF150" s="102"/>
      <c r="SOG150" s="102"/>
      <c r="SOH150" s="102"/>
      <c r="SOI150" s="102"/>
      <c r="SOJ150" s="102"/>
      <c r="SOK150" s="102"/>
      <c r="SOL150" s="102"/>
      <c r="SOM150" s="102"/>
      <c r="SON150" s="102"/>
      <c r="SOO150" s="102"/>
      <c r="SOP150" s="102"/>
      <c r="SOQ150" s="102"/>
      <c r="SOR150" s="102"/>
      <c r="SOS150" s="102"/>
      <c r="SOT150" s="102"/>
      <c r="SOU150" s="102"/>
      <c r="SOV150" s="102"/>
      <c r="SOW150" s="102"/>
      <c r="SOX150" s="102"/>
      <c r="SOY150" s="102"/>
      <c r="SOZ150" s="102"/>
      <c r="SPA150" s="102"/>
      <c r="SPB150" s="102"/>
      <c r="SPC150" s="102"/>
      <c r="SPD150" s="102"/>
      <c r="SPE150" s="102"/>
      <c r="SPF150" s="102"/>
      <c r="SPG150" s="102"/>
      <c r="SPH150" s="102"/>
      <c r="SPI150" s="102"/>
      <c r="SPJ150" s="102"/>
      <c r="SPK150" s="102"/>
      <c r="SPL150" s="102"/>
      <c r="SPM150" s="102"/>
      <c r="SPN150" s="102"/>
      <c r="SPO150" s="102"/>
      <c r="SPP150" s="102"/>
      <c r="SPQ150" s="102"/>
      <c r="SPR150" s="102"/>
      <c r="SPS150" s="102"/>
      <c r="SPT150" s="102"/>
      <c r="SPU150" s="102"/>
      <c r="SPV150" s="102"/>
      <c r="SPW150" s="102"/>
      <c r="SPX150" s="102"/>
      <c r="SPY150" s="102"/>
      <c r="SPZ150" s="102"/>
      <c r="SQA150" s="102"/>
      <c r="SQB150" s="102"/>
      <c r="SQC150" s="102"/>
      <c r="SQD150" s="102"/>
      <c r="SQE150" s="102"/>
      <c r="SQF150" s="102"/>
      <c r="SQG150" s="102"/>
      <c r="SQH150" s="102"/>
      <c r="SQI150" s="102"/>
      <c r="SQJ150" s="102"/>
      <c r="SQK150" s="102"/>
      <c r="SQL150" s="102"/>
      <c r="SQM150" s="102"/>
      <c r="SQN150" s="102"/>
      <c r="SQO150" s="102"/>
      <c r="SQP150" s="102"/>
      <c r="SQQ150" s="102"/>
      <c r="SQR150" s="102"/>
      <c r="SQS150" s="102"/>
      <c r="SQT150" s="102"/>
      <c r="SQU150" s="102"/>
      <c r="SQV150" s="102"/>
      <c r="SQW150" s="102"/>
      <c r="SQX150" s="102"/>
      <c r="SQY150" s="102"/>
      <c r="SQZ150" s="102"/>
      <c r="SRA150" s="102"/>
      <c r="SRB150" s="102"/>
      <c r="SRC150" s="102"/>
      <c r="SRD150" s="102"/>
      <c r="SRE150" s="102"/>
      <c r="SRF150" s="102"/>
      <c r="SRG150" s="102"/>
      <c r="SRH150" s="102"/>
      <c r="SRI150" s="102"/>
      <c r="SRJ150" s="102"/>
      <c r="SRK150" s="102"/>
      <c r="SRL150" s="102"/>
      <c r="SRM150" s="102"/>
      <c r="SRN150" s="102"/>
      <c r="SRO150" s="102"/>
      <c r="SRP150" s="102"/>
      <c r="SRQ150" s="102"/>
      <c r="SRR150" s="102"/>
      <c r="SRS150" s="102"/>
      <c r="SRT150" s="102"/>
      <c r="SRU150" s="102"/>
      <c r="SRV150" s="102"/>
      <c r="SRW150" s="102"/>
      <c r="SRX150" s="102"/>
      <c r="SRY150" s="102"/>
      <c r="SRZ150" s="102"/>
      <c r="SSA150" s="102"/>
      <c r="SSB150" s="102"/>
      <c r="SSC150" s="102"/>
      <c r="SSD150" s="102"/>
      <c r="SSE150" s="102"/>
      <c r="SSF150" s="102"/>
      <c r="SSG150" s="102"/>
      <c r="SSH150" s="102"/>
      <c r="SSI150" s="102"/>
      <c r="SSJ150" s="102"/>
      <c r="SSK150" s="102"/>
      <c r="SSL150" s="102"/>
      <c r="SSM150" s="102"/>
      <c r="SSN150" s="102"/>
      <c r="SSO150" s="102"/>
      <c r="SSP150" s="102"/>
      <c r="SSQ150" s="102"/>
      <c r="SSR150" s="102"/>
      <c r="SSS150" s="102"/>
      <c r="SST150" s="102"/>
      <c r="SSU150" s="102"/>
      <c r="SSV150" s="102"/>
      <c r="SSW150" s="102"/>
      <c r="SSX150" s="102"/>
      <c r="SSY150" s="102"/>
      <c r="SSZ150" s="102"/>
      <c r="STA150" s="102"/>
      <c r="STB150" s="102"/>
      <c r="STC150" s="102"/>
      <c r="STD150" s="102"/>
      <c r="STE150" s="102"/>
      <c r="STF150" s="102"/>
      <c r="STG150" s="102"/>
      <c r="STH150" s="102"/>
      <c r="STI150" s="102"/>
      <c r="STJ150" s="102"/>
      <c r="STK150" s="102"/>
      <c r="STL150" s="102"/>
      <c r="STM150" s="102"/>
      <c r="STN150" s="102"/>
      <c r="STO150" s="102"/>
      <c r="STP150" s="102"/>
      <c r="STQ150" s="102"/>
      <c r="STR150" s="102"/>
      <c r="STS150" s="102"/>
      <c r="STT150" s="102"/>
      <c r="STU150" s="102"/>
      <c r="STV150" s="102"/>
      <c r="STW150" s="102"/>
      <c r="STX150" s="102"/>
      <c r="STY150" s="102"/>
      <c r="STZ150" s="102"/>
      <c r="SUA150" s="102"/>
      <c r="SUB150" s="102"/>
      <c r="SUC150" s="102"/>
      <c r="SUD150" s="102"/>
      <c r="SUE150" s="102"/>
      <c r="SUF150" s="102"/>
      <c r="SUG150" s="102"/>
      <c r="SUH150" s="102"/>
      <c r="SUI150" s="102"/>
      <c r="SUJ150" s="102"/>
      <c r="SUK150" s="102"/>
      <c r="SUL150" s="102"/>
      <c r="SUM150" s="102"/>
      <c r="SUN150" s="102"/>
      <c r="SUO150" s="102"/>
      <c r="SUP150" s="102"/>
      <c r="SUQ150" s="102"/>
      <c r="SUR150" s="102"/>
      <c r="SUS150" s="102"/>
      <c r="SUT150" s="102"/>
      <c r="SUU150" s="102"/>
      <c r="SUV150" s="102"/>
      <c r="SUW150" s="102"/>
      <c r="SUX150" s="102"/>
      <c r="SUY150" s="102"/>
      <c r="SUZ150" s="102"/>
      <c r="SVA150" s="102"/>
      <c r="SVB150" s="102"/>
      <c r="SVC150" s="102"/>
      <c r="SVD150" s="102"/>
      <c r="SVE150" s="102"/>
      <c r="SVF150" s="102"/>
      <c r="SVG150" s="102"/>
      <c r="SVH150" s="102"/>
      <c r="SVI150" s="102"/>
      <c r="SVJ150" s="102"/>
      <c r="SVK150" s="102"/>
      <c r="SVL150" s="102"/>
      <c r="SVM150" s="102"/>
      <c r="SVN150" s="102"/>
      <c r="SVO150" s="102"/>
      <c r="SVP150" s="102"/>
      <c r="SVQ150" s="102"/>
      <c r="SVR150" s="102"/>
      <c r="SVS150" s="102"/>
      <c r="SVT150" s="102"/>
      <c r="SVU150" s="102"/>
      <c r="SVV150" s="102"/>
      <c r="SVW150" s="102"/>
      <c r="SVX150" s="102"/>
      <c r="SVY150" s="102"/>
      <c r="SVZ150" s="102"/>
      <c r="SWA150" s="102"/>
      <c r="SWB150" s="102"/>
      <c r="SWC150" s="102"/>
      <c r="SWD150" s="102"/>
      <c r="SWE150" s="102"/>
      <c r="SWF150" s="102"/>
      <c r="SWG150" s="102"/>
      <c r="SWH150" s="102"/>
      <c r="SWI150" s="102"/>
      <c r="SWJ150" s="102"/>
      <c r="SWK150" s="102"/>
      <c r="SWL150" s="102"/>
      <c r="SWM150" s="102"/>
      <c r="SWN150" s="102"/>
      <c r="SWO150" s="102"/>
      <c r="SWP150" s="102"/>
      <c r="SWQ150" s="102"/>
      <c r="SWR150" s="102"/>
      <c r="SWS150" s="102"/>
      <c r="SWT150" s="102"/>
      <c r="SWU150" s="102"/>
      <c r="SWV150" s="102"/>
      <c r="SWW150" s="102"/>
      <c r="SWX150" s="102"/>
      <c r="SWY150" s="102"/>
      <c r="SWZ150" s="102"/>
      <c r="SXA150" s="102"/>
      <c r="SXB150" s="102"/>
      <c r="SXC150" s="102"/>
      <c r="SXD150" s="102"/>
      <c r="SXE150" s="102"/>
      <c r="SXF150" s="102"/>
      <c r="SXG150" s="102"/>
      <c r="SXH150" s="102"/>
      <c r="SXI150" s="102"/>
      <c r="SXJ150" s="102"/>
      <c r="SXK150" s="102"/>
      <c r="SXL150" s="102"/>
      <c r="SXM150" s="102"/>
      <c r="SXN150" s="102"/>
      <c r="SXO150" s="102"/>
      <c r="SXP150" s="102"/>
      <c r="SXQ150" s="102"/>
      <c r="SXR150" s="102"/>
      <c r="SXS150" s="102"/>
      <c r="SXT150" s="102"/>
      <c r="SXU150" s="102"/>
      <c r="SXV150" s="102"/>
      <c r="SXW150" s="102"/>
      <c r="SXX150" s="102"/>
      <c r="SXY150" s="102"/>
      <c r="SXZ150" s="102"/>
      <c r="SYA150" s="102"/>
      <c r="SYB150" s="102"/>
      <c r="SYC150" s="102"/>
      <c r="SYD150" s="102"/>
      <c r="SYE150" s="102"/>
      <c r="SYF150" s="102"/>
      <c r="SYG150" s="102"/>
      <c r="SYH150" s="102"/>
      <c r="SYI150" s="102"/>
      <c r="SYJ150" s="102"/>
      <c r="SYK150" s="102"/>
      <c r="SYL150" s="102"/>
      <c r="SYM150" s="102"/>
      <c r="SYN150" s="102"/>
      <c r="SYO150" s="102"/>
      <c r="SYP150" s="102"/>
      <c r="SYQ150" s="102"/>
      <c r="SYR150" s="102"/>
      <c r="SYS150" s="102"/>
      <c r="SYT150" s="102"/>
      <c r="SYU150" s="102"/>
      <c r="SYV150" s="102"/>
      <c r="SYW150" s="102"/>
      <c r="SYX150" s="102"/>
      <c r="SYY150" s="102"/>
      <c r="SYZ150" s="102"/>
      <c r="SZA150" s="102"/>
      <c r="SZB150" s="102"/>
      <c r="SZC150" s="102"/>
      <c r="SZD150" s="102"/>
      <c r="SZE150" s="102"/>
      <c r="SZF150" s="102"/>
      <c r="SZG150" s="102"/>
      <c r="SZH150" s="102"/>
      <c r="SZI150" s="102"/>
      <c r="SZJ150" s="102"/>
      <c r="SZK150" s="102"/>
      <c r="SZL150" s="102"/>
      <c r="SZM150" s="102"/>
      <c r="SZN150" s="102"/>
      <c r="SZO150" s="102"/>
      <c r="SZP150" s="102"/>
      <c r="SZQ150" s="102"/>
      <c r="SZR150" s="102"/>
      <c r="SZS150" s="102"/>
      <c r="SZT150" s="102"/>
      <c r="SZU150" s="102"/>
      <c r="SZV150" s="102"/>
      <c r="SZW150" s="102"/>
      <c r="SZX150" s="102"/>
      <c r="SZY150" s="102"/>
      <c r="SZZ150" s="102"/>
      <c r="TAA150" s="102"/>
      <c r="TAB150" s="102"/>
      <c r="TAC150" s="102"/>
      <c r="TAD150" s="102"/>
      <c r="TAE150" s="102"/>
      <c r="TAF150" s="102"/>
      <c r="TAG150" s="102"/>
      <c r="TAH150" s="102"/>
      <c r="TAI150" s="102"/>
      <c r="TAJ150" s="102"/>
      <c r="TAK150" s="102"/>
      <c r="TAL150" s="102"/>
      <c r="TAM150" s="102"/>
      <c r="TAN150" s="102"/>
      <c r="TAO150" s="102"/>
      <c r="TAP150" s="102"/>
      <c r="TAQ150" s="102"/>
      <c r="TAR150" s="102"/>
      <c r="TAS150" s="102"/>
      <c r="TAT150" s="102"/>
      <c r="TAU150" s="102"/>
      <c r="TAV150" s="102"/>
      <c r="TAW150" s="102"/>
      <c r="TAX150" s="102"/>
      <c r="TAY150" s="102"/>
      <c r="TAZ150" s="102"/>
      <c r="TBA150" s="102"/>
      <c r="TBB150" s="102"/>
      <c r="TBC150" s="102"/>
      <c r="TBD150" s="102"/>
      <c r="TBE150" s="102"/>
      <c r="TBF150" s="102"/>
      <c r="TBG150" s="102"/>
      <c r="TBH150" s="102"/>
      <c r="TBI150" s="102"/>
      <c r="TBJ150" s="102"/>
      <c r="TBK150" s="102"/>
      <c r="TBL150" s="102"/>
      <c r="TBM150" s="102"/>
      <c r="TBN150" s="102"/>
      <c r="TBO150" s="102"/>
      <c r="TBP150" s="102"/>
      <c r="TBQ150" s="102"/>
      <c r="TBR150" s="102"/>
      <c r="TBS150" s="102"/>
      <c r="TBT150" s="102"/>
      <c r="TBU150" s="102"/>
      <c r="TBV150" s="102"/>
      <c r="TBW150" s="102"/>
      <c r="TBX150" s="102"/>
      <c r="TBY150" s="102"/>
      <c r="TBZ150" s="102"/>
      <c r="TCA150" s="102"/>
      <c r="TCB150" s="102"/>
      <c r="TCC150" s="102"/>
      <c r="TCD150" s="102"/>
      <c r="TCE150" s="102"/>
      <c r="TCF150" s="102"/>
      <c r="TCG150" s="102"/>
      <c r="TCH150" s="102"/>
      <c r="TCI150" s="102"/>
      <c r="TCJ150" s="102"/>
      <c r="TCK150" s="102"/>
      <c r="TCL150" s="102"/>
      <c r="TCM150" s="102"/>
      <c r="TCN150" s="102"/>
      <c r="TCO150" s="102"/>
      <c r="TCP150" s="102"/>
      <c r="TCQ150" s="102"/>
      <c r="TCR150" s="102"/>
      <c r="TCS150" s="102"/>
      <c r="TCT150" s="102"/>
      <c r="TCU150" s="102"/>
      <c r="TCV150" s="102"/>
      <c r="TCW150" s="102"/>
      <c r="TCX150" s="102"/>
      <c r="TCY150" s="102"/>
      <c r="TCZ150" s="102"/>
      <c r="TDA150" s="102"/>
      <c r="TDB150" s="102"/>
      <c r="TDC150" s="102"/>
      <c r="TDD150" s="102"/>
      <c r="TDE150" s="102"/>
      <c r="TDF150" s="102"/>
      <c r="TDG150" s="102"/>
      <c r="TDH150" s="102"/>
      <c r="TDI150" s="102"/>
      <c r="TDJ150" s="102"/>
      <c r="TDK150" s="102"/>
      <c r="TDL150" s="102"/>
      <c r="TDM150" s="102"/>
      <c r="TDN150" s="102"/>
      <c r="TDO150" s="102"/>
      <c r="TDP150" s="102"/>
      <c r="TDQ150" s="102"/>
      <c r="TDR150" s="102"/>
      <c r="TDS150" s="102"/>
      <c r="TDT150" s="102"/>
      <c r="TDU150" s="102"/>
      <c r="TDV150" s="102"/>
      <c r="TDW150" s="102"/>
      <c r="TDX150" s="102"/>
      <c r="TDY150" s="102"/>
      <c r="TDZ150" s="102"/>
      <c r="TEA150" s="102"/>
      <c r="TEB150" s="102"/>
      <c r="TEC150" s="102"/>
      <c r="TED150" s="102"/>
      <c r="TEE150" s="102"/>
      <c r="TEF150" s="102"/>
      <c r="TEG150" s="102"/>
      <c r="TEH150" s="102"/>
      <c r="TEI150" s="102"/>
      <c r="TEJ150" s="102"/>
      <c r="TEK150" s="102"/>
      <c r="TEL150" s="102"/>
      <c r="TEM150" s="102"/>
      <c r="TEN150" s="102"/>
      <c r="TEO150" s="102"/>
      <c r="TEP150" s="102"/>
      <c r="TEQ150" s="102"/>
      <c r="TER150" s="102"/>
      <c r="TES150" s="102"/>
      <c r="TET150" s="102"/>
      <c r="TEU150" s="102"/>
      <c r="TEV150" s="102"/>
      <c r="TEW150" s="102"/>
      <c r="TEX150" s="102"/>
      <c r="TEY150" s="102"/>
      <c r="TEZ150" s="102"/>
      <c r="TFA150" s="102"/>
      <c r="TFB150" s="102"/>
      <c r="TFC150" s="102"/>
      <c r="TFD150" s="102"/>
      <c r="TFE150" s="102"/>
      <c r="TFF150" s="102"/>
      <c r="TFG150" s="102"/>
      <c r="TFH150" s="102"/>
      <c r="TFI150" s="102"/>
      <c r="TFJ150" s="102"/>
      <c r="TFK150" s="102"/>
      <c r="TFL150" s="102"/>
      <c r="TFM150" s="102"/>
      <c r="TFN150" s="102"/>
      <c r="TFO150" s="102"/>
      <c r="TFP150" s="102"/>
      <c r="TFQ150" s="102"/>
      <c r="TFR150" s="102"/>
      <c r="TFS150" s="102"/>
      <c r="TFT150" s="102"/>
      <c r="TFU150" s="102"/>
      <c r="TFV150" s="102"/>
      <c r="TFW150" s="102"/>
      <c r="TFX150" s="102"/>
      <c r="TFY150" s="102"/>
      <c r="TFZ150" s="102"/>
      <c r="TGA150" s="102"/>
      <c r="TGB150" s="102"/>
      <c r="TGC150" s="102"/>
      <c r="TGD150" s="102"/>
      <c r="TGE150" s="102"/>
      <c r="TGF150" s="102"/>
      <c r="TGG150" s="102"/>
      <c r="TGH150" s="102"/>
      <c r="TGI150" s="102"/>
      <c r="TGJ150" s="102"/>
      <c r="TGK150" s="102"/>
      <c r="TGL150" s="102"/>
      <c r="TGM150" s="102"/>
      <c r="TGN150" s="102"/>
      <c r="TGO150" s="102"/>
      <c r="TGP150" s="102"/>
      <c r="TGQ150" s="102"/>
      <c r="TGR150" s="102"/>
      <c r="TGS150" s="102"/>
      <c r="TGT150" s="102"/>
      <c r="TGU150" s="102"/>
      <c r="TGV150" s="102"/>
      <c r="TGW150" s="102"/>
      <c r="TGX150" s="102"/>
      <c r="TGY150" s="102"/>
      <c r="TGZ150" s="102"/>
      <c r="THA150" s="102"/>
      <c r="THB150" s="102"/>
      <c r="THC150" s="102"/>
      <c r="THD150" s="102"/>
      <c r="THE150" s="102"/>
      <c r="THF150" s="102"/>
      <c r="THG150" s="102"/>
      <c r="THH150" s="102"/>
      <c r="THI150" s="102"/>
      <c r="THJ150" s="102"/>
      <c r="THK150" s="102"/>
      <c r="THL150" s="102"/>
      <c r="THM150" s="102"/>
      <c r="THN150" s="102"/>
      <c r="THO150" s="102"/>
      <c r="THP150" s="102"/>
      <c r="THQ150" s="102"/>
      <c r="THR150" s="102"/>
      <c r="THS150" s="102"/>
      <c r="THT150" s="102"/>
      <c r="THU150" s="102"/>
      <c r="THV150" s="102"/>
      <c r="THW150" s="102"/>
      <c r="THX150" s="102"/>
      <c r="THY150" s="102"/>
      <c r="THZ150" s="102"/>
      <c r="TIA150" s="102"/>
      <c r="TIB150" s="102"/>
      <c r="TIC150" s="102"/>
      <c r="TID150" s="102"/>
      <c r="TIE150" s="102"/>
      <c r="TIF150" s="102"/>
      <c r="TIG150" s="102"/>
      <c r="TIH150" s="102"/>
      <c r="TII150" s="102"/>
      <c r="TIJ150" s="102"/>
      <c r="TIK150" s="102"/>
      <c r="TIL150" s="102"/>
      <c r="TIM150" s="102"/>
      <c r="TIN150" s="102"/>
      <c r="TIO150" s="102"/>
      <c r="TIP150" s="102"/>
      <c r="TIQ150" s="102"/>
      <c r="TIR150" s="102"/>
      <c r="TIS150" s="102"/>
      <c r="TIT150" s="102"/>
      <c r="TIU150" s="102"/>
      <c r="TIV150" s="102"/>
      <c r="TIW150" s="102"/>
      <c r="TIX150" s="102"/>
      <c r="TIY150" s="102"/>
      <c r="TIZ150" s="102"/>
      <c r="TJA150" s="102"/>
      <c r="TJB150" s="102"/>
      <c r="TJC150" s="102"/>
      <c r="TJD150" s="102"/>
      <c r="TJE150" s="102"/>
      <c r="TJF150" s="102"/>
      <c r="TJG150" s="102"/>
      <c r="TJH150" s="102"/>
      <c r="TJI150" s="102"/>
      <c r="TJJ150" s="102"/>
      <c r="TJK150" s="102"/>
      <c r="TJL150" s="102"/>
      <c r="TJM150" s="102"/>
      <c r="TJN150" s="102"/>
      <c r="TJO150" s="102"/>
      <c r="TJP150" s="102"/>
      <c r="TJQ150" s="102"/>
      <c r="TJR150" s="102"/>
      <c r="TJS150" s="102"/>
      <c r="TJT150" s="102"/>
      <c r="TJU150" s="102"/>
      <c r="TJV150" s="102"/>
      <c r="TJW150" s="102"/>
      <c r="TJX150" s="102"/>
      <c r="TJY150" s="102"/>
      <c r="TJZ150" s="102"/>
      <c r="TKA150" s="102"/>
      <c r="TKB150" s="102"/>
      <c r="TKC150" s="102"/>
      <c r="TKD150" s="102"/>
      <c r="TKE150" s="102"/>
      <c r="TKF150" s="102"/>
      <c r="TKG150" s="102"/>
      <c r="TKH150" s="102"/>
      <c r="TKI150" s="102"/>
      <c r="TKJ150" s="102"/>
      <c r="TKK150" s="102"/>
      <c r="TKL150" s="102"/>
      <c r="TKM150" s="102"/>
      <c r="TKN150" s="102"/>
      <c r="TKO150" s="102"/>
      <c r="TKP150" s="102"/>
      <c r="TKQ150" s="102"/>
      <c r="TKR150" s="102"/>
      <c r="TKS150" s="102"/>
      <c r="TKT150" s="102"/>
      <c r="TKU150" s="102"/>
      <c r="TKV150" s="102"/>
      <c r="TKW150" s="102"/>
      <c r="TKX150" s="102"/>
      <c r="TKY150" s="102"/>
      <c r="TKZ150" s="102"/>
      <c r="TLA150" s="102"/>
      <c r="TLB150" s="102"/>
      <c r="TLC150" s="102"/>
      <c r="TLD150" s="102"/>
      <c r="TLE150" s="102"/>
      <c r="TLF150" s="102"/>
      <c r="TLG150" s="102"/>
      <c r="TLH150" s="102"/>
      <c r="TLI150" s="102"/>
      <c r="TLJ150" s="102"/>
      <c r="TLK150" s="102"/>
      <c r="TLL150" s="102"/>
      <c r="TLM150" s="102"/>
      <c r="TLN150" s="102"/>
      <c r="TLO150" s="102"/>
      <c r="TLP150" s="102"/>
      <c r="TLQ150" s="102"/>
      <c r="TLR150" s="102"/>
      <c r="TLS150" s="102"/>
      <c r="TLT150" s="102"/>
      <c r="TLU150" s="102"/>
      <c r="TLV150" s="102"/>
      <c r="TLW150" s="102"/>
      <c r="TLX150" s="102"/>
      <c r="TLY150" s="102"/>
      <c r="TLZ150" s="102"/>
      <c r="TMA150" s="102"/>
      <c r="TMB150" s="102"/>
      <c r="TMC150" s="102"/>
      <c r="TMD150" s="102"/>
      <c r="TME150" s="102"/>
      <c r="TMF150" s="102"/>
      <c r="TMG150" s="102"/>
      <c r="TMH150" s="102"/>
      <c r="TMI150" s="102"/>
      <c r="TMJ150" s="102"/>
      <c r="TMK150" s="102"/>
      <c r="TML150" s="102"/>
      <c r="TMM150" s="102"/>
      <c r="TMN150" s="102"/>
      <c r="TMO150" s="102"/>
      <c r="TMP150" s="102"/>
      <c r="TMQ150" s="102"/>
      <c r="TMR150" s="102"/>
      <c r="TMS150" s="102"/>
      <c r="TMT150" s="102"/>
      <c r="TMU150" s="102"/>
      <c r="TMV150" s="102"/>
      <c r="TMW150" s="102"/>
      <c r="TMX150" s="102"/>
      <c r="TMY150" s="102"/>
      <c r="TMZ150" s="102"/>
      <c r="TNA150" s="102"/>
      <c r="TNB150" s="102"/>
      <c r="TNC150" s="102"/>
      <c r="TND150" s="102"/>
      <c r="TNE150" s="102"/>
      <c r="TNF150" s="102"/>
      <c r="TNG150" s="102"/>
      <c r="TNH150" s="102"/>
      <c r="TNI150" s="102"/>
      <c r="TNJ150" s="102"/>
      <c r="TNK150" s="102"/>
      <c r="TNL150" s="102"/>
      <c r="TNM150" s="102"/>
      <c r="TNN150" s="102"/>
      <c r="TNO150" s="102"/>
      <c r="TNP150" s="102"/>
      <c r="TNQ150" s="102"/>
      <c r="TNR150" s="102"/>
      <c r="TNS150" s="102"/>
      <c r="TNT150" s="102"/>
      <c r="TNU150" s="102"/>
      <c r="TNV150" s="102"/>
      <c r="TNW150" s="102"/>
      <c r="TNX150" s="102"/>
      <c r="TNY150" s="102"/>
      <c r="TNZ150" s="102"/>
      <c r="TOA150" s="102"/>
      <c r="TOB150" s="102"/>
      <c r="TOC150" s="102"/>
      <c r="TOD150" s="102"/>
      <c r="TOE150" s="102"/>
      <c r="TOF150" s="102"/>
      <c r="TOG150" s="102"/>
      <c r="TOH150" s="102"/>
      <c r="TOI150" s="102"/>
      <c r="TOJ150" s="102"/>
      <c r="TOK150" s="102"/>
      <c r="TOL150" s="102"/>
      <c r="TOM150" s="102"/>
      <c r="TON150" s="102"/>
      <c r="TOO150" s="102"/>
      <c r="TOP150" s="102"/>
      <c r="TOQ150" s="102"/>
      <c r="TOR150" s="102"/>
      <c r="TOS150" s="102"/>
      <c r="TOT150" s="102"/>
      <c r="TOU150" s="102"/>
      <c r="TOV150" s="102"/>
      <c r="TOW150" s="102"/>
      <c r="TOX150" s="102"/>
      <c r="TOY150" s="102"/>
      <c r="TOZ150" s="102"/>
      <c r="TPA150" s="102"/>
      <c r="TPB150" s="102"/>
      <c r="TPC150" s="102"/>
      <c r="TPD150" s="102"/>
      <c r="TPE150" s="102"/>
      <c r="TPF150" s="102"/>
      <c r="TPG150" s="102"/>
      <c r="TPH150" s="102"/>
      <c r="TPI150" s="102"/>
      <c r="TPJ150" s="102"/>
      <c r="TPK150" s="102"/>
      <c r="TPL150" s="102"/>
      <c r="TPM150" s="102"/>
      <c r="TPN150" s="102"/>
      <c r="TPO150" s="102"/>
      <c r="TPP150" s="102"/>
      <c r="TPQ150" s="102"/>
      <c r="TPR150" s="102"/>
      <c r="TPS150" s="102"/>
      <c r="TPT150" s="102"/>
      <c r="TPU150" s="102"/>
      <c r="TPV150" s="102"/>
      <c r="TPW150" s="102"/>
      <c r="TPX150" s="102"/>
      <c r="TPY150" s="102"/>
      <c r="TPZ150" s="102"/>
      <c r="TQA150" s="102"/>
      <c r="TQB150" s="102"/>
      <c r="TQC150" s="102"/>
      <c r="TQD150" s="102"/>
      <c r="TQE150" s="102"/>
      <c r="TQF150" s="102"/>
      <c r="TQG150" s="102"/>
      <c r="TQH150" s="102"/>
      <c r="TQI150" s="102"/>
      <c r="TQJ150" s="102"/>
      <c r="TQK150" s="102"/>
      <c r="TQL150" s="102"/>
      <c r="TQM150" s="102"/>
      <c r="TQN150" s="102"/>
      <c r="TQO150" s="102"/>
      <c r="TQP150" s="102"/>
      <c r="TQQ150" s="102"/>
      <c r="TQR150" s="102"/>
      <c r="TQS150" s="102"/>
      <c r="TQT150" s="102"/>
      <c r="TQU150" s="102"/>
      <c r="TQV150" s="102"/>
      <c r="TQW150" s="102"/>
      <c r="TQX150" s="102"/>
      <c r="TQY150" s="102"/>
      <c r="TQZ150" s="102"/>
      <c r="TRA150" s="102"/>
      <c r="TRB150" s="102"/>
      <c r="TRC150" s="102"/>
      <c r="TRD150" s="102"/>
      <c r="TRE150" s="102"/>
      <c r="TRF150" s="102"/>
      <c r="TRG150" s="102"/>
      <c r="TRH150" s="102"/>
      <c r="TRI150" s="102"/>
      <c r="TRJ150" s="102"/>
      <c r="TRK150" s="102"/>
      <c r="TRL150" s="102"/>
      <c r="TRM150" s="102"/>
      <c r="TRN150" s="102"/>
      <c r="TRO150" s="102"/>
      <c r="TRP150" s="102"/>
      <c r="TRQ150" s="102"/>
      <c r="TRR150" s="102"/>
      <c r="TRS150" s="102"/>
      <c r="TRT150" s="102"/>
      <c r="TRU150" s="102"/>
      <c r="TRV150" s="102"/>
      <c r="TRW150" s="102"/>
      <c r="TRX150" s="102"/>
      <c r="TRY150" s="102"/>
      <c r="TRZ150" s="102"/>
      <c r="TSA150" s="102"/>
      <c r="TSB150" s="102"/>
      <c r="TSC150" s="102"/>
      <c r="TSD150" s="102"/>
      <c r="TSE150" s="102"/>
      <c r="TSF150" s="102"/>
      <c r="TSG150" s="102"/>
      <c r="TSH150" s="102"/>
      <c r="TSI150" s="102"/>
      <c r="TSJ150" s="102"/>
      <c r="TSK150" s="102"/>
      <c r="TSL150" s="102"/>
      <c r="TSM150" s="102"/>
      <c r="TSN150" s="102"/>
      <c r="TSO150" s="102"/>
      <c r="TSP150" s="102"/>
      <c r="TSQ150" s="102"/>
      <c r="TSR150" s="102"/>
      <c r="TSS150" s="102"/>
      <c r="TST150" s="102"/>
      <c r="TSU150" s="102"/>
      <c r="TSV150" s="102"/>
      <c r="TSW150" s="102"/>
      <c r="TSX150" s="102"/>
      <c r="TSY150" s="102"/>
      <c r="TSZ150" s="102"/>
      <c r="TTA150" s="102"/>
      <c r="TTB150" s="102"/>
      <c r="TTC150" s="102"/>
      <c r="TTD150" s="102"/>
      <c r="TTE150" s="102"/>
      <c r="TTF150" s="102"/>
      <c r="TTG150" s="102"/>
      <c r="TTH150" s="102"/>
      <c r="TTI150" s="102"/>
      <c r="TTJ150" s="102"/>
      <c r="TTK150" s="102"/>
      <c r="TTL150" s="102"/>
      <c r="TTM150" s="102"/>
      <c r="TTN150" s="102"/>
      <c r="TTO150" s="102"/>
      <c r="TTP150" s="102"/>
      <c r="TTQ150" s="102"/>
      <c r="TTR150" s="102"/>
      <c r="TTS150" s="102"/>
      <c r="TTT150" s="102"/>
      <c r="TTU150" s="102"/>
      <c r="TTV150" s="102"/>
      <c r="TTW150" s="102"/>
      <c r="TTX150" s="102"/>
      <c r="TTY150" s="102"/>
      <c r="TTZ150" s="102"/>
      <c r="TUA150" s="102"/>
      <c r="TUB150" s="102"/>
      <c r="TUC150" s="102"/>
      <c r="TUD150" s="102"/>
      <c r="TUE150" s="102"/>
      <c r="TUF150" s="102"/>
      <c r="TUG150" s="102"/>
      <c r="TUH150" s="102"/>
      <c r="TUI150" s="102"/>
      <c r="TUJ150" s="102"/>
      <c r="TUK150" s="102"/>
      <c r="TUL150" s="102"/>
      <c r="TUM150" s="102"/>
      <c r="TUN150" s="102"/>
      <c r="TUO150" s="102"/>
      <c r="TUP150" s="102"/>
      <c r="TUQ150" s="102"/>
      <c r="TUR150" s="102"/>
      <c r="TUS150" s="102"/>
      <c r="TUT150" s="102"/>
      <c r="TUU150" s="102"/>
      <c r="TUV150" s="102"/>
      <c r="TUW150" s="102"/>
      <c r="TUX150" s="102"/>
      <c r="TUY150" s="102"/>
      <c r="TUZ150" s="102"/>
      <c r="TVA150" s="102"/>
      <c r="TVB150" s="102"/>
      <c r="TVC150" s="102"/>
      <c r="TVD150" s="102"/>
      <c r="TVE150" s="102"/>
      <c r="TVF150" s="102"/>
      <c r="TVG150" s="102"/>
      <c r="TVH150" s="102"/>
      <c r="TVI150" s="102"/>
      <c r="TVJ150" s="102"/>
      <c r="TVK150" s="102"/>
      <c r="TVL150" s="102"/>
      <c r="TVM150" s="102"/>
      <c r="TVN150" s="102"/>
      <c r="TVO150" s="102"/>
      <c r="TVP150" s="102"/>
      <c r="TVQ150" s="102"/>
      <c r="TVR150" s="102"/>
      <c r="TVS150" s="102"/>
      <c r="TVT150" s="102"/>
      <c r="TVU150" s="102"/>
      <c r="TVV150" s="102"/>
      <c r="TVW150" s="102"/>
      <c r="TVX150" s="102"/>
      <c r="TVY150" s="102"/>
      <c r="TVZ150" s="102"/>
      <c r="TWA150" s="102"/>
      <c r="TWB150" s="102"/>
      <c r="TWC150" s="102"/>
      <c r="TWD150" s="102"/>
      <c r="TWE150" s="102"/>
      <c r="TWF150" s="102"/>
      <c r="TWG150" s="102"/>
      <c r="TWH150" s="102"/>
      <c r="TWI150" s="102"/>
      <c r="TWJ150" s="102"/>
      <c r="TWK150" s="102"/>
      <c r="TWL150" s="102"/>
      <c r="TWM150" s="102"/>
      <c r="TWN150" s="102"/>
      <c r="TWO150" s="102"/>
      <c r="TWP150" s="102"/>
      <c r="TWQ150" s="102"/>
      <c r="TWR150" s="102"/>
      <c r="TWS150" s="102"/>
      <c r="TWT150" s="102"/>
      <c r="TWU150" s="102"/>
      <c r="TWV150" s="102"/>
      <c r="TWW150" s="102"/>
      <c r="TWX150" s="102"/>
      <c r="TWY150" s="102"/>
      <c r="TWZ150" s="102"/>
      <c r="TXA150" s="102"/>
      <c r="TXB150" s="102"/>
      <c r="TXC150" s="102"/>
      <c r="TXD150" s="102"/>
      <c r="TXE150" s="102"/>
      <c r="TXF150" s="102"/>
      <c r="TXG150" s="102"/>
      <c r="TXH150" s="102"/>
      <c r="TXI150" s="102"/>
      <c r="TXJ150" s="102"/>
      <c r="TXK150" s="102"/>
      <c r="TXL150" s="102"/>
      <c r="TXM150" s="102"/>
      <c r="TXN150" s="102"/>
      <c r="TXO150" s="102"/>
      <c r="TXP150" s="102"/>
      <c r="TXQ150" s="102"/>
      <c r="TXR150" s="102"/>
      <c r="TXS150" s="102"/>
      <c r="TXT150" s="102"/>
      <c r="TXU150" s="102"/>
      <c r="TXV150" s="102"/>
      <c r="TXW150" s="102"/>
      <c r="TXX150" s="102"/>
      <c r="TXY150" s="102"/>
      <c r="TXZ150" s="102"/>
      <c r="TYA150" s="102"/>
      <c r="TYB150" s="102"/>
      <c r="TYC150" s="102"/>
      <c r="TYD150" s="102"/>
      <c r="TYE150" s="102"/>
      <c r="TYF150" s="102"/>
      <c r="TYG150" s="102"/>
      <c r="TYH150" s="102"/>
      <c r="TYI150" s="102"/>
      <c r="TYJ150" s="102"/>
      <c r="TYK150" s="102"/>
      <c r="TYL150" s="102"/>
      <c r="TYM150" s="102"/>
      <c r="TYN150" s="102"/>
      <c r="TYO150" s="102"/>
      <c r="TYP150" s="102"/>
      <c r="TYQ150" s="102"/>
      <c r="TYR150" s="102"/>
      <c r="TYS150" s="102"/>
      <c r="TYT150" s="102"/>
      <c r="TYU150" s="102"/>
      <c r="TYV150" s="102"/>
      <c r="TYW150" s="102"/>
      <c r="TYX150" s="102"/>
      <c r="TYY150" s="102"/>
      <c r="TYZ150" s="102"/>
      <c r="TZA150" s="102"/>
      <c r="TZB150" s="102"/>
      <c r="TZC150" s="102"/>
      <c r="TZD150" s="102"/>
      <c r="TZE150" s="102"/>
      <c r="TZF150" s="102"/>
      <c r="TZG150" s="102"/>
      <c r="TZH150" s="102"/>
      <c r="TZI150" s="102"/>
      <c r="TZJ150" s="102"/>
      <c r="TZK150" s="102"/>
      <c r="TZL150" s="102"/>
      <c r="TZM150" s="102"/>
      <c r="TZN150" s="102"/>
      <c r="TZO150" s="102"/>
      <c r="TZP150" s="102"/>
      <c r="TZQ150" s="102"/>
      <c r="TZR150" s="102"/>
      <c r="TZS150" s="102"/>
      <c r="TZT150" s="102"/>
      <c r="TZU150" s="102"/>
      <c r="TZV150" s="102"/>
      <c r="TZW150" s="102"/>
      <c r="TZX150" s="102"/>
      <c r="TZY150" s="102"/>
      <c r="TZZ150" s="102"/>
      <c r="UAA150" s="102"/>
      <c r="UAB150" s="102"/>
      <c r="UAC150" s="102"/>
      <c r="UAD150" s="102"/>
      <c r="UAE150" s="102"/>
      <c r="UAF150" s="102"/>
      <c r="UAG150" s="102"/>
      <c r="UAH150" s="102"/>
      <c r="UAI150" s="102"/>
      <c r="UAJ150" s="102"/>
      <c r="UAK150" s="102"/>
      <c r="UAL150" s="102"/>
      <c r="UAM150" s="102"/>
      <c r="UAN150" s="102"/>
      <c r="UAO150" s="102"/>
      <c r="UAP150" s="102"/>
      <c r="UAQ150" s="102"/>
      <c r="UAR150" s="102"/>
      <c r="UAS150" s="102"/>
      <c r="UAT150" s="102"/>
      <c r="UAU150" s="102"/>
      <c r="UAV150" s="102"/>
      <c r="UAW150" s="102"/>
      <c r="UAX150" s="102"/>
      <c r="UAY150" s="102"/>
      <c r="UAZ150" s="102"/>
      <c r="UBA150" s="102"/>
      <c r="UBB150" s="102"/>
      <c r="UBC150" s="102"/>
      <c r="UBD150" s="102"/>
      <c r="UBE150" s="102"/>
      <c r="UBF150" s="102"/>
      <c r="UBG150" s="102"/>
      <c r="UBH150" s="102"/>
      <c r="UBI150" s="102"/>
      <c r="UBJ150" s="102"/>
      <c r="UBK150" s="102"/>
      <c r="UBL150" s="102"/>
      <c r="UBM150" s="102"/>
      <c r="UBN150" s="102"/>
      <c r="UBO150" s="102"/>
      <c r="UBP150" s="102"/>
      <c r="UBQ150" s="102"/>
      <c r="UBR150" s="102"/>
      <c r="UBS150" s="102"/>
      <c r="UBT150" s="102"/>
      <c r="UBU150" s="102"/>
      <c r="UBV150" s="102"/>
      <c r="UBW150" s="102"/>
      <c r="UBX150" s="102"/>
      <c r="UBY150" s="102"/>
      <c r="UBZ150" s="102"/>
      <c r="UCA150" s="102"/>
      <c r="UCB150" s="102"/>
      <c r="UCC150" s="102"/>
      <c r="UCD150" s="102"/>
      <c r="UCE150" s="102"/>
      <c r="UCF150" s="102"/>
      <c r="UCG150" s="102"/>
      <c r="UCH150" s="102"/>
      <c r="UCI150" s="102"/>
      <c r="UCJ150" s="102"/>
      <c r="UCK150" s="102"/>
      <c r="UCL150" s="102"/>
      <c r="UCM150" s="102"/>
      <c r="UCN150" s="102"/>
      <c r="UCO150" s="102"/>
      <c r="UCP150" s="102"/>
      <c r="UCQ150" s="102"/>
      <c r="UCR150" s="102"/>
      <c r="UCS150" s="102"/>
      <c r="UCT150" s="102"/>
      <c r="UCU150" s="102"/>
      <c r="UCV150" s="102"/>
      <c r="UCW150" s="102"/>
      <c r="UCX150" s="102"/>
      <c r="UCY150" s="102"/>
      <c r="UCZ150" s="102"/>
      <c r="UDA150" s="102"/>
      <c r="UDB150" s="102"/>
      <c r="UDC150" s="102"/>
      <c r="UDD150" s="102"/>
      <c r="UDE150" s="102"/>
      <c r="UDF150" s="102"/>
      <c r="UDG150" s="102"/>
      <c r="UDH150" s="102"/>
      <c r="UDI150" s="102"/>
      <c r="UDJ150" s="102"/>
      <c r="UDK150" s="102"/>
      <c r="UDL150" s="102"/>
      <c r="UDM150" s="102"/>
      <c r="UDN150" s="102"/>
      <c r="UDO150" s="102"/>
      <c r="UDP150" s="102"/>
      <c r="UDQ150" s="102"/>
      <c r="UDR150" s="102"/>
      <c r="UDS150" s="102"/>
      <c r="UDT150" s="102"/>
      <c r="UDU150" s="102"/>
      <c r="UDV150" s="102"/>
      <c r="UDW150" s="102"/>
      <c r="UDX150" s="102"/>
      <c r="UDY150" s="102"/>
      <c r="UDZ150" s="102"/>
      <c r="UEA150" s="102"/>
      <c r="UEB150" s="102"/>
      <c r="UEC150" s="102"/>
      <c r="UED150" s="102"/>
      <c r="UEE150" s="102"/>
      <c r="UEF150" s="102"/>
      <c r="UEG150" s="102"/>
      <c r="UEH150" s="102"/>
      <c r="UEI150" s="102"/>
      <c r="UEJ150" s="102"/>
      <c r="UEK150" s="102"/>
      <c r="UEL150" s="102"/>
      <c r="UEM150" s="102"/>
      <c r="UEN150" s="102"/>
      <c r="UEO150" s="102"/>
      <c r="UEP150" s="102"/>
      <c r="UEQ150" s="102"/>
      <c r="UER150" s="102"/>
      <c r="UES150" s="102"/>
      <c r="UET150" s="102"/>
      <c r="UEU150" s="102"/>
      <c r="UEV150" s="102"/>
      <c r="UEW150" s="102"/>
      <c r="UEX150" s="102"/>
      <c r="UEY150" s="102"/>
      <c r="UEZ150" s="102"/>
      <c r="UFA150" s="102"/>
      <c r="UFB150" s="102"/>
      <c r="UFC150" s="102"/>
      <c r="UFD150" s="102"/>
      <c r="UFE150" s="102"/>
      <c r="UFF150" s="102"/>
      <c r="UFG150" s="102"/>
      <c r="UFH150" s="102"/>
      <c r="UFI150" s="102"/>
      <c r="UFJ150" s="102"/>
      <c r="UFK150" s="102"/>
      <c r="UFL150" s="102"/>
      <c r="UFM150" s="102"/>
      <c r="UFN150" s="102"/>
      <c r="UFO150" s="102"/>
      <c r="UFP150" s="102"/>
      <c r="UFQ150" s="102"/>
      <c r="UFR150" s="102"/>
      <c r="UFS150" s="102"/>
      <c r="UFT150" s="102"/>
      <c r="UFU150" s="102"/>
      <c r="UFV150" s="102"/>
      <c r="UFW150" s="102"/>
      <c r="UFX150" s="102"/>
      <c r="UFY150" s="102"/>
      <c r="UFZ150" s="102"/>
      <c r="UGA150" s="102"/>
      <c r="UGB150" s="102"/>
      <c r="UGC150" s="102"/>
      <c r="UGD150" s="102"/>
      <c r="UGE150" s="102"/>
      <c r="UGF150" s="102"/>
      <c r="UGG150" s="102"/>
      <c r="UGH150" s="102"/>
      <c r="UGI150" s="102"/>
      <c r="UGJ150" s="102"/>
      <c r="UGK150" s="102"/>
      <c r="UGL150" s="102"/>
      <c r="UGM150" s="102"/>
      <c r="UGN150" s="102"/>
      <c r="UGO150" s="102"/>
      <c r="UGP150" s="102"/>
      <c r="UGQ150" s="102"/>
      <c r="UGR150" s="102"/>
      <c r="UGS150" s="102"/>
      <c r="UGT150" s="102"/>
      <c r="UGU150" s="102"/>
      <c r="UGV150" s="102"/>
      <c r="UGW150" s="102"/>
      <c r="UGX150" s="102"/>
      <c r="UGY150" s="102"/>
      <c r="UGZ150" s="102"/>
      <c r="UHA150" s="102"/>
      <c r="UHB150" s="102"/>
      <c r="UHC150" s="102"/>
      <c r="UHD150" s="102"/>
      <c r="UHE150" s="102"/>
      <c r="UHF150" s="102"/>
      <c r="UHG150" s="102"/>
      <c r="UHH150" s="102"/>
      <c r="UHI150" s="102"/>
      <c r="UHJ150" s="102"/>
      <c r="UHK150" s="102"/>
      <c r="UHL150" s="102"/>
      <c r="UHM150" s="102"/>
      <c r="UHN150" s="102"/>
      <c r="UHO150" s="102"/>
      <c r="UHP150" s="102"/>
      <c r="UHQ150" s="102"/>
      <c r="UHR150" s="102"/>
      <c r="UHS150" s="102"/>
      <c r="UHT150" s="102"/>
      <c r="UHU150" s="102"/>
      <c r="UHV150" s="102"/>
      <c r="UHW150" s="102"/>
      <c r="UHX150" s="102"/>
      <c r="UHY150" s="102"/>
      <c r="UHZ150" s="102"/>
      <c r="UIA150" s="102"/>
      <c r="UIB150" s="102"/>
      <c r="UIC150" s="102"/>
      <c r="UID150" s="102"/>
      <c r="UIE150" s="102"/>
      <c r="UIF150" s="102"/>
      <c r="UIG150" s="102"/>
      <c r="UIH150" s="102"/>
      <c r="UII150" s="102"/>
      <c r="UIJ150" s="102"/>
      <c r="UIK150" s="102"/>
      <c r="UIL150" s="102"/>
      <c r="UIM150" s="102"/>
      <c r="UIN150" s="102"/>
      <c r="UIO150" s="102"/>
      <c r="UIP150" s="102"/>
      <c r="UIQ150" s="102"/>
      <c r="UIR150" s="102"/>
      <c r="UIS150" s="102"/>
      <c r="UIT150" s="102"/>
      <c r="UIU150" s="102"/>
      <c r="UIV150" s="102"/>
      <c r="UIW150" s="102"/>
      <c r="UIX150" s="102"/>
      <c r="UIY150" s="102"/>
      <c r="UIZ150" s="102"/>
      <c r="UJA150" s="102"/>
      <c r="UJB150" s="102"/>
      <c r="UJC150" s="102"/>
      <c r="UJD150" s="102"/>
      <c r="UJE150" s="102"/>
      <c r="UJF150" s="102"/>
      <c r="UJG150" s="102"/>
      <c r="UJH150" s="102"/>
      <c r="UJI150" s="102"/>
      <c r="UJJ150" s="102"/>
      <c r="UJK150" s="102"/>
      <c r="UJL150" s="102"/>
      <c r="UJM150" s="102"/>
      <c r="UJN150" s="102"/>
      <c r="UJO150" s="102"/>
      <c r="UJP150" s="102"/>
      <c r="UJQ150" s="102"/>
      <c r="UJR150" s="102"/>
      <c r="UJS150" s="102"/>
      <c r="UJT150" s="102"/>
      <c r="UJU150" s="102"/>
      <c r="UJV150" s="102"/>
      <c r="UJW150" s="102"/>
      <c r="UJX150" s="102"/>
      <c r="UJY150" s="102"/>
      <c r="UJZ150" s="102"/>
      <c r="UKA150" s="102"/>
      <c r="UKB150" s="102"/>
      <c r="UKC150" s="102"/>
      <c r="UKD150" s="102"/>
      <c r="UKE150" s="102"/>
      <c r="UKF150" s="102"/>
      <c r="UKG150" s="102"/>
      <c r="UKH150" s="102"/>
      <c r="UKI150" s="102"/>
      <c r="UKJ150" s="102"/>
      <c r="UKK150" s="102"/>
      <c r="UKL150" s="102"/>
      <c r="UKM150" s="102"/>
      <c r="UKN150" s="102"/>
      <c r="UKO150" s="102"/>
      <c r="UKP150" s="102"/>
      <c r="UKQ150" s="102"/>
      <c r="UKR150" s="102"/>
      <c r="UKS150" s="102"/>
      <c r="UKT150" s="102"/>
      <c r="UKU150" s="102"/>
      <c r="UKV150" s="102"/>
      <c r="UKW150" s="102"/>
      <c r="UKX150" s="102"/>
      <c r="UKY150" s="102"/>
      <c r="UKZ150" s="102"/>
      <c r="ULA150" s="102"/>
      <c r="ULB150" s="102"/>
      <c r="ULC150" s="102"/>
      <c r="ULD150" s="102"/>
      <c r="ULE150" s="102"/>
      <c r="ULF150" s="102"/>
      <c r="ULG150" s="102"/>
      <c r="ULH150" s="102"/>
      <c r="ULI150" s="102"/>
      <c r="ULJ150" s="102"/>
      <c r="ULK150" s="102"/>
      <c r="ULL150" s="102"/>
      <c r="ULM150" s="102"/>
      <c r="ULN150" s="102"/>
      <c r="ULO150" s="102"/>
      <c r="ULP150" s="102"/>
      <c r="ULQ150" s="102"/>
      <c r="ULR150" s="102"/>
      <c r="ULS150" s="102"/>
      <c r="ULT150" s="102"/>
      <c r="ULU150" s="102"/>
      <c r="ULV150" s="102"/>
      <c r="ULW150" s="102"/>
      <c r="ULX150" s="102"/>
      <c r="ULY150" s="102"/>
      <c r="ULZ150" s="102"/>
      <c r="UMA150" s="102"/>
      <c r="UMB150" s="102"/>
      <c r="UMC150" s="102"/>
      <c r="UMD150" s="102"/>
      <c r="UME150" s="102"/>
      <c r="UMF150" s="102"/>
      <c r="UMG150" s="102"/>
      <c r="UMH150" s="102"/>
      <c r="UMI150" s="102"/>
      <c r="UMJ150" s="102"/>
      <c r="UMK150" s="102"/>
      <c r="UML150" s="102"/>
      <c r="UMM150" s="102"/>
      <c r="UMN150" s="102"/>
      <c r="UMO150" s="102"/>
      <c r="UMP150" s="102"/>
      <c r="UMQ150" s="102"/>
      <c r="UMR150" s="102"/>
      <c r="UMS150" s="102"/>
      <c r="UMT150" s="102"/>
      <c r="UMU150" s="102"/>
      <c r="UMV150" s="102"/>
      <c r="UMW150" s="102"/>
      <c r="UMX150" s="102"/>
      <c r="UMY150" s="102"/>
      <c r="UMZ150" s="102"/>
      <c r="UNA150" s="102"/>
      <c r="UNB150" s="102"/>
      <c r="UNC150" s="102"/>
      <c r="UND150" s="102"/>
      <c r="UNE150" s="102"/>
      <c r="UNF150" s="102"/>
      <c r="UNG150" s="102"/>
      <c r="UNH150" s="102"/>
      <c r="UNI150" s="102"/>
      <c r="UNJ150" s="102"/>
      <c r="UNK150" s="102"/>
      <c r="UNL150" s="102"/>
      <c r="UNM150" s="102"/>
      <c r="UNN150" s="102"/>
      <c r="UNO150" s="102"/>
      <c r="UNP150" s="102"/>
      <c r="UNQ150" s="102"/>
      <c r="UNR150" s="102"/>
      <c r="UNS150" s="102"/>
      <c r="UNT150" s="102"/>
      <c r="UNU150" s="102"/>
      <c r="UNV150" s="102"/>
      <c r="UNW150" s="102"/>
      <c r="UNX150" s="102"/>
      <c r="UNY150" s="102"/>
      <c r="UNZ150" s="102"/>
      <c r="UOA150" s="102"/>
      <c r="UOB150" s="102"/>
      <c r="UOC150" s="102"/>
      <c r="UOD150" s="102"/>
      <c r="UOE150" s="102"/>
      <c r="UOF150" s="102"/>
      <c r="UOG150" s="102"/>
      <c r="UOH150" s="102"/>
      <c r="UOI150" s="102"/>
      <c r="UOJ150" s="102"/>
      <c r="UOK150" s="102"/>
      <c r="UOL150" s="102"/>
      <c r="UOM150" s="102"/>
      <c r="UON150" s="102"/>
      <c r="UOO150" s="102"/>
      <c r="UOP150" s="102"/>
      <c r="UOQ150" s="102"/>
      <c r="UOR150" s="102"/>
      <c r="UOS150" s="102"/>
      <c r="UOT150" s="102"/>
      <c r="UOU150" s="102"/>
      <c r="UOV150" s="102"/>
      <c r="UOW150" s="102"/>
      <c r="UOX150" s="102"/>
      <c r="UOY150" s="102"/>
      <c r="UOZ150" s="102"/>
      <c r="UPA150" s="102"/>
      <c r="UPB150" s="102"/>
      <c r="UPC150" s="102"/>
      <c r="UPD150" s="102"/>
      <c r="UPE150" s="102"/>
      <c r="UPF150" s="102"/>
      <c r="UPG150" s="102"/>
      <c r="UPH150" s="102"/>
      <c r="UPI150" s="102"/>
      <c r="UPJ150" s="102"/>
      <c r="UPK150" s="102"/>
      <c r="UPL150" s="102"/>
      <c r="UPM150" s="102"/>
      <c r="UPN150" s="102"/>
      <c r="UPO150" s="102"/>
      <c r="UPP150" s="102"/>
      <c r="UPQ150" s="102"/>
      <c r="UPR150" s="102"/>
      <c r="UPS150" s="102"/>
      <c r="UPT150" s="102"/>
      <c r="UPU150" s="102"/>
      <c r="UPV150" s="102"/>
      <c r="UPW150" s="102"/>
      <c r="UPX150" s="102"/>
      <c r="UPY150" s="102"/>
      <c r="UPZ150" s="102"/>
      <c r="UQA150" s="102"/>
      <c r="UQB150" s="102"/>
      <c r="UQC150" s="102"/>
      <c r="UQD150" s="102"/>
      <c r="UQE150" s="102"/>
      <c r="UQF150" s="102"/>
      <c r="UQG150" s="102"/>
      <c r="UQH150" s="102"/>
      <c r="UQI150" s="102"/>
      <c r="UQJ150" s="102"/>
      <c r="UQK150" s="102"/>
      <c r="UQL150" s="102"/>
      <c r="UQM150" s="102"/>
      <c r="UQN150" s="102"/>
      <c r="UQO150" s="102"/>
      <c r="UQP150" s="102"/>
      <c r="UQQ150" s="102"/>
      <c r="UQR150" s="102"/>
      <c r="UQS150" s="102"/>
      <c r="UQT150" s="102"/>
      <c r="UQU150" s="102"/>
      <c r="UQV150" s="102"/>
      <c r="UQW150" s="102"/>
      <c r="UQX150" s="102"/>
      <c r="UQY150" s="102"/>
      <c r="UQZ150" s="102"/>
      <c r="URA150" s="102"/>
      <c r="URB150" s="102"/>
      <c r="URC150" s="102"/>
      <c r="URD150" s="102"/>
      <c r="URE150" s="102"/>
      <c r="URF150" s="102"/>
      <c r="URG150" s="102"/>
      <c r="URH150" s="102"/>
      <c r="URI150" s="102"/>
      <c r="URJ150" s="102"/>
      <c r="URK150" s="102"/>
      <c r="URL150" s="102"/>
      <c r="URM150" s="102"/>
      <c r="URN150" s="102"/>
      <c r="URO150" s="102"/>
      <c r="URP150" s="102"/>
      <c r="URQ150" s="102"/>
      <c r="URR150" s="102"/>
      <c r="URS150" s="102"/>
      <c r="URT150" s="102"/>
      <c r="URU150" s="102"/>
      <c r="URV150" s="102"/>
      <c r="URW150" s="102"/>
      <c r="URX150" s="102"/>
      <c r="URY150" s="102"/>
      <c r="URZ150" s="102"/>
      <c r="USA150" s="102"/>
      <c r="USB150" s="102"/>
      <c r="USC150" s="102"/>
      <c r="USD150" s="102"/>
      <c r="USE150" s="102"/>
      <c r="USF150" s="102"/>
      <c r="USG150" s="102"/>
      <c r="USH150" s="102"/>
      <c r="USI150" s="102"/>
      <c r="USJ150" s="102"/>
      <c r="USK150" s="102"/>
      <c r="USL150" s="102"/>
      <c r="USM150" s="102"/>
      <c r="USN150" s="102"/>
      <c r="USO150" s="102"/>
      <c r="USP150" s="102"/>
      <c r="USQ150" s="102"/>
      <c r="USR150" s="102"/>
      <c r="USS150" s="102"/>
      <c r="UST150" s="102"/>
      <c r="USU150" s="102"/>
      <c r="USV150" s="102"/>
      <c r="USW150" s="102"/>
      <c r="USX150" s="102"/>
      <c r="USY150" s="102"/>
      <c r="USZ150" s="102"/>
      <c r="UTA150" s="102"/>
      <c r="UTB150" s="102"/>
      <c r="UTC150" s="102"/>
      <c r="UTD150" s="102"/>
      <c r="UTE150" s="102"/>
      <c r="UTF150" s="102"/>
      <c r="UTG150" s="102"/>
      <c r="UTH150" s="102"/>
      <c r="UTI150" s="102"/>
      <c r="UTJ150" s="102"/>
      <c r="UTK150" s="102"/>
      <c r="UTL150" s="102"/>
      <c r="UTM150" s="102"/>
      <c r="UTN150" s="102"/>
      <c r="UTO150" s="102"/>
      <c r="UTP150" s="102"/>
      <c r="UTQ150" s="102"/>
      <c r="UTR150" s="102"/>
      <c r="UTS150" s="102"/>
      <c r="UTT150" s="102"/>
      <c r="UTU150" s="102"/>
      <c r="UTV150" s="102"/>
      <c r="UTW150" s="102"/>
      <c r="UTX150" s="102"/>
      <c r="UTY150" s="102"/>
      <c r="UTZ150" s="102"/>
      <c r="UUA150" s="102"/>
      <c r="UUB150" s="102"/>
      <c r="UUC150" s="102"/>
      <c r="UUD150" s="102"/>
      <c r="UUE150" s="102"/>
      <c r="UUF150" s="102"/>
      <c r="UUG150" s="102"/>
      <c r="UUH150" s="102"/>
      <c r="UUI150" s="102"/>
      <c r="UUJ150" s="102"/>
      <c r="UUK150" s="102"/>
      <c r="UUL150" s="102"/>
      <c r="UUM150" s="102"/>
      <c r="UUN150" s="102"/>
      <c r="UUO150" s="102"/>
      <c r="UUP150" s="102"/>
      <c r="UUQ150" s="102"/>
      <c r="UUR150" s="102"/>
      <c r="UUS150" s="102"/>
      <c r="UUT150" s="102"/>
      <c r="UUU150" s="102"/>
      <c r="UUV150" s="102"/>
      <c r="UUW150" s="102"/>
      <c r="UUX150" s="102"/>
      <c r="UUY150" s="102"/>
      <c r="UUZ150" s="102"/>
      <c r="UVA150" s="102"/>
      <c r="UVB150" s="102"/>
      <c r="UVC150" s="102"/>
      <c r="UVD150" s="102"/>
      <c r="UVE150" s="102"/>
      <c r="UVF150" s="102"/>
      <c r="UVG150" s="102"/>
      <c r="UVH150" s="102"/>
      <c r="UVI150" s="102"/>
      <c r="UVJ150" s="102"/>
      <c r="UVK150" s="102"/>
      <c r="UVL150" s="102"/>
      <c r="UVM150" s="102"/>
      <c r="UVN150" s="102"/>
      <c r="UVO150" s="102"/>
      <c r="UVP150" s="102"/>
      <c r="UVQ150" s="102"/>
      <c r="UVR150" s="102"/>
      <c r="UVS150" s="102"/>
      <c r="UVT150" s="102"/>
      <c r="UVU150" s="102"/>
      <c r="UVV150" s="102"/>
      <c r="UVW150" s="102"/>
      <c r="UVX150" s="102"/>
      <c r="UVY150" s="102"/>
      <c r="UVZ150" s="102"/>
      <c r="UWA150" s="102"/>
      <c r="UWB150" s="102"/>
      <c r="UWC150" s="102"/>
      <c r="UWD150" s="102"/>
      <c r="UWE150" s="102"/>
      <c r="UWF150" s="102"/>
      <c r="UWG150" s="102"/>
      <c r="UWH150" s="102"/>
      <c r="UWI150" s="102"/>
      <c r="UWJ150" s="102"/>
      <c r="UWK150" s="102"/>
      <c r="UWL150" s="102"/>
      <c r="UWM150" s="102"/>
      <c r="UWN150" s="102"/>
      <c r="UWO150" s="102"/>
      <c r="UWP150" s="102"/>
      <c r="UWQ150" s="102"/>
      <c r="UWR150" s="102"/>
      <c r="UWS150" s="102"/>
      <c r="UWT150" s="102"/>
      <c r="UWU150" s="102"/>
      <c r="UWV150" s="102"/>
      <c r="UWW150" s="102"/>
      <c r="UWX150" s="102"/>
      <c r="UWY150" s="102"/>
      <c r="UWZ150" s="102"/>
      <c r="UXA150" s="102"/>
      <c r="UXB150" s="102"/>
      <c r="UXC150" s="102"/>
      <c r="UXD150" s="102"/>
      <c r="UXE150" s="102"/>
      <c r="UXF150" s="102"/>
      <c r="UXG150" s="102"/>
      <c r="UXH150" s="102"/>
      <c r="UXI150" s="102"/>
      <c r="UXJ150" s="102"/>
      <c r="UXK150" s="102"/>
      <c r="UXL150" s="102"/>
      <c r="UXM150" s="102"/>
      <c r="UXN150" s="102"/>
      <c r="UXO150" s="102"/>
      <c r="UXP150" s="102"/>
      <c r="UXQ150" s="102"/>
      <c r="UXR150" s="102"/>
      <c r="UXS150" s="102"/>
      <c r="UXT150" s="102"/>
      <c r="UXU150" s="102"/>
      <c r="UXV150" s="102"/>
      <c r="UXW150" s="102"/>
      <c r="UXX150" s="102"/>
      <c r="UXY150" s="102"/>
      <c r="UXZ150" s="102"/>
      <c r="UYA150" s="102"/>
      <c r="UYB150" s="102"/>
      <c r="UYC150" s="102"/>
      <c r="UYD150" s="102"/>
      <c r="UYE150" s="102"/>
      <c r="UYF150" s="102"/>
      <c r="UYG150" s="102"/>
      <c r="UYH150" s="102"/>
      <c r="UYI150" s="102"/>
      <c r="UYJ150" s="102"/>
      <c r="UYK150" s="102"/>
      <c r="UYL150" s="102"/>
      <c r="UYM150" s="102"/>
      <c r="UYN150" s="102"/>
      <c r="UYO150" s="102"/>
      <c r="UYP150" s="102"/>
      <c r="UYQ150" s="102"/>
      <c r="UYR150" s="102"/>
      <c r="UYS150" s="102"/>
      <c r="UYT150" s="102"/>
      <c r="UYU150" s="102"/>
      <c r="UYV150" s="102"/>
      <c r="UYW150" s="102"/>
      <c r="UYX150" s="102"/>
      <c r="UYY150" s="102"/>
      <c r="UYZ150" s="102"/>
      <c r="UZA150" s="102"/>
      <c r="UZB150" s="102"/>
      <c r="UZC150" s="102"/>
      <c r="UZD150" s="102"/>
      <c r="UZE150" s="102"/>
      <c r="UZF150" s="102"/>
      <c r="UZG150" s="102"/>
      <c r="UZH150" s="102"/>
      <c r="UZI150" s="102"/>
      <c r="UZJ150" s="102"/>
      <c r="UZK150" s="102"/>
      <c r="UZL150" s="102"/>
      <c r="UZM150" s="102"/>
      <c r="UZN150" s="102"/>
      <c r="UZO150" s="102"/>
      <c r="UZP150" s="102"/>
      <c r="UZQ150" s="102"/>
      <c r="UZR150" s="102"/>
      <c r="UZS150" s="102"/>
      <c r="UZT150" s="102"/>
      <c r="UZU150" s="102"/>
      <c r="UZV150" s="102"/>
      <c r="UZW150" s="102"/>
      <c r="UZX150" s="102"/>
      <c r="UZY150" s="102"/>
      <c r="UZZ150" s="102"/>
      <c r="VAA150" s="102"/>
      <c r="VAB150" s="102"/>
      <c r="VAC150" s="102"/>
      <c r="VAD150" s="102"/>
      <c r="VAE150" s="102"/>
      <c r="VAF150" s="102"/>
      <c r="VAG150" s="102"/>
      <c r="VAH150" s="102"/>
      <c r="VAI150" s="102"/>
      <c r="VAJ150" s="102"/>
      <c r="VAK150" s="102"/>
      <c r="VAL150" s="102"/>
      <c r="VAM150" s="102"/>
      <c r="VAN150" s="102"/>
      <c r="VAO150" s="102"/>
      <c r="VAP150" s="102"/>
      <c r="VAQ150" s="102"/>
      <c r="VAR150" s="102"/>
      <c r="VAS150" s="102"/>
      <c r="VAT150" s="102"/>
      <c r="VAU150" s="102"/>
      <c r="VAV150" s="102"/>
      <c r="VAW150" s="102"/>
      <c r="VAX150" s="102"/>
      <c r="VAY150" s="102"/>
      <c r="VAZ150" s="102"/>
      <c r="VBA150" s="102"/>
      <c r="VBB150" s="102"/>
      <c r="VBC150" s="102"/>
      <c r="VBD150" s="102"/>
      <c r="VBE150" s="102"/>
      <c r="VBF150" s="102"/>
      <c r="VBG150" s="102"/>
      <c r="VBH150" s="102"/>
      <c r="VBI150" s="102"/>
      <c r="VBJ150" s="102"/>
      <c r="VBK150" s="102"/>
      <c r="VBL150" s="102"/>
      <c r="VBM150" s="102"/>
      <c r="VBN150" s="102"/>
      <c r="VBO150" s="102"/>
      <c r="VBP150" s="102"/>
      <c r="VBQ150" s="102"/>
      <c r="VBR150" s="102"/>
      <c r="VBS150" s="102"/>
      <c r="VBT150" s="102"/>
      <c r="VBU150" s="102"/>
      <c r="VBV150" s="102"/>
      <c r="VBW150" s="102"/>
      <c r="VBX150" s="102"/>
      <c r="VBY150" s="102"/>
      <c r="VBZ150" s="102"/>
      <c r="VCA150" s="102"/>
      <c r="VCB150" s="102"/>
      <c r="VCC150" s="102"/>
      <c r="VCD150" s="102"/>
      <c r="VCE150" s="102"/>
      <c r="VCF150" s="102"/>
      <c r="VCG150" s="102"/>
      <c r="VCH150" s="102"/>
      <c r="VCI150" s="102"/>
      <c r="VCJ150" s="102"/>
      <c r="VCK150" s="102"/>
      <c r="VCL150" s="102"/>
      <c r="VCM150" s="102"/>
      <c r="VCN150" s="102"/>
      <c r="VCO150" s="102"/>
      <c r="VCP150" s="102"/>
      <c r="VCQ150" s="102"/>
      <c r="VCR150" s="102"/>
      <c r="VCS150" s="102"/>
      <c r="VCT150" s="102"/>
      <c r="VCU150" s="102"/>
      <c r="VCV150" s="102"/>
      <c r="VCW150" s="102"/>
      <c r="VCX150" s="102"/>
      <c r="VCY150" s="102"/>
      <c r="VCZ150" s="102"/>
      <c r="VDA150" s="102"/>
      <c r="VDB150" s="102"/>
      <c r="VDC150" s="102"/>
      <c r="VDD150" s="102"/>
      <c r="VDE150" s="102"/>
      <c r="VDF150" s="102"/>
      <c r="VDG150" s="102"/>
      <c r="VDH150" s="102"/>
      <c r="VDI150" s="102"/>
      <c r="VDJ150" s="102"/>
      <c r="VDK150" s="102"/>
      <c r="VDL150" s="102"/>
      <c r="VDM150" s="102"/>
      <c r="VDN150" s="102"/>
      <c r="VDO150" s="102"/>
      <c r="VDP150" s="102"/>
      <c r="VDQ150" s="102"/>
      <c r="VDR150" s="102"/>
      <c r="VDS150" s="102"/>
      <c r="VDT150" s="102"/>
      <c r="VDU150" s="102"/>
      <c r="VDV150" s="102"/>
      <c r="VDW150" s="102"/>
      <c r="VDX150" s="102"/>
      <c r="VDY150" s="102"/>
      <c r="VDZ150" s="102"/>
      <c r="VEA150" s="102"/>
      <c r="VEB150" s="102"/>
      <c r="VEC150" s="102"/>
      <c r="VED150" s="102"/>
      <c r="VEE150" s="102"/>
      <c r="VEF150" s="102"/>
      <c r="VEG150" s="102"/>
      <c r="VEH150" s="102"/>
      <c r="VEI150" s="102"/>
      <c r="VEJ150" s="102"/>
      <c r="VEK150" s="102"/>
      <c r="VEL150" s="102"/>
      <c r="VEM150" s="102"/>
      <c r="VEN150" s="102"/>
      <c r="VEO150" s="102"/>
      <c r="VEP150" s="102"/>
      <c r="VEQ150" s="102"/>
      <c r="VER150" s="102"/>
      <c r="VES150" s="102"/>
      <c r="VET150" s="102"/>
      <c r="VEU150" s="102"/>
      <c r="VEV150" s="102"/>
      <c r="VEW150" s="102"/>
      <c r="VEX150" s="102"/>
      <c r="VEY150" s="102"/>
      <c r="VEZ150" s="102"/>
      <c r="VFA150" s="102"/>
      <c r="VFB150" s="102"/>
      <c r="VFC150" s="102"/>
      <c r="VFD150" s="102"/>
      <c r="VFE150" s="102"/>
      <c r="VFF150" s="102"/>
      <c r="VFG150" s="102"/>
      <c r="VFH150" s="102"/>
      <c r="VFI150" s="102"/>
      <c r="VFJ150" s="102"/>
      <c r="VFK150" s="102"/>
      <c r="VFL150" s="102"/>
      <c r="VFM150" s="102"/>
      <c r="VFN150" s="102"/>
      <c r="VFO150" s="102"/>
      <c r="VFP150" s="102"/>
      <c r="VFQ150" s="102"/>
      <c r="VFR150" s="102"/>
      <c r="VFS150" s="102"/>
      <c r="VFT150" s="102"/>
      <c r="VFU150" s="102"/>
      <c r="VFV150" s="102"/>
      <c r="VFW150" s="102"/>
      <c r="VFX150" s="102"/>
      <c r="VFY150" s="102"/>
      <c r="VFZ150" s="102"/>
      <c r="VGA150" s="102"/>
      <c r="VGB150" s="102"/>
      <c r="VGC150" s="102"/>
      <c r="VGD150" s="102"/>
      <c r="VGE150" s="102"/>
      <c r="VGF150" s="102"/>
      <c r="VGG150" s="102"/>
      <c r="VGH150" s="102"/>
      <c r="VGI150" s="102"/>
      <c r="VGJ150" s="102"/>
      <c r="VGK150" s="102"/>
      <c r="VGL150" s="102"/>
      <c r="VGM150" s="102"/>
      <c r="VGN150" s="102"/>
      <c r="VGO150" s="102"/>
      <c r="VGP150" s="102"/>
      <c r="VGQ150" s="102"/>
      <c r="VGR150" s="102"/>
      <c r="VGS150" s="102"/>
      <c r="VGT150" s="102"/>
      <c r="VGU150" s="102"/>
      <c r="VGV150" s="102"/>
      <c r="VGW150" s="102"/>
      <c r="VGX150" s="102"/>
      <c r="VGY150" s="102"/>
      <c r="VGZ150" s="102"/>
      <c r="VHA150" s="102"/>
      <c r="VHB150" s="102"/>
      <c r="VHC150" s="102"/>
      <c r="VHD150" s="102"/>
      <c r="VHE150" s="102"/>
      <c r="VHF150" s="102"/>
      <c r="VHG150" s="102"/>
      <c r="VHH150" s="102"/>
      <c r="VHI150" s="102"/>
      <c r="VHJ150" s="102"/>
      <c r="VHK150" s="102"/>
      <c r="VHL150" s="102"/>
      <c r="VHM150" s="102"/>
      <c r="VHN150" s="102"/>
      <c r="VHO150" s="102"/>
      <c r="VHP150" s="102"/>
      <c r="VHQ150" s="102"/>
      <c r="VHR150" s="102"/>
      <c r="VHS150" s="102"/>
      <c r="VHT150" s="102"/>
      <c r="VHU150" s="102"/>
      <c r="VHV150" s="102"/>
      <c r="VHW150" s="102"/>
      <c r="VHX150" s="102"/>
      <c r="VHY150" s="102"/>
      <c r="VHZ150" s="102"/>
      <c r="VIA150" s="102"/>
      <c r="VIB150" s="102"/>
      <c r="VIC150" s="102"/>
      <c r="VID150" s="102"/>
      <c r="VIE150" s="102"/>
      <c r="VIF150" s="102"/>
      <c r="VIG150" s="102"/>
      <c r="VIH150" s="102"/>
      <c r="VII150" s="102"/>
      <c r="VIJ150" s="102"/>
      <c r="VIK150" s="102"/>
      <c r="VIL150" s="102"/>
      <c r="VIM150" s="102"/>
      <c r="VIN150" s="102"/>
      <c r="VIO150" s="102"/>
      <c r="VIP150" s="102"/>
      <c r="VIQ150" s="102"/>
      <c r="VIR150" s="102"/>
      <c r="VIS150" s="102"/>
      <c r="VIT150" s="102"/>
      <c r="VIU150" s="102"/>
      <c r="VIV150" s="102"/>
      <c r="VIW150" s="102"/>
      <c r="VIX150" s="102"/>
      <c r="VIY150" s="102"/>
      <c r="VIZ150" s="102"/>
      <c r="VJA150" s="102"/>
      <c r="VJB150" s="102"/>
      <c r="VJC150" s="102"/>
      <c r="VJD150" s="102"/>
      <c r="VJE150" s="102"/>
      <c r="VJF150" s="102"/>
      <c r="VJG150" s="102"/>
      <c r="VJH150" s="102"/>
      <c r="VJI150" s="102"/>
      <c r="VJJ150" s="102"/>
      <c r="VJK150" s="102"/>
      <c r="VJL150" s="102"/>
      <c r="VJM150" s="102"/>
      <c r="VJN150" s="102"/>
      <c r="VJO150" s="102"/>
      <c r="VJP150" s="102"/>
      <c r="VJQ150" s="102"/>
      <c r="VJR150" s="102"/>
      <c r="VJS150" s="102"/>
      <c r="VJT150" s="102"/>
      <c r="VJU150" s="102"/>
      <c r="VJV150" s="102"/>
      <c r="VJW150" s="102"/>
      <c r="VJX150" s="102"/>
      <c r="VJY150" s="102"/>
      <c r="VJZ150" s="102"/>
      <c r="VKA150" s="102"/>
      <c r="VKB150" s="102"/>
      <c r="VKC150" s="102"/>
      <c r="VKD150" s="102"/>
      <c r="VKE150" s="102"/>
      <c r="VKF150" s="102"/>
      <c r="VKG150" s="102"/>
      <c r="VKH150" s="102"/>
      <c r="VKI150" s="102"/>
      <c r="VKJ150" s="102"/>
      <c r="VKK150" s="102"/>
      <c r="VKL150" s="102"/>
      <c r="VKM150" s="102"/>
      <c r="VKN150" s="102"/>
      <c r="VKO150" s="102"/>
      <c r="VKP150" s="102"/>
      <c r="VKQ150" s="102"/>
      <c r="VKR150" s="102"/>
      <c r="VKS150" s="102"/>
      <c r="VKT150" s="102"/>
      <c r="VKU150" s="102"/>
      <c r="VKV150" s="102"/>
      <c r="VKW150" s="102"/>
      <c r="VKX150" s="102"/>
      <c r="VKY150" s="102"/>
      <c r="VKZ150" s="102"/>
      <c r="VLA150" s="102"/>
      <c r="VLB150" s="102"/>
      <c r="VLC150" s="102"/>
      <c r="VLD150" s="102"/>
      <c r="VLE150" s="102"/>
      <c r="VLF150" s="102"/>
      <c r="VLG150" s="102"/>
      <c r="VLH150" s="102"/>
      <c r="VLI150" s="102"/>
      <c r="VLJ150" s="102"/>
      <c r="VLK150" s="102"/>
      <c r="VLL150" s="102"/>
      <c r="VLM150" s="102"/>
      <c r="VLN150" s="102"/>
      <c r="VLO150" s="102"/>
      <c r="VLP150" s="102"/>
      <c r="VLQ150" s="102"/>
      <c r="VLR150" s="102"/>
      <c r="VLS150" s="102"/>
      <c r="VLT150" s="102"/>
      <c r="VLU150" s="102"/>
      <c r="VLV150" s="102"/>
      <c r="VLW150" s="102"/>
      <c r="VLX150" s="102"/>
      <c r="VLY150" s="102"/>
      <c r="VLZ150" s="102"/>
      <c r="VMA150" s="102"/>
      <c r="VMB150" s="102"/>
      <c r="VMC150" s="102"/>
      <c r="VMD150" s="102"/>
      <c r="VME150" s="102"/>
      <c r="VMF150" s="102"/>
      <c r="VMG150" s="102"/>
      <c r="VMH150" s="102"/>
      <c r="VMI150" s="102"/>
      <c r="VMJ150" s="102"/>
      <c r="VMK150" s="102"/>
      <c r="VML150" s="102"/>
      <c r="VMM150" s="102"/>
      <c r="VMN150" s="102"/>
      <c r="VMO150" s="102"/>
      <c r="VMP150" s="102"/>
      <c r="VMQ150" s="102"/>
      <c r="VMR150" s="102"/>
      <c r="VMS150" s="102"/>
      <c r="VMT150" s="102"/>
      <c r="VMU150" s="102"/>
      <c r="VMV150" s="102"/>
      <c r="VMW150" s="102"/>
      <c r="VMX150" s="102"/>
      <c r="VMY150" s="102"/>
      <c r="VMZ150" s="102"/>
      <c r="VNA150" s="102"/>
      <c r="VNB150" s="102"/>
      <c r="VNC150" s="102"/>
      <c r="VND150" s="102"/>
      <c r="VNE150" s="102"/>
      <c r="VNF150" s="102"/>
      <c r="VNG150" s="102"/>
      <c r="VNH150" s="102"/>
      <c r="VNI150" s="102"/>
      <c r="VNJ150" s="102"/>
      <c r="VNK150" s="102"/>
      <c r="VNL150" s="102"/>
      <c r="VNM150" s="102"/>
      <c r="VNN150" s="102"/>
      <c r="VNO150" s="102"/>
      <c r="VNP150" s="102"/>
      <c r="VNQ150" s="102"/>
      <c r="VNR150" s="102"/>
      <c r="VNS150" s="102"/>
      <c r="VNT150" s="102"/>
      <c r="VNU150" s="102"/>
      <c r="VNV150" s="102"/>
      <c r="VNW150" s="102"/>
      <c r="VNX150" s="102"/>
      <c r="VNY150" s="102"/>
      <c r="VNZ150" s="102"/>
      <c r="VOA150" s="102"/>
      <c r="VOB150" s="102"/>
      <c r="VOC150" s="102"/>
      <c r="VOD150" s="102"/>
      <c r="VOE150" s="102"/>
      <c r="VOF150" s="102"/>
      <c r="VOG150" s="102"/>
      <c r="VOH150" s="102"/>
      <c r="VOI150" s="102"/>
      <c r="VOJ150" s="102"/>
      <c r="VOK150" s="102"/>
      <c r="VOL150" s="102"/>
      <c r="VOM150" s="102"/>
      <c r="VON150" s="102"/>
      <c r="VOO150" s="102"/>
      <c r="VOP150" s="102"/>
      <c r="VOQ150" s="102"/>
      <c r="VOR150" s="102"/>
      <c r="VOS150" s="102"/>
      <c r="VOT150" s="102"/>
      <c r="VOU150" s="102"/>
      <c r="VOV150" s="102"/>
      <c r="VOW150" s="102"/>
      <c r="VOX150" s="102"/>
      <c r="VOY150" s="102"/>
      <c r="VOZ150" s="102"/>
      <c r="VPA150" s="102"/>
      <c r="VPB150" s="102"/>
      <c r="VPC150" s="102"/>
      <c r="VPD150" s="102"/>
      <c r="VPE150" s="102"/>
      <c r="VPF150" s="102"/>
      <c r="VPG150" s="102"/>
      <c r="VPH150" s="102"/>
      <c r="VPI150" s="102"/>
      <c r="VPJ150" s="102"/>
      <c r="VPK150" s="102"/>
      <c r="VPL150" s="102"/>
      <c r="VPM150" s="102"/>
      <c r="VPN150" s="102"/>
      <c r="VPO150" s="102"/>
      <c r="VPP150" s="102"/>
      <c r="VPQ150" s="102"/>
      <c r="VPR150" s="102"/>
      <c r="VPS150" s="102"/>
      <c r="VPT150" s="102"/>
      <c r="VPU150" s="102"/>
      <c r="VPV150" s="102"/>
      <c r="VPW150" s="102"/>
      <c r="VPX150" s="102"/>
      <c r="VPY150" s="102"/>
      <c r="VPZ150" s="102"/>
      <c r="VQA150" s="102"/>
      <c r="VQB150" s="102"/>
      <c r="VQC150" s="102"/>
      <c r="VQD150" s="102"/>
      <c r="VQE150" s="102"/>
      <c r="VQF150" s="102"/>
      <c r="VQG150" s="102"/>
      <c r="VQH150" s="102"/>
      <c r="VQI150" s="102"/>
      <c r="VQJ150" s="102"/>
      <c r="VQK150" s="102"/>
      <c r="VQL150" s="102"/>
      <c r="VQM150" s="102"/>
      <c r="VQN150" s="102"/>
      <c r="VQO150" s="102"/>
      <c r="VQP150" s="102"/>
      <c r="VQQ150" s="102"/>
      <c r="VQR150" s="102"/>
      <c r="VQS150" s="102"/>
      <c r="VQT150" s="102"/>
      <c r="VQU150" s="102"/>
      <c r="VQV150" s="102"/>
      <c r="VQW150" s="102"/>
      <c r="VQX150" s="102"/>
      <c r="VQY150" s="102"/>
      <c r="VQZ150" s="102"/>
      <c r="VRA150" s="102"/>
      <c r="VRB150" s="102"/>
      <c r="VRC150" s="102"/>
      <c r="VRD150" s="102"/>
      <c r="VRE150" s="102"/>
      <c r="VRF150" s="102"/>
      <c r="VRG150" s="102"/>
      <c r="VRH150" s="102"/>
      <c r="VRI150" s="102"/>
      <c r="VRJ150" s="102"/>
      <c r="VRK150" s="102"/>
      <c r="VRL150" s="102"/>
      <c r="VRM150" s="102"/>
      <c r="VRN150" s="102"/>
      <c r="VRO150" s="102"/>
      <c r="VRP150" s="102"/>
      <c r="VRQ150" s="102"/>
      <c r="VRR150" s="102"/>
      <c r="VRS150" s="102"/>
      <c r="VRT150" s="102"/>
      <c r="VRU150" s="102"/>
      <c r="VRV150" s="102"/>
      <c r="VRW150" s="102"/>
      <c r="VRX150" s="102"/>
      <c r="VRY150" s="102"/>
      <c r="VRZ150" s="102"/>
      <c r="VSA150" s="102"/>
      <c r="VSB150" s="102"/>
      <c r="VSC150" s="102"/>
      <c r="VSD150" s="102"/>
      <c r="VSE150" s="102"/>
      <c r="VSF150" s="102"/>
      <c r="VSG150" s="102"/>
      <c r="VSH150" s="102"/>
      <c r="VSI150" s="102"/>
      <c r="VSJ150" s="102"/>
      <c r="VSK150" s="102"/>
      <c r="VSL150" s="102"/>
      <c r="VSM150" s="102"/>
      <c r="VSN150" s="102"/>
      <c r="VSO150" s="102"/>
      <c r="VSP150" s="102"/>
      <c r="VSQ150" s="102"/>
      <c r="VSR150" s="102"/>
      <c r="VSS150" s="102"/>
      <c r="VST150" s="102"/>
      <c r="VSU150" s="102"/>
      <c r="VSV150" s="102"/>
      <c r="VSW150" s="102"/>
      <c r="VSX150" s="102"/>
      <c r="VSY150" s="102"/>
      <c r="VSZ150" s="102"/>
      <c r="VTA150" s="102"/>
      <c r="VTB150" s="102"/>
      <c r="VTC150" s="102"/>
      <c r="VTD150" s="102"/>
      <c r="VTE150" s="102"/>
      <c r="VTF150" s="102"/>
      <c r="VTG150" s="102"/>
      <c r="VTH150" s="102"/>
      <c r="VTI150" s="102"/>
      <c r="VTJ150" s="102"/>
      <c r="VTK150" s="102"/>
      <c r="VTL150" s="102"/>
      <c r="VTM150" s="102"/>
      <c r="VTN150" s="102"/>
      <c r="VTO150" s="102"/>
      <c r="VTP150" s="102"/>
      <c r="VTQ150" s="102"/>
      <c r="VTR150" s="102"/>
      <c r="VTS150" s="102"/>
      <c r="VTT150" s="102"/>
      <c r="VTU150" s="102"/>
      <c r="VTV150" s="102"/>
      <c r="VTW150" s="102"/>
      <c r="VTX150" s="102"/>
      <c r="VTY150" s="102"/>
      <c r="VTZ150" s="102"/>
      <c r="VUA150" s="102"/>
      <c r="VUB150" s="102"/>
      <c r="VUC150" s="102"/>
      <c r="VUD150" s="102"/>
      <c r="VUE150" s="102"/>
      <c r="VUF150" s="102"/>
      <c r="VUG150" s="102"/>
      <c r="VUH150" s="102"/>
      <c r="VUI150" s="102"/>
      <c r="VUJ150" s="102"/>
      <c r="VUK150" s="102"/>
      <c r="VUL150" s="102"/>
      <c r="VUM150" s="102"/>
      <c r="VUN150" s="102"/>
      <c r="VUO150" s="102"/>
      <c r="VUP150" s="102"/>
      <c r="VUQ150" s="102"/>
      <c r="VUR150" s="102"/>
      <c r="VUS150" s="102"/>
      <c r="VUT150" s="102"/>
      <c r="VUU150" s="102"/>
      <c r="VUV150" s="102"/>
      <c r="VUW150" s="102"/>
      <c r="VUX150" s="102"/>
      <c r="VUY150" s="102"/>
      <c r="VUZ150" s="102"/>
      <c r="VVA150" s="102"/>
      <c r="VVB150" s="102"/>
      <c r="VVC150" s="102"/>
      <c r="VVD150" s="102"/>
      <c r="VVE150" s="102"/>
      <c r="VVF150" s="102"/>
      <c r="VVG150" s="102"/>
      <c r="VVH150" s="102"/>
      <c r="VVI150" s="102"/>
      <c r="VVJ150" s="102"/>
      <c r="VVK150" s="102"/>
      <c r="VVL150" s="102"/>
      <c r="VVM150" s="102"/>
      <c r="VVN150" s="102"/>
      <c r="VVO150" s="102"/>
      <c r="VVP150" s="102"/>
      <c r="VVQ150" s="102"/>
      <c r="VVR150" s="102"/>
      <c r="VVS150" s="102"/>
      <c r="VVT150" s="102"/>
      <c r="VVU150" s="102"/>
      <c r="VVV150" s="102"/>
      <c r="VVW150" s="102"/>
      <c r="VVX150" s="102"/>
      <c r="VVY150" s="102"/>
      <c r="VVZ150" s="102"/>
      <c r="VWA150" s="102"/>
      <c r="VWB150" s="102"/>
      <c r="VWC150" s="102"/>
      <c r="VWD150" s="102"/>
      <c r="VWE150" s="102"/>
      <c r="VWF150" s="102"/>
      <c r="VWG150" s="102"/>
      <c r="VWH150" s="102"/>
      <c r="VWI150" s="102"/>
      <c r="VWJ150" s="102"/>
      <c r="VWK150" s="102"/>
      <c r="VWL150" s="102"/>
      <c r="VWM150" s="102"/>
      <c r="VWN150" s="102"/>
      <c r="VWO150" s="102"/>
      <c r="VWP150" s="102"/>
      <c r="VWQ150" s="102"/>
      <c r="VWR150" s="102"/>
      <c r="VWS150" s="102"/>
      <c r="VWT150" s="102"/>
      <c r="VWU150" s="102"/>
      <c r="VWV150" s="102"/>
      <c r="VWW150" s="102"/>
      <c r="VWX150" s="102"/>
      <c r="VWY150" s="102"/>
      <c r="VWZ150" s="102"/>
      <c r="VXA150" s="102"/>
      <c r="VXB150" s="102"/>
      <c r="VXC150" s="102"/>
      <c r="VXD150" s="102"/>
      <c r="VXE150" s="102"/>
      <c r="VXF150" s="102"/>
      <c r="VXG150" s="102"/>
      <c r="VXH150" s="102"/>
      <c r="VXI150" s="102"/>
      <c r="VXJ150" s="102"/>
      <c r="VXK150" s="102"/>
      <c r="VXL150" s="102"/>
      <c r="VXM150" s="102"/>
      <c r="VXN150" s="102"/>
      <c r="VXO150" s="102"/>
      <c r="VXP150" s="102"/>
      <c r="VXQ150" s="102"/>
      <c r="VXR150" s="102"/>
      <c r="VXS150" s="102"/>
      <c r="VXT150" s="102"/>
      <c r="VXU150" s="102"/>
      <c r="VXV150" s="102"/>
      <c r="VXW150" s="102"/>
      <c r="VXX150" s="102"/>
      <c r="VXY150" s="102"/>
      <c r="VXZ150" s="102"/>
      <c r="VYA150" s="102"/>
      <c r="VYB150" s="102"/>
      <c r="VYC150" s="102"/>
      <c r="VYD150" s="102"/>
      <c r="VYE150" s="102"/>
      <c r="VYF150" s="102"/>
      <c r="VYG150" s="102"/>
      <c r="VYH150" s="102"/>
      <c r="VYI150" s="102"/>
      <c r="VYJ150" s="102"/>
      <c r="VYK150" s="102"/>
      <c r="VYL150" s="102"/>
      <c r="VYM150" s="102"/>
      <c r="VYN150" s="102"/>
      <c r="VYO150" s="102"/>
      <c r="VYP150" s="102"/>
      <c r="VYQ150" s="102"/>
      <c r="VYR150" s="102"/>
      <c r="VYS150" s="102"/>
      <c r="VYT150" s="102"/>
      <c r="VYU150" s="102"/>
      <c r="VYV150" s="102"/>
      <c r="VYW150" s="102"/>
      <c r="VYX150" s="102"/>
      <c r="VYY150" s="102"/>
      <c r="VYZ150" s="102"/>
      <c r="VZA150" s="102"/>
      <c r="VZB150" s="102"/>
      <c r="VZC150" s="102"/>
      <c r="VZD150" s="102"/>
      <c r="VZE150" s="102"/>
      <c r="VZF150" s="102"/>
      <c r="VZG150" s="102"/>
      <c r="VZH150" s="102"/>
      <c r="VZI150" s="102"/>
      <c r="VZJ150" s="102"/>
      <c r="VZK150" s="102"/>
      <c r="VZL150" s="102"/>
      <c r="VZM150" s="102"/>
      <c r="VZN150" s="102"/>
      <c r="VZO150" s="102"/>
      <c r="VZP150" s="102"/>
      <c r="VZQ150" s="102"/>
      <c r="VZR150" s="102"/>
      <c r="VZS150" s="102"/>
      <c r="VZT150" s="102"/>
      <c r="VZU150" s="102"/>
      <c r="VZV150" s="102"/>
      <c r="VZW150" s="102"/>
      <c r="VZX150" s="102"/>
      <c r="VZY150" s="102"/>
      <c r="VZZ150" s="102"/>
      <c r="WAA150" s="102"/>
      <c r="WAB150" s="102"/>
      <c r="WAC150" s="102"/>
      <c r="WAD150" s="102"/>
      <c r="WAE150" s="102"/>
      <c r="WAF150" s="102"/>
      <c r="WAG150" s="102"/>
      <c r="WAH150" s="102"/>
      <c r="WAI150" s="102"/>
      <c r="WAJ150" s="102"/>
      <c r="WAK150" s="102"/>
      <c r="WAL150" s="102"/>
      <c r="WAM150" s="102"/>
      <c r="WAN150" s="102"/>
      <c r="WAO150" s="102"/>
      <c r="WAP150" s="102"/>
      <c r="WAQ150" s="102"/>
      <c r="WAR150" s="102"/>
      <c r="WAS150" s="102"/>
      <c r="WAT150" s="102"/>
      <c r="WAU150" s="102"/>
      <c r="WAV150" s="102"/>
      <c r="WAW150" s="102"/>
      <c r="WAX150" s="102"/>
      <c r="WAY150" s="102"/>
      <c r="WAZ150" s="102"/>
      <c r="WBA150" s="102"/>
      <c r="WBB150" s="102"/>
      <c r="WBC150" s="102"/>
      <c r="WBD150" s="102"/>
      <c r="WBE150" s="102"/>
      <c r="WBF150" s="102"/>
      <c r="WBG150" s="102"/>
      <c r="WBH150" s="102"/>
      <c r="WBI150" s="102"/>
      <c r="WBJ150" s="102"/>
      <c r="WBK150" s="102"/>
      <c r="WBL150" s="102"/>
      <c r="WBM150" s="102"/>
      <c r="WBN150" s="102"/>
      <c r="WBO150" s="102"/>
      <c r="WBP150" s="102"/>
      <c r="WBQ150" s="102"/>
      <c r="WBR150" s="102"/>
      <c r="WBS150" s="102"/>
      <c r="WBT150" s="102"/>
      <c r="WBU150" s="102"/>
      <c r="WBV150" s="102"/>
      <c r="WBW150" s="102"/>
      <c r="WBX150" s="102"/>
      <c r="WBY150" s="102"/>
      <c r="WBZ150" s="102"/>
      <c r="WCA150" s="102"/>
      <c r="WCB150" s="102"/>
      <c r="WCC150" s="102"/>
      <c r="WCD150" s="102"/>
      <c r="WCE150" s="102"/>
      <c r="WCF150" s="102"/>
      <c r="WCG150" s="102"/>
      <c r="WCH150" s="102"/>
      <c r="WCI150" s="102"/>
      <c r="WCJ150" s="102"/>
      <c r="WCK150" s="102"/>
      <c r="WCL150" s="102"/>
      <c r="WCM150" s="102"/>
      <c r="WCN150" s="102"/>
      <c r="WCO150" s="102"/>
      <c r="WCP150" s="102"/>
      <c r="WCQ150" s="102"/>
      <c r="WCR150" s="102"/>
      <c r="WCS150" s="102"/>
      <c r="WCT150" s="102"/>
      <c r="WCU150" s="102"/>
      <c r="WCV150" s="102"/>
      <c r="WCW150" s="102"/>
      <c r="WCX150" s="102"/>
      <c r="WCY150" s="102"/>
      <c r="WCZ150" s="102"/>
      <c r="WDA150" s="102"/>
      <c r="WDB150" s="102"/>
      <c r="WDC150" s="102"/>
      <c r="WDD150" s="102"/>
      <c r="WDE150" s="102"/>
      <c r="WDF150" s="102"/>
      <c r="WDG150" s="102"/>
      <c r="WDH150" s="102"/>
      <c r="WDI150" s="102"/>
      <c r="WDJ150" s="102"/>
      <c r="WDK150" s="102"/>
      <c r="WDL150" s="102"/>
      <c r="WDM150" s="102"/>
      <c r="WDN150" s="102"/>
      <c r="WDO150" s="102"/>
      <c r="WDP150" s="102"/>
      <c r="WDQ150" s="102"/>
      <c r="WDR150" s="102"/>
      <c r="WDS150" s="102"/>
      <c r="WDT150" s="102"/>
      <c r="WDU150" s="102"/>
      <c r="WDV150" s="102"/>
      <c r="WDW150" s="102"/>
      <c r="WDX150" s="102"/>
      <c r="WDY150" s="102"/>
      <c r="WDZ150" s="102"/>
      <c r="WEA150" s="102"/>
      <c r="WEB150" s="102"/>
      <c r="WEC150" s="102"/>
      <c r="WED150" s="102"/>
      <c r="WEE150" s="102"/>
      <c r="WEF150" s="102"/>
      <c r="WEG150" s="102"/>
      <c r="WEH150" s="102"/>
      <c r="WEI150" s="102"/>
      <c r="WEJ150" s="102"/>
      <c r="WEK150" s="102"/>
      <c r="WEL150" s="102"/>
      <c r="WEM150" s="102"/>
      <c r="WEN150" s="102"/>
      <c r="WEO150" s="102"/>
      <c r="WEP150" s="102"/>
      <c r="WEQ150" s="102"/>
      <c r="WER150" s="102"/>
      <c r="WES150" s="102"/>
      <c r="WET150" s="102"/>
      <c r="WEU150" s="102"/>
      <c r="WEV150" s="102"/>
      <c r="WEW150" s="102"/>
      <c r="WEX150" s="102"/>
      <c r="WEY150" s="102"/>
      <c r="WEZ150" s="102"/>
      <c r="WFA150" s="102"/>
      <c r="WFB150" s="102"/>
      <c r="WFC150" s="102"/>
      <c r="WFD150" s="102"/>
      <c r="WFE150" s="102"/>
      <c r="WFF150" s="102"/>
      <c r="WFG150" s="102"/>
      <c r="WFH150" s="102"/>
      <c r="WFI150" s="102"/>
      <c r="WFJ150" s="102"/>
      <c r="WFK150" s="102"/>
      <c r="WFL150" s="102"/>
      <c r="WFM150" s="102"/>
      <c r="WFN150" s="102"/>
      <c r="WFO150" s="102"/>
      <c r="WFP150" s="102"/>
      <c r="WFQ150" s="102"/>
      <c r="WFR150" s="102"/>
      <c r="WFS150" s="102"/>
      <c r="WFT150" s="102"/>
      <c r="WFU150" s="102"/>
      <c r="WFV150" s="102"/>
      <c r="WFW150" s="102"/>
      <c r="WFX150" s="102"/>
      <c r="WFY150" s="102"/>
      <c r="WFZ150" s="102"/>
      <c r="WGA150" s="102"/>
      <c r="WGB150" s="102"/>
      <c r="WGC150" s="102"/>
      <c r="WGD150" s="102"/>
      <c r="WGE150" s="102"/>
      <c r="WGF150" s="102"/>
      <c r="WGG150" s="102"/>
      <c r="WGH150" s="102"/>
      <c r="WGI150" s="102"/>
      <c r="WGJ150" s="102"/>
      <c r="WGK150" s="102"/>
      <c r="WGL150" s="102"/>
      <c r="WGM150" s="102"/>
      <c r="WGN150" s="102"/>
      <c r="WGO150" s="102"/>
      <c r="WGP150" s="102"/>
      <c r="WGQ150" s="102"/>
      <c r="WGR150" s="102"/>
      <c r="WGS150" s="102"/>
      <c r="WGT150" s="102"/>
      <c r="WGU150" s="102"/>
      <c r="WGV150" s="102"/>
      <c r="WGW150" s="102"/>
      <c r="WGX150" s="102"/>
      <c r="WGY150" s="102"/>
      <c r="WGZ150" s="102"/>
      <c r="WHA150" s="102"/>
      <c r="WHB150" s="102"/>
      <c r="WHC150" s="102"/>
      <c r="WHD150" s="102"/>
      <c r="WHE150" s="102"/>
      <c r="WHF150" s="102"/>
      <c r="WHG150" s="102"/>
      <c r="WHH150" s="102"/>
      <c r="WHI150" s="102"/>
      <c r="WHJ150" s="102"/>
      <c r="WHK150" s="102"/>
      <c r="WHL150" s="102"/>
      <c r="WHM150" s="102"/>
      <c r="WHN150" s="102"/>
      <c r="WHO150" s="102"/>
      <c r="WHP150" s="102"/>
      <c r="WHQ150" s="102"/>
      <c r="WHR150" s="102"/>
      <c r="WHS150" s="102"/>
      <c r="WHT150" s="102"/>
      <c r="WHU150" s="102"/>
      <c r="WHV150" s="102"/>
      <c r="WHW150" s="102"/>
      <c r="WHX150" s="102"/>
      <c r="WHY150" s="102"/>
      <c r="WHZ150" s="102"/>
      <c r="WIA150" s="102"/>
      <c r="WIB150" s="102"/>
      <c r="WIC150" s="102"/>
      <c r="WID150" s="102"/>
      <c r="WIE150" s="102"/>
      <c r="WIF150" s="102"/>
      <c r="WIG150" s="102"/>
      <c r="WIH150" s="102"/>
      <c r="WII150" s="102"/>
      <c r="WIJ150" s="102"/>
      <c r="WIK150" s="102"/>
      <c r="WIL150" s="102"/>
      <c r="WIM150" s="102"/>
      <c r="WIN150" s="102"/>
      <c r="WIO150" s="102"/>
      <c r="WIP150" s="102"/>
      <c r="WIQ150" s="102"/>
      <c r="WIR150" s="102"/>
      <c r="WIS150" s="102"/>
      <c r="WIT150" s="102"/>
      <c r="WIU150" s="102"/>
      <c r="WIV150" s="102"/>
      <c r="WIW150" s="102"/>
      <c r="WIX150" s="102"/>
      <c r="WIY150" s="102"/>
      <c r="WIZ150" s="102"/>
      <c r="WJA150" s="102"/>
      <c r="WJB150" s="102"/>
      <c r="WJC150" s="102"/>
      <c r="WJD150" s="102"/>
      <c r="WJE150" s="102"/>
      <c r="WJF150" s="102"/>
      <c r="WJG150" s="102"/>
      <c r="WJH150" s="102"/>
      <c r="WJI150" s="102"/>
      <c r="WJJ150" s="102"/>
      <c r="WJK150" s="102"/>
      <c r="WJL150" s="102"/>
      <c r="WJM150" s="102"/>
      <c r="WJN150" s="102"/>
      <c r="WJO150" s="102"/>
      <c r="WJP150" s="102"/>
      <c r="WJQ150" s="102"/>
      <c r="WJR150" s="102"/>
      <c r="WJS150" s="102"/>
      <c r="WJT150" s="102"/>
      <c r="WJU150" s="102"/>
      <c r="WJV150" s="102"/>
      <c r="WJW150" s="102"/>
      <c r="WJX150" s="102"/>
      <c r="WJY150" s="102"/>
      <c r="WJZ150" s="102"/>
      <c r="WKA150" s="102"/>
      <c r="WKB150" s="102"/>
      <c r="WKC150" s="102"/>
      <c r="WKD150" s="102"/>
      <c r="WKE150" s="102"/>
      <c r="WKF150" s="102"/>
      <c r="WKG150" s="102"/>
      <c r="WKH150" s="102"/>
      <c r="WKI150" s="102"/>
      <c r="WKJ150" s="102"/>
      <c r="WKK150" s="102"/>
      <c r="WKL150" s="102"/>
      <c r="WKM150" s="102"/>
      <c r="WKN150" s="102"/>
      <c r="WKO150" s="102"/>
      <c r="WKP150" s="102"/>
      <c r="WKQ150" s="102"/>
      <c r="WKR150" s="102"/>
      <c r="WKS150" s="102"/>
      <c r="WKT150" s="102"/>
      <c r="WKU150" s="102"/>
      <c r="WKV150" s="102"/>
      <c r="WKW150" s="102"/>
      <c r="WKX150" s="102"/>
      <c r="WKY150" s="102"/>
      <c r="WKZ150" s="102"/>
      <c r="WLA150" s="102"/>
      <c r="WLB150" s="102"/>
      <c r="WLC150" s="102"/>
      <c r="WLD150" s="102"/>
      <c r="WLE150" s="102"/>
      <c r="WLF150" s="102"/>
      <c r="WLG150" s="102"/>
      <c r="WLH150" s="102"/>
      <c r="WLI150" s="102"/>
      <c r="WLJ150" s="102"/>
      <c r="WLK150" s="102"/>
      <c r="WLL150" s="102"/>
      <c r="WLM150" s="102"/>
      <c r="WLN150" s="102"/>
      <c r="WLO150" s="102"/>
      <c r="WLP150" s="102"/>
      <c r="WLQ150" s="102"/>
      <c r="WLR150" s="102"/>
      <c r="WLS150" s="102"/>
      <c r="WLT150" s="102"/>
      <c r="WLU150" s="102"/>
      <c r="WLV150" s="102"/>
      <c r="WLW150" s="102"/>
      <c r="WLX150" s="102"/>
      <c r="WLY150" s="102"/>
      <c r="WLZ150" s="102"/>
      <c r="WMA150" s="102"/>
      <c r="WMB150" s="102"/>
      <c r="WMC150" s="102"/>
      <c r="WMD150" s="102"/>
      <c r="WME150" s="102"/>
      <c r="WMF150" s="102"/>
      <c r="WMG150" s="102"/>
      <c r="WMH150" s="102"/>
      <c r="WMI150" s="102"/>
      <c r="WMJ150" s="102"/>
      <c r="WMK150" s="102"/>
      <c r="WML150" s="102"/>
      <c r="WMM150" s="102"/>
      <c r="WMN150" s="102"/>
      <c r="WMO150" s="102"/>
      <c r="WMP150" s="102"/>
      <c r="WMQ150" s="102"/>
      <c r="WMR150" s="102"/>
      <c r="WMS150" s="102"/>
      <c r="WMT150" s="102"/>
      <c r="WMU150" s="102"/>
      <c r="WMV150" s="102"/>
      <c r="WMW150" s="102"/>
      <c r="WMX150" s="102"/>
      <c r="WMY150" s="102"/>
      <c r="WMZ150" s="102"/>
      <c r="WNA150" s="102"/>
      <c r="WNB150" s="102"/>
      <c r="WNC150" s="102"/>
      <c r="WND150" s="102"/>
      <c r="WNE150" s="102"/>
      <c r="WNF150" s="102"/>
      <c r="WNG150" s="102"/>
      <c r="WNH150" s="102"/>
      <c r="WNI150" s="102"/>
      <c r="WNJ150" s="102"/>
      <c r="WNK150" s="102"/>
      <c r="WNL150" s="102"/>
      <c r="WNM150" s="102"/>
      <c r="WNN150" s="102"/>
      <c r="WNO150" s="102"/>
      <c r="WNP150" s="102"/>
      <c r="WNQ150" s="102"/>
      <c r="WNR150" s="102"/>
      <c r="WNS150" s="102"/>
      <c r="WNT150" s="102"/>
      <c r="WNU150" s="102"/>
      <c r="WNV150" s="102"/>
      <c r="WNW150" s="102"/>
      <c r="WNX150" s="102"/>
      <c r="WNY150" s="102"/>
      <c r="WNZ150" s="102"/>
      <c r="WOA150" s="102"/>
      <c r="WOB150" s="102"/>
      <c r="WOC150" s="102"/>
      <c r="WOD150" s="102"/>
      <c r="WOE150" s="102"/>
      <c r="WOF150" s="102"/>
      <c r="WOG150" s="102"/>
      <c r="WOH150" s="102"/>
      <c r="WOI150" s="102"/>
      <c r="WOJ150" s="102"/>
      <c r="WOK150" s="102"/>
      <c r="WOL150" s="102"/>
      <c r="WOM150" s="102"/>
      <c r="WON150" s="102"/>
      <c r="WOO150" s="102"/>
      <c r="WOP150" s="102"/>
      <c r="WOQ150" s="102"/>
      <c r="WOR150" s="102"/>
      <c r="WOS150" s="102"/>
      <c r="WOT150" s="102"/>
      <c r="WOU150" s="102"/>
      <c r="WOV150" s="102"/>
      <c r="WOW150" s="102"/>
      <c r="WOX150" s="102"/>
      <c r="WOY150" s="102"/>
      <c r="WOZ150" s="102"/>
      <c r="WPA150" s="102"/>
      <c r="WPB150" s="102"/>
      <c r="WPC150" s="102"/>
      <c r="WPD150" s="102"/>
      <c r="WPE150" s="102"/>
      <c r="WPF150" s="102"/>
      <c r="WPG150" s="102"/>
      <c r="WPH150" s="102"/>
      <c r="WPI150" s="102"/>
      <c r="WPJ150" s="102"/>
      <c r="WPK150" s="102"/>
      <c r="WPL150" s="102"/>
      <c r="WPM150" s="102"/>
      <c r="WPN150" s="102"/>
      <c r="WPO150" s="102"/>
      <c r="WPP150" s="102"/>
      <c r="WPQ150" s="102"/>
      <c r="WPR150" s="102"/>
      <c r="WPS150" s="102"/>
      <c r="WPT150" s="102"/>
      <c r="WPU150" s="102"/>
      <c r="WPV150" s="102"/>
      <c r="WPW150" s="102"/>
      <c r="WPX150" s="102"/>
      <c r="WPY150" s="102"/>
      <c r="WPZ150" s="102"/>
      <c r="WQA150" s="102"/>
      <c r="WQB150" s="102"/>
      <c r="WQC150" s="102"/>
      <c r="WQD150" s="102"/>
      <c r="WQE150" s="102"/>
      <c r="WQF150" s="102"/>
      <c r="WQG150" s="102"/>
      <c r="WQH150" s="102"/>
      <c r="WQI150" s="102"/>
      <c r="WQJ150" s="102"/>
      <c r="WQK150" s="102"/>
      <c r="WQL150" s="102"/>
      <c r="WQM150" s="102"/>
      <c r="WQN150" s="102"/>
      <c r="WQO150" s="102"/>
      <c r="WQP150" s="102"/>
      <c r="WQQ150" s="102"/>
      <c r="WQR150" s="102"/>
      <c r="WQS150" s="102"/>
      <c r="WQT150" s="102"/>
      <c r="WQU150" s="102"/>
      <c r="WQV150" s="102"/>
      <c r="WQW150" s="102"/>
      <c r="WQX150" s="102"/>
      <c r="WQY150" s="102"/>
      <c r="WQZ150" s="102"/>
      <c r="WRA150" s="102"/>
      <c r="WRB150" s="102"/>
      <c r="WRC150" s="102"/>
      <c r="WRD150" s="102"/>
      <c r="WRE150" s="102"/>
      <c r="WRF150" s="102"/>
      <c r="WRG150" s="102"/>
      <c r="WRH150" s="102"/>
      <c r="WRI150" s="102"/>
      <c r="WRJ150" s="102"/>
      <c r="WRK150" s="102"/>
      <c r="WRL150" s="102"/>
      <c r="WRM150" s="102"/>
      <c r="WRN150" s="102"/>
      <c r="WRO150" s="102"/>
      <c r="WRP150" s="102"/>
      <c r="WRQ150" s="102"/>
      <c r="WRR150" s="102"/>
      <c r="WRS150" s="102"/>
      <c r="WRT150" s="102"/>
      <c r="WRU150" s="102"/>
      <c r="WRV150" s="102"/>
      <c r="WRW150" s="102"/>
      <c r="WRX150" s="102"/>
      <c r="WRY150" s="102"/>
      <c r="WRZ150" s="102"/>
      <c r="WSA150" s="102"/>
      <c r="WSB150" s="102"/>
      <c r="WSC150" s="102"/>
      <c r="WSD150" s="102"/>
      <c r="WSE150" s="102"/>
      <c r="WSF150" s="102"/>
      <c r="WSG150" s="102"/>
      <c r="WSH150" s="102"/>
      <c r="WSI150" s="102"/>
      <c r="WSJ150" s="102"/>
      <c r="WSK150" s="102"/>
      <c r="WSL150" s="102"/>
      <c r="WSM150" s="102"/>
      <c r="WSN150" s="102"/>
      <c r="WSO150" s="102"/>
      <c r="WSP150" s="102"/>
      <c r="WSQ150" s="102"/>
      <c r="WSR150" s="102"/>
      <c r="WSS150" s="102"/>
      <c r="WST150" s="102"/>
      <c r="WSU150" s="102"/>
      <c r="WSV150" s="102"/>
      <c r="WSW150" s="102"/>
      <c r="WSX150" s="102"/>
      <c r="WSY150" s="102"/>
      <c r="WSZ150" s="102"/>
      <c r="WTA150" s="102"/>
      <c r="WTB150" s="102"/>
      <c r="WTC150" s="102"/>
      <c r="WTD150" s="102"/>
      <c r="WTE150" s="102"/>
      <c r="WTF150" s="102"/>
      <c r="WTG150" s="102"/>
      <c r="WTH150" s="102"/>
      <c r="WTI150" s="102"/>
      <c r="WTJ150" s="102"/>
      <c r="WTK150" s="102"/>
      <c r="WTL150" s="102"/>
      <c r="WTM150" s="102"/>
      <c r="WTN150" s="102"/>
      <c r="WTO150" s="102"/>
      <c r="WTP150" s="102"/>
      <c r="WTQ150" s="102"/>
      <c r="WTR150" s="102"/>
      <c r="WTS150" s="102"/>
      <c r="WTT150" s="102"/>
      <c r="WTU150" s="102"/>
      <c r="WTV150" s="102"/>
      <c r="WTW150" s="102"/>
      <c r="WTX150" s="102"/>
      <c r="WTY150" s="102"/>
      <c r="WTZ150" s="102"/>
      <c r="WUA150" s="102"/>
      <c r="WUB150" s="102"/>
      <c r="WUC150" s="102"/>
      <c r="WUD150" s="102"/>
      <c r="WUE150" s="102"/>
      <c r="WUF150" s="102"/>
      <c r="WUG150" s="102"/>
      <c r="WUH150" s="102"/>
      <c r="WUI150" s="102"/>
      <c r="WUJ150" s="102"/>
      <c r="WUK150" s="102"/>
      <c r="WUL150" s="102"/>
      <c r="WUM150" s="102"/>
      <c r="WUN150" s="102"/>
      <c r="WUO150" s="102"/>
      <c r="WUP150" s="102"/>
      <c r="WUQ150" s="102"/>
      <c r="WUR150" s="102"/>
      <c r="WUS150" s="102"/>
      <c r="WUT150" s="102"/>
      <c r="WUU150" s="102"/>
      <c r="WUV150" s="102"/>
      <c r="WUW150" s="102"/>
      <c r="WUX150" s="102"/>
      <c r="WUY150" s="102"/>
      <c r="WUZ150" s="102"/>
      <c r="WVA150" s="102"/>
      <c r="WVB150" s="102"/>
      <c r="WVC150" s="102"/>
      <c r="WVD150" s="102"/>
      <c r="WVE150" s="102"/>
      <c r="WVF150" s="102"/>
      <c r="WVG150" s="102"/>
      <c r="WVH150" s="102"/>
      <c r="WVI150" s="102"/>
      <c r="WVJ150" s="102"/>
      <c r="WVK150" s="102"/>
      <c r="WVL150" s="102"/>
      <c r="WVM150" s="102"/>
      <c r="WVN150" s="102"/>
      <c r="WVO150" s="102"/>
      <c r="WVP150" s="102"/>
      <c r="WVQ150" s="102"/>
      <c r="WVR150" s="102"/>
      <c r="WVS150" s="102"/>
      <c r="WVT150" s="102"/>
      <c r="WVU150" s="102"/>
      <c r="WVV150" s="102"/>
      <c r="WVW150" s="102"/>
      <c r="WVX150" s="102"/>
      <c r="WVY150" s="102"/>
      <c r="WVZ150" s="102"/>
      <c r="WWA150" s="102"/>
      <c r="WWB150" s="102"/>
      <c r="WWC150" s="102"/>
      <c r="WWD150" s="102"/>
      <c r="WWE150" s="102"/>
      <c r="WWF150" s="102"/>
      <c r="WWG150" s="102"/>
      <c r="WWH150" s="102"/>
      <c r="WWI150" s="102"/>
      <c r="WWJ150" s="102"/>
      <c r="WWK150" s="102"/>
      <c r="WWL150" s="102"/>
      <c r="WWM150" s="102"/>
      <c r="WWN150" s="102"/>
      <c r="WWO150" s="102"/>
      <c r="WWP150" s="102"/>
      <c r="WWQ150" s="102"/>
      <c r="WWR150" s="102"/>
      <c r="WWS150" s="102"/>
      <c r="WWT150" s="102"/>
      <c r="WWU150" s="102"/>
      <c r="WWV150" s="102"/>
      <c r="WWW150" s="102"/>
      <c r="WWX150" s="102"/>
      <c r="WWY150" s="102"/>
      <c r="WWZ150" s="102"/>
      <c r="WXA150" s="102"/>
      <c r="WXB150" s="102"/>
      <c r="WXC150" s="102"/>
      <c r="WXD150" s="102"/>
      <c r="WXE150" s="102"/>
      <c r="WXF150" s="102"/>
      <c r="WXG150" s="102"/>
      <c r="WXH150" s="102"/>
      <c r="WXI150" s="102"/>
      <c r="WXJ150" s="102"/>
      <c r="WXK150" s="102"/>
      <c r="WXL150" s="102"/>
      <c r="WXM150" s="102"/>
      <c r="WXN150" s="102"/>
      <c r="WXO150" s="102"/>
      <c r="WXP150" s="102"/>
      <c r="WXQ150" s="102"/>
      <c r="WXR150" s="102"/>
      <c r="WXS150" s="102"/>
      <c r="WXT150" s="102"/>
      <c r="WXU150" s="102"/>
      <c r="WXV150" s="102"/>
      <c r="WXW150" s="102"/>
      <c r="WXX150" s="102"/>
      <c r="WXY150" s="102"/>
      <c r="WXZ150" s="102"/>
      <c r="WYA150" s="102"/>
      <c r="WYB150" s="102"/>
      <c r="WYC150" s="102"/>
      <c r="WYD150" s="102"/>
      <c r="WYE150" s="102"/>
      <c r="WYF150" s="102"/>
      <c r="WYG150" s="102"/>
      <c r="WYH150" s="102"/>
      <c r="WYI150" s="102"/>
      <c r="WYJ150" s="102"/>
      <c r="WYK150" s="102"/>
      <c r="WYL150" s="102"/>
      <c r="WYM150" s="102"/>
      <c r="WYN150" s="102"/>
      <c r="WYO150" s="102"/>
      <c r="WYP150" s="102"/>
      <c r="WYQ150" s="102"/>
      <c r="WYR150" s="102"/>
      <c r="WYS150" s="102"/>
      <c r="WYT150" s="102"/>
      <c r="WYU150" s="102"/>
      <c r="WYV150" s="102"/>
      <c r="WYW150" s="102"/>
      <c r="WYX150" s="102"/>
      <c r="WYY150" s="102"/>
      <c r="WYZ150" s="102"/>
      <c r="WZA150" s="102"/>
      <c r="WZB150" s="102"/>
      <c r="WZC150" s="102"/>
      <c r="WZD150" s="102"/>
      <c r="WZE150" s="102"/>
      <c r="WZF150" s="102"/>
      <c r="WZG150" s="102"/>
      <c r="WZH150" s="102"/>
      <c r="WZI150" s="102"/>
      <c r="WZJ150" s="102"/>
      <c r="WZK150" s="102"/>
      <c r="WZL150" s="102"/>
      <c r="WZM150" s="102"/>
      <c r="WZN150" s="102"/>
      <c r="WZO150" s="102"/>
      <c r="WZP150" s="102"/>
      <c r="WZQ150" s="102"/>
      <c r="WZR150" s="102"/>
      <c r="WZS150" s="102"/>
      <c r="WZT150" s="102"/>
      <c r="WZU150" s="102"/>
      <c r="WZV150" s="102"/>
      <c r="WZW150" s="102"/>
      <c r="WZX150" s="102"/>
      <c r="WZY150" s="102"/>
      <c r="WZZ150" s="102"/>
      <c r="XAA150" s="102"/>
      <c r="XAB150" s="102"/>
      <c r="XAC150" s="102"/>
      <c r="XAD150" s="102"/>
      <c r="XAE150" s="102"/>
      <c r="XAF150" s="102"/>
      <c r="XAG150" s="102"/>
      <c r="XAH150" s="102"/>
      <c r="XAI150" s="102"/>
      <c r="XAJ150" s="102"/>
      <c r="XAK150" s="102"/>
      <c r="XAL150" s="102"/>
      <c r="XAM150" s="102"/>
      <c r="XAN150" s="102"/>
      <c r="XAO150" s="102"/>
      <c r="XAP150" s="102"/>
      <c r="XAQ150" s="102"/>
      <c r="XAR150" s="102"/>
      <c r="XAS150" s="102"/>
      <c r="XAT150" s="102"/>
      <c r="XAU150" s="102"/>
      <c r="XAV150" s="102"/>
      <c r="XAW150" s="102"/>
      <c r="XAX150" s="102"/>
      <c r="XAY150" s="102"/>
      <c r="XAZ150" s="102"/>
      <c r="XBA150" s="102"/>
      <c r="XBB150" s="102"/>
      <c r="XBC150" s="102"/>
      <c r="XBD150" s="102"/>
      <c r="XBE150" s="102"/>
      <c r="XBF150" s="102"/>
      <c r="XBG150" s="102"/>
      <c r="XBH150" s="102"/>
      <c r="XBI150" s="102"/>
      <c r="XBJ150" s="102"/>
      <c r="XBK150" s="102"/>
      <c r="XBL150" s="102"/>
      <c r="XBM150" s="102"/>
      <c r="XBN150" s="102"/>
      <c r="XBO150" s="102"/>
      <c r="XBP150" s="102"/>
      <c r="XBQ150" s="102"/>
      <c r="XBR150" s="102"/>
      <c r="XBS150" s="102"/>
      <c r="XBT150" s="102"/>
      <c r="XBU150" s="102"/>
      <c r="XBV150" s="102"/>
      <c r="XBW150" s="102"/>
      <c r="XBX150" s="102"/>
      <c r="XBY150" s="102"/>
      <c r="XBZ150" s="102"/>
      <c r="XCA150" s="102"/>
      <c r="XCB150" s="102"/>
      <c r="XCC150" s="102"/>
      <c r="XCD150" s="102"/>
      <c r="XCE150" s="102"/>
      <c r="XCF150" s="102"/>
      <c r="XCG150" s="102"/>
      <c r="XCH150" s="102"/>
      <c r="XCI150" s="102"/>
      <c r="XCJ150" s="102"/>
      <c r="XCK150" s="102"/>
      <c r="XCL150" s="102"/>
      <c r="XCM150" s="102"/>
      <c r="XCN150" s="102"/>
      <c r="XCO150" s="102"/>
      <c r="XCP150" s="102"/>
      <c r="XCQ150" s="102"/>
      <c r="XCR150" s="102"/>
      <c r="XCS150" s="102"/>
      <c r="XCT150" s="102"/>
      <c r="XCU150" s="102"/>
      <c r="XCV150" s="102"/>
      <c r="XCW150" s="102"/>
      <c r="XCX150" s="102"/>
      <c r="XCY150" s="102"/>
      <c r="XCZ150" s="102"/>
      <c r="XDA150" s="102"/>
      <c r="XDB150" s="102"/>
      <c r="XDC150" s="102"/>
      <c r="XDD150" s="102"/>
      <c r="XDE150" s="102"/>
      <c r="XDF150" s="102"/>
      <c r="XDG150" s="102"/>
      <c r="XDH150" s="102"/>
      <c r="XDI150" s="102"/>
      <c r="XDJ150" s="102"/>
      <c r="XDK150" s="102"/>
      <c r="XDL150" s="102"/>
      <c r="XDM150" s="102"/>
      <c r="XDN150" s="102"/>
      <c r="XDO150" s="102"/>
      <c r="XDP150" s="102"/>
      <c r="XDQ150" s="102"/>
      <c r="XDR150" s="102"/>
      <c r="XDS150" s="102"/>
      <c r="XDT150" s="102"/>
      <c r="XDU150" s="102"/>
      <c r="XDV150" s="102"/>
      <c r="XDW150" s="102"/>
      <c r="XDX150" s="102"/>
      <c r="XDY150" s="102"/>
      <c r="XDZ150" s="102"/>
      <c r="XEA150" s="102"/>
      <c r="XEB150" s="102"/>
      <c r="XEC150" s="102"/>
      <c r="XED150" s="102"/>
      <c r="XEE150" s="102"/>
      <c r="XEF150" s="102"/>
      <c r="XEG150" s="102"/>
      <c r="XEH150" s="102"/>
      <c r="XEI150" s="102"/>
      <c r="XEJ150" s="102"/>
      <c r="XEK150" s="102"/>
      <c r="XEL150" s="102"/>
      <c r="XEM150" s="102"/>
      <c r="XEN150" s="102"/>
      <c r="XEO150" s="102"/>
      <c r="XEP150" s="102"/>
      <c r="XEQ150" s="102"/>
      <c r="XER150" s="102"/>
      <c r="XES150" s="102"/>
      <c r="XET150" s="102"/>
      <c r="XEU150" s="102"/>
      <c r="XEV150" s="102"/>
      <c r="XEW150" s="102"/>
      <c r="XEX150" s="102"/>
      <c r="XEY150" s="102"/>
      <c r="XEZ150" s="102"/>
      <c r="XFA150" s="102"/>
      <c r="XFB150" s="102"/>
      <c r="XFC150" s="102"/>
      <c r="XFD150" s="102"/>
    </row>
    <row r="151" spans="1:16384" s="117" customFormat="1" ht="79.5" hidden="1" customHeight="1">
      <c r="A151" s="132"/>
      <c r="B151" s="139"/>
      <c r="C151" s="81"/>
      <c r="D151" s="82"/>
      <c r="E151" s="82"/>
      <c r="F151" s="82"/>
      <c r="G151" s="83"/>
      <c r="H151" s="82"/>
      <c r="I151" s="84"/>
      <c r="J151" s="84"/>
      <c r="K151" s="84"/>
      <c r="L151" s="82"/>
      <c r="M151" s="82"/>
      <c r="N151" s="82"/>
      <c r="O151" s="82"/>
      <c r="P151" s="82"/>
      <c r="Q151" s="82"/>
      <c r="R151" s="82"/>
      <c r="S151" s="84"/>
      <c r="T151" s="84"/>
      <c r="U151" s="85"/>
      <c r="V151" s="84"/>
      <c r="W151" s="85"/>
      <c r="X151" s="86"/>
      <c r="Y151" s="86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7"/>
      <c r="AM151" s="88"/>
      <c r="AN151" s="88"/>
      <c r="AO151" s="89"/>
      <c r="AP151" s="89"/>
      <c r="AQ151" s="91"/>
      <c r="AR151" s="136"/>
      <c r="AS151" s="137"/>
      <c r="AT151" s="148"/>
      <c r="AU151" s="109"/>
      <c r="AV151" s="96">
        <f t="shared" si="369"/>
        <v>0</v>
      </c>
      <c r="AW151" s="97">
        <f t="shared" si="370"/>
        <v>0</v>
      </c>
      <c r="AX151" s="97">
        <f t="shared" si="371"/>
        <v>0</v>
      </c>
      <c r="AY151" s="98">
        <f t="shared" si="372"/>
        <v>0</v>
      </c>
      <c r="AZ151" s="96">
        <f t="shared" si="373"/>
        <v>0</v>
      </c>
      <c r="BA151" s="98">
        <f t="shared" si="374"/>
        <v>0</v>
      </c>
      <c r="BB151" s="99" t="str">
        <f t="shared" si="375"/>
        <v>1</v>
      </c>
      <c r="BC151" s="98">
        <f t="shared" si="376"/>
        <v>100</v>
      </c>
      <c r="BD151" s="98">
        <f t="shared" si="377"/>
        <v>-100</v>
      </c>
      <c r="BE151" s="138">
        <f>VLOOKUP(B151,[4]Name!C$6:M$305,11,0)</f>
        <v>0</v>
      </c>
      <c r="BF151" s="98">
        <f t="shared" si="378"/>
        <v>0</v>
      </c>
      <c r="BG151" s="98">
        <f>IF(BF151&lt;'[1]Exchange Rate'!$C$4,0,IF(BF151&gt;='[1]Exchange Rate'!$C$4,(BF151-(BJ151*'[1]Exchange Rate'!$G$4))))</f>
        <v>0</v>
      </c>
      <c r="BH151" s="98">
        <f>IF(BG151&lt;'[1]Exchange Rate'!$C$4,0,IF(BG151&gt;='[1]Exchange Rate'!$C$4,BG151,))</f>
        <v>0</v>
      </c>
      <c r="BI151" s="101">
        <f>ROUND(IF((BH151)&gt;'[1]Exchange Rate'!$C$7,(BH151)*0.2-'[1]Exchange Rate'!$E$7,IF((BH151)&gt;'[1]Exchange Rate'!$C$6,(BH151)*0.15-'[1]Exchange Rate'!$E$6,IF((BH151)&gt;'[1]Exchange Rate'!$C$5,(BH151)*0.1-'[1]Exchange Rate'!$E$5,IF((BH151)&gt;'[1]Exchange Rate'!$C$4,(BH151)*0.05-'[1]Exchange Rate'!$E$4,0)))),2)</f>
        <v>0</v>
      </c>
      <c r="BJ151" s="99" t="e">
        <f>VLOOKUP(B151,'[1]List Bas &amp; Etra'!$B$5:$H$1048576,7,0)</f>
        <v>#N/A</v>
      </c>
      <c r="BK151" s="102">
        <f t="shared" si="379"/>
        <v>0</v>
      </c>
      <c r="BL151" s="103">
        <f>ROUND(IF((BF151)&gt;'[1]Exchange Rate'!$C$7,(BF151)*0.2-'[1]Exchange Rate'!$E$7,IF((BF151)&gt;'[1]Exchange Rate'!$C$6,(BF151)*0.15-'[1]Exchange Rate'!$E$6,IF((BF151)&gt;'[1]Exchange Rate'!$C$5,(BF151)*0.1-'[1]Exchange Rate'!$E$5,IF((BF151)&gt;'[1]Exchange Rate'!$C$4,(BF151)*0.05-'[1]Exchange Rate'!$E$4,0)))),2)</f>
        <v>0</v>
      </c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2"/>
      <c r="FG151" s="102"/>
      <c r="FH151" s="102"/>
      <c r="FI151" s="102"/>
      <c r="FJ151" s="102"/>
      <c r="FK151" s="102"/>
      <c r="FL151" s="102"/>
      <c r="FM151" s="102"/>
      <c r="FN151" s="102"/>
      <c r="FO151" s="102"/>
      <c r="FP151" s="102"/>
      <c r="FQ151" s="102"/>
      <c r="FR151" s="102"/>
      <c r="FS151" s="102"/>
      <c r="FT151" s="102"/>
      <c r="FU151" s="102"/>
      <c r="FV151" s="102"/>
      <c r="FW151" s="102"/>
      <c r="FX151" s="102"/>
      <c r="FY151" s="102"/>
      <c r="FZ151" s="102"/>
      <c r="GA151" s="102"/>
      <c r="GB151" s="102"/>
      <c r="GC151" s="102"/>
      <c r="GD151" s="102"/>
      <c r="GE151" s="102"/>
      <c r="GF151" s="102"/>
      <c r="GG151" s="102"/>
      <c r="GH151" s="102"/>
      <c r="GI151" s="102"/>
      <c r="GJ151" s="102"/>
      <c r="GK151" s="102"/>
      <c r="GL151" s="102"/>
      <c r="GM151" s="102"/>
      <c r="GN151" s="102"/>
      <c r="GO151" s="102"/>
      <c r="GP151" s="102"/>
      <c r="GQ151" s="102"/>
      <c r="GR151" s="102"/>
      <c r="GS151" s="102"/>
      <c r="GT151" s="102"/>
      <c r="GU151" s="102"/>
      <c r="GV151" s="102"/>
      <c r="GW151" s="102"/>
      <c r="GX151" s="102"/>
      <c r="GY151" s="102"/>
      <c r="GZ151" s="102"/>
      <c r="HA151" s="102"/>
      <c r="HB151" s="102"/>
      <c r="HC151" s="102"/>
      <c r="HD151" s="102"/>
      <c r="HE151" s="102"/>
      <c r="HF151" s="102"/>
      <c r="HG151" s="102"/>
      <c r="HH151" s="102"/>
      <c r="HI151" s="102"/>
      <c r="HJ151" s="102"/>
      <c r="HK151" s="102"/>
      <c r="HL151" s="102"/>
      <c r="HM151" s="102"/>
      <c r="HN151" s="102"/>
      <c r="HO151" s="102"/>
      <c r="HP151" s="102"/>
      <c r="HQ151" s="102"/>
      <c r="HR151" s="102"/>
      <c r="HS151" s="102"/>
      <c r="HT151" s="102"/>
      <c r="HU151" s="102"/>
      <c r="HV151" s="102"/>
      <c r="HW151" s="102"/>
      <c r="HX151" s="102"/>
      <c r="HY151" s="102"/>
      <c r="HZ151" s="102"/>
      <c r="IA151" s="102"/>
      <c r="IB151" s="102"/>
      <c r="IC151" s="102"/>
      <c r="ID151" s="102"/>
      <c r="IE151" s="102"/>
      <c r="IF151" s="102"/>
      <c r="IG151" s="102"/>
      <c r="IH151" s="102"/>
      <c r="II151" s="102"/>
      <c r="IJ151" s="102"/>
      <c r="IK151" s="102"/>
      <c r="IL151" s="102"/>
      <c r="IM151" s="102"/>
      <c r="IN151" s="102"/>
      <c r="IO151" s="102"/>
      <c r="IP151" s="102"/>
      <c r="IQ151" s="102"/>
      <c r="IR151" s="102"/>
      <c r="IS151" s="102"/>
      <c r="IT151" s="102"/>
      <c r="IU151" s="102"/>
      <c r="IV151" s="102"/>
      <c r="IW151" s="102"/>
      <c r="IX151" s="102"/>
      <c r="IY151" s="102"/>
      <c r="IZ151" s="102"/>
      <c r="JA151" s="102"/>
      <c r="JB151" s="102"/>
      <c r="JC151" s="102"/>
      <c r="JD151" s="102"/>
      <c r="JE151" s="102"/>
      <c r="JF151" s="102"/>
      <c r="JG151" s="102"/>
      <c r="JH151" s="102"/>
      <c r="JI151" s="102"/>
      <c r="JJ151" s="102"/>
      <c r="JK151" s="102"/>
      <c r="JL151" s="102"/>
      <c r="JM151" s="102"/>
      <c r="JN151" s="102"/>
      <c r="JO151" s="102"/>
      <c r="JP151" s="102"/>
      <c r="JQ151" s="102"/>
      <c r="JR151" s="102"/>
      <c r="JS151" s="102"/>
      <c r="JT151" s="102"/>
      <c r="JU151" s="102"/>
      <c r="JV151" s="102"/>
      <c r="JW151" s="102"/>
      <c r="JX151" s="102"/>
      <c r="JY151" s="102"/>
      <c r="JZ151" s="102"/>
      <c r="KA151" s="102"/>
      <c r="KB151" s="102"/>
      <c r="KC151" s="102"/>
      <c r="KD151" s="102"/>
      <c r="KE151" s="102"/>
      <c r="KF151" s="102"/>
      <c r="KG151" s="102"/>
      <c r="KH151" s="102"/>
      <c r="KI151" s="102"/>
      <c r="KJ151" s="102"/>
      <c r="KK151" s="102"/>
      <c r="KL151" s="102"/>
      <c r="KM151" s="102"/>
      <c r="KN151" s="102"/>
      <c r="KO151" s="102"/>
      <c r="KP151" s="102"/>
      <c r="KQ151" s="102"/>
      <c r="KR151" s="102"/>
      <c r="KS151" s="102"/>
      <c r="KT151" s="102"/>
      <c r="KU151" s="102"/>
      <c r="KV151" s="102"/>
      <c r="KW151" s="102"/>
      <c r="KX151" s="102"/>
      <c r="KY151" s="102"/>
      <c r="KZ151" s="102"/>
      <c r="LA151" s="102"/>
      <c r="LB151" s="102"/>
      <c r="LC151" s="102"/>
      <c r="LD151" s="102"/>
      <c r="LE151" s="102"/>
      <c r="LF151" s="102"/>
      <c r="LG151" s="102"/>
      <c r="LH151" s="102"/>
      <c r="LI151" s="102"/>
      <c r="LJ151" s="102"/>
      <c r="LK151" s="102"/>
      <c r="LL151" s="102"/>
      <c r="LM151" s="102"/>
      <c r="LN151" s="102"/>
      <c r="LO151" s="102"/>
      <c r="LP151" s="102"/>
      <c r="LQ151" s="102"/>
      <c r="LR151" s="102"/>
      <c r="LS151" s="102"/>
      <c r="LT151" s="102"/>
      <c r="LU151" s="102"/>
      <c r="LV151" s="102"/>
      <c r="LW151" s="102"/>
      <c r="LX151" s="102"/>
      <c r="LY151" s="102"/>
      <c r="LZ151" s="102"/>
      <c r="MA151" s="102"/>
      <c r="MB151" s="102"/>
      <c r="MC151" s="102"/>
      <c r="MD151" s="102"/>
      <c r="ME151" s="102"/>
      <c r="MF151" s="102"/>
      <c r="MG151" s="102"/>
      <c r="MH151" s="102"/>
      <c r="MI151" s="102"/>
      <c r="MJ151" s="102"/>
      <c r="MK151" s="102"/>
      <c r="ML151" s="102"/>
      <c r="MM151" s="102"/>
      <c r="MN151" s="102"/>
      <c r="MO151" s="102"/>
      <c r="MP151" s="102"/>
      <c r="MQ151" s="102"/>
      <c r="MR151" s="102"/>
      <c r="MS151" s="102"/>
      <c r="MT151" s="102"/>
      <c r="MU151" s="102"/>
      <c r="MV151" s="102"/>
      <c r="MW151" s="102"/>
      <c r="MX151" s="102"/>
      <c r="MY151" s="102"/>
      <c r="MZ151" s="102"/>
      <c r="NA151" s="102"/>
      <c r="NB151" s="102"/>
      <c r="NC151" s="102"/>
      <c r="ND151" s="102"/>
      <c r="NE151" s="102"/>
      <c r="NF151" s="102"/>
      <c r="NG151" s="102"/>
      <c r="NH151" s="102"/>
      <c r="NI151" s="102"/>
      <c r="NJ151" s="102"/>
      <c r="NK151" s="102"/>
      <c r="NL151" s="102"/>
      <c r="NM151" s="102"/>
      <c r="NN151" s="102"/>
      <c r="NO151" s="102"/>
      <c r="NP151" s="102"/>
      <c r="NQ151" s="102"/>
      <c r="NR151" s="102"/>
      <c r="NS151" s="102"/>
      <c r="NT151" s="102"/>
      <c r="NU151" s="102"/>
      <c r="NV151" s="102"/>
      <c r="NW151" s="102"/>
      <c r="NX151" s="102"/>
      <c r="NY151" s="102"/>
      <c r="NZ151" s="102"/>
      <c r="OA151" s="102"/>
      <c r="OB151" s="102"/>
      <c r="OC151" s="102"/>
      <c r="OD151" s="102"/>
      <c r="OE151" s="102"/>
      <c r="OF151" s="102"/>
      <c r="OG151" s="102"/>
      <c r="OH151" s="102"/>
      <c r="OI151" s="102"/>
      <c r="OJ151" s="102"/>
      <c r="OK151" s="102"/>
      <c r="OL151" s="102"/>
      <c r="OM151" s="102"/>
      <c r="ON151" s="102"/>
      <c r="OO151" s="102"/>
      <c r="OP151" s="102"/>
      <c r="OQ151" s="102"/>
      <c r="OR151" s="102"/>
      <c r="OS151" s="102"/>
      <c r="OT151" s="102"/>
      <c r="OU151" s="102"/>
      <c r="OV151" s="102"/>
      <c r="OW151" s="102"/>
      <c r="OX151" s="102"/>
      <c r="OY151" s="102"/>
      <c r="OZ151" s="102"/>
      <c r="PA151" s="102"/>
      <c r="PB151" s="102"/>
      <c r="PC151" s="102"/>
      <c r="PD151" s="102"/>
      <c r="PE151" s="102"/>
      <c r="PF151" s="102"/>
      <c r="PG151" s="102"/>
      <c r="PH151" s="102"/>
      <c r="PI151" s="102"/>
      <c r="PJ151" s="102"/>
      <c r="PK151" s="102"/>
      <c r="PL151" s="102"/>
      <c r="PM151" s="102"/>
      <c r="PN151" s="102"/>
      <c r="PO151" s="102"/>
      <c r="PP151" s="102"/>
      <c r="PQ151" s="102"/>
      <c r="PR151" s="102"/>
      <c r="PS151" s="102"/>
      <c r="PT151" s="102"/>
      <c r="PU151" s="102"/>
      <c r="PV151" s="102"/>
      <c r="PW151" s="102"/>
      <c r="PX151" s="102"/>
      <c r="PY151" s="102"/>
      <c r="PZ151" s="102"/>
      <c r="QA151" s="102"/>
      <c r="QB151" s="102"/>
      <c r="QC151" s="102"/>
      <c r="QD151" s="102"/>
      <c r="QE151" s="102"/>
      <c r="QF151" s="102"/>
      <c r="QG151" s="102"/>
      <c r="QH151" s="102"/>
      <c r="QI151" s="102"/>
      <c r="QJ151" s="102"/>
      <c r="QK151" s="102"/>
      <c r="QL151" s="102"/>
      <c r="QM151" s="102"/>
      <c r="QN151" s="102"/>
      <c r="QO151" s="102"/>
      <c r="QP151" s="102"/>
      <c r="QQ151" s="102"/>
      <c r="QR151" s="102"/>
      <c r="QS151" s="102"/>
      <c r="QT151" s="102"/>
      <c r="QU151" s="102"/>
      <c r="QV151" s="102"/>
      <c r="QW151" s="102"/>
      <c r="QX151" s="102"/>
      <c r="QY151" s="102"/>
      <c r="QZ151" s="102"/>
      <c r="RA151" s="102"/>
      <c r="RB151" s="102"/>
      <c r="RC151" s="102"/>
      <c r="RD151" s="102"/>
      <c r="RE151" s="102"/>
      <c r="RF151" s="102"/>
      <c r="RG151" s="102"/>
      <c r="RH151" s="102"/>
      <c r="RI151" s="102"/>
      <c r="RJ151" s="102"/>
      <c r="RK151" s="102"/>
      <c r="RL151" s="102"/>
      <c r="RM151" s="102"/>
      <c r="RN151" s="102"/>
      <c r="RO151" s="102"/>
      <c r="RP151" s="102"/>
      <c r="RQ151" s="102"/>
      <c r="RR151" s="102"/>
      <c r="RS151" s="102"/>
      <c r="RT151" s="102"/>
      <c r="RU151" s="102"/>
      <c r="RV151" s="102"/>
      <c r="RW151" s="102"/>
      <c r="RX151" s="102"/>
      <c r="RY151" s="102"/>
      <c r="RZ151" s="102"/>
      <c r="SA151" s="102"/>
      <c r="SB151" s="102"/>
      <c r="SC151" s="102"/>
      <c r="SD151" s="102"/>
      <c r="SE151" s="102"/>
      <c r="SF151" s="102"/>
      <c r="SG151" s="102"/>
      <c r="SH151" s="102"/>
      <c r="SI151" s="102"/>
      <c r="SJ151" s="102"/>
      <c r="SK151" s="102"/>
      <c r="SL151" s="102"/>
      <c r="SM151" s="102"/>
      <c r="SN151" s="102"/>
      <c r="SO151" s="102"/>
      <c r="SP151" s="102"/>
      <c r="SQ151" s="102"/>
      <c r="SR151" s="102"/>
      <c r="SS151" s="102"/>
      <c r="ST151" s="102"/>
      <c r="SU151" s="102"/>
      <c r="SV151" s="102"/>
      <c r="SW151" s="102"/>
      <c r="SX151" s="102"/>
      <c r="SY151" s="102"/>
      <c r="SZ151" s="102"/>
      <c r="TA151" s="102"/>
      <c r="TB151" s="102"/>
      <c r="TC151" s="102"/>
      <c r="TD151" s="102"/>
      <c r="TE151" s="102"/>
      <c r="TF151" s="102"/>
      <c r="TG151" s="102"/>
      <c r="TH151" s="102"/>
      <c r="TI151" s="102"/>
      <c r="TJ151" s="102"/>
      <c r="TK151" s="102"/>
      <c r="TL151" s="102"/>
      <c r="TM151" s="102"/>
      <c r="TN151" s="102"/>
      <c r="TO151" s="102"/>
      <c r="TP151" s="102"/>
      <c r="TQ151" s="102"/>
      <c r="TR151" s="102"/>
      <c r="TS151" s="102"/>
      <c r="TT151" s="102"/>
      <c r="TU151" s="102"/>
      <c r="TV151" s="102"/>
      <c r="TW151" s="102"/>
      <c r="TX151" s="102"/>
      <c r="TY151" s="102"/>
      <c r="TZ151" s="102"/>
      <c r="UA151" s="102"/>
      <c r="UB151" s="102"/>
      <c r="UC151" s="102"/>
      <c r="UD151" s="102"/>
      <c r="UE151" s="102"/>
      <c r="UF151" s="102"/>
      <c r="UG151" s="102"/>
      <c r="UH151" s="102"/>
      <c r="UI151" s="102"/>
      <c r="UJ151" s="102"/>
      <c r="UK151" s="102"/>
      <c r="UL151" s="102"/>
      <c r="UM151" s="102"/>
      <c r="UN151" s="102"/>
      <c r="UO151" s="102"/>
      <c r="UP151" s="102"/>
      <c r="UQ151" s="102"/>
      <c r="UR151" s="102"/>
      <c r="US151" s="102"/>
      <c r="UT151" s="102"/>
      <c r="UU151" s="102"/>
      <c r="UV151" s="102"/>
      <c r="UW151" s="102"/>
      <c r="UX151" s="102"/>
      <c r="UY151" s="102"/>
      <c r="UZ151" s="102"/>
      <c r="VA151" s="102"/>
      <c r="VB151" s="102"/>
      <c r="VC151" s="102"/>
      <c r="VD151" s="102"/>
      <c r="VE151" s="102"/>
      <c r="VF151" s="102"/>
      <c r="VG151" s="102"/>
      <c r="VH151" s="102"/>
      <c r="VI151" s="102"/>
      <c r="VJ151" s="102"/>
      <c r="VK151" s="102"/>
      <c r="VL151" s="102"/>
      <c r="VM151" s="102"/>
      <c r="VN151" s="102"/>
      <c r="VO151" s="102"/>
      <c r="VP151" s="102"/>
      <c r="VQ151" s="102"/>
      <c r="VR151" s="102"/>
      <c r="VS151" s="102"/>
      <c r="VT151" s="102"/>
      <c r="VU151" s="102"/>
      <c r="VV151" s="102"/>
      <c r="VW151" s="102"/>
      <c r="VX151" s="102"/>
      <c r="VY151" s="102"/>
      <c r="VZ151" s="102"/>
      <c r="WA151" s="102"/>
      <c r="WB151" s="102"/>
      <c r="WC151" s="102"/>
      <c r="WD151" s="102"/>
      <c r="WE151" s="102"/>
      <c r="WF151" s="102"/>
      <c r="WG151" s="102"/>
      <c r="WH151" s="102"/>
      <c r="WI151" s="102"/>
      <c r="WJ151" s="102"/>
      <c r="WK151" s="102"/>
      <c r="WL151" s="102"/>
      <c r="WM151" s="102"/>
      <c r="WN151" s="102"/>
      <c r="WO151" s="102"/>
      <c r="WP151" s="102"/>
      <c r="WQ151" s="102"/>
      <c r="WR151" s="102"/>
      <c r="WS151" s="102"/>
      <c r="WT151" s="102"/>
      <c r="WU151" s="102"/>
      <c r="WV151" s="102"/>
      <c r="WW151" s="102"/>
      <c r="WX151" s="102"/>
      <c r="WY151" s="102"/>
      <c r="WZ151" s="102"/>
      <c r="XA151" s="102"/>
      <c r="XB151" s="102"/>
      <c r="XC151" s="102"/>
      <c r="XD151" s="102"/>
      <c r="XE151" s="102"/>
      <c r="XF151" s="102"/>
      <c r="XG151" s="102"/>
      <c r="XH151" s="102"/>
      <c r="XI151" s="102"/>
      <c r="XJ151" s="102"/>
      <c r="XK151" s="102"/>
      <c r="XL151" s="102"/>
      <c r="XM151" s="102"/>
      <c r="XN151" s="102"/>
      <c r="XO151" s="102"/>
      <c r="XP151" s="102"/>
      <c r="XQ151" s="102"/>
      <c r="XR151" s="102"/>
      <c r="XS151" s="102"/>
      <c r="XT151" s="102"/>
      <c r="XU151" s="102"/>
      <c r="XV151" s="102"/>
      <c r="XW151" s="102"/>
      <c r="XX151" s="102"/>
      <c r="XY151" s="102"/>
      <c r="XZ151" s="102"/>
      <c r="YA151" s="102"/>
      <c r="YB151" s="102"/>
      <c r="YC151" s="102"/>
      <c r="YD151" s="102"/>
      <c r="YE151" s="102"/>
      <c r="YF151" s="102"/>
      <c r="YG151" s="102"/>
      <c r="YH151" s="102"/>
      <c r="YI151" s="102"/>
      <c r="YJ151" s="102"/>
      <c r="YK151" s="102"/>
      <c r="YL151" s="102"/>
      <c r="YM151" s="102"/>
      <c r="YN151" s="102"/>
      <c r="YO151" s="102"/>
      <c r="YP151" s="102"/>
      <c r="YQ151" s="102"/>
      <c r="YR151" s="102"/>
      <c r="YS151" s="102"/>
      <c r="YT151" s="102"/>
      <c r="YU151" s="102"/>
      <c r="YV151" s="102"/>
      <c r="YW151" s="102"/>
      <c r="YX151" s="102"/>
      <c r="YY151" s="102"/>
      <c r="YZ151" s="102"/>
      <c r="ZA151" s="102"/>
      <c r="ZB151" s="102"/>
      <c r="ZC151" s="102"/>
      <c r="ZD151" s="102"/>
      <c r="ZE151" s="102"/>
      <c r="ZF151" s="102"/>
      <c r="ZG151" s="102"/>
      <c r="ZH151" s="102"/>
      <c r="ZI151" s="102"/>
      <c r="ZJ151" s="102"/>
      <c r="ZK151" s="102"/>
      <c r="ZL151" s="102"/>
      <c r="ZM151" s="102"/>
      <c r="ZN151" s="102"/>
      <c r="ZO151" s="102"/>
      <c r="ZP151" s="102"/>
      <c r="ZQ151" s="102"/>
      <c r="ZR151" s="102"/>
      <c r="ZS151" s="102"/>
      <c r="ZT151" s="102"/>
      <c r="ZU151" s="102"/>
      <c r="ZV151" s="102"/>
      <c r="ZW151" s="102"/>
      <c r="ZX151" s="102"/>
      <c r="ZY151" s="102"/>
      <c r="ZZ151" s="102"/>
      <c r="AAA151" s="102"/>
      <c r="AAB151" s="102"/>
      <c r="AAC151" s="102"/>
      <c r="AAD151" s="102"/>
      <c r="AAE151" s="102"/>
      <c r="AAF151" s="102"/>
      <c r="AAG151" s="102"/>
      <c r="AAH151" s="102"/>
      <c r="AAI151" s="102"/>
      <c r="AAJ151" s="102"/>
      <c r="AAK151" s="102"/>
      <c r="AAL151" s="102"/>
      <c r="AAM151" s="102"/>
      <c r="AAN151" s="102"/>
      <c r="AAO151" s="102"/>
      <c r="AAP151" s="102"/>
      <c r="AAQ151" s="102"/>
      <c r="AAR151" s="102"/>
      <c r="AAS151" s="102"/>
      <c r="AAT151" s="102"/>
      <c r="AAU151" s="102"/>
      <c r="AAV151" s="102"/>
      <c r="AAW151" s="102"/>
      <c r="AAX151" s="102"/>
      <c r="AAY151" s="102"/>
      <c r="AAZ151" s="102"/>
      <c r="ABA151" s="102"/>
      <c r="ABB151" s="102"/>
      <c r="ABC151" s="102"/>
      <c r="ABD151" s="102"/>
      <c r="ABE151" s="102"/>
      <c r="ABF151" s="102"/>
      <c r="ABG151" s="102"/>
      <c r="ABH151" s="102"/>
      <c r="ABI151" s="102"/>
      <c r="ABJ151" s="102"/>
      <c r="ABK151" s="102"/>
      <c r="ABL151" s="102"/>
      <c r="ABM151" s="102"/>
      <c r="ABN151" s="102"/>
      <c r="ABO151" s="102"/>
      <c r="ABP151" s="102"/>
      <c r="ABQ151" s="102"/>
      <c r="ABR151" s="102"/>
      <c r="ABS151" s="102"/>
      <c r="ABT151" s="102"/>
      <c r="ABU151" s="102"/>
      <c r="ABV151" s="102"/>
      <c r="ABW151" s="102"/>
      <c r="ABX151" s="102"/>
      <c r="ABY151" s="102"/>
      <c r="ABZ151" s="102"/>
      <c r="ACA151" s="102"/>
      <c r="ACB151" s="102"/>
      <c r="ACC151" s="102"/>
      <c r="ACD151" s="102"/>
      <c r="ACE151" s="102"/>
      <c r="ACF151" s="102"/>
      <c r="ACG151" s="102"/>
      <c r="ACH151" s="102"/>
      <c r="ACI151" s="102"/>
      <c r="ACJ151" s="102"/>
      <c r="ACK151" s="102"/>
      <c r="ACL151" s="102"/>
      <c r="ACM151" s="102"/>
      <c r="ACN151" s="102"/>
      <c r="ACO151" s="102"/>
      <c r="ACP151" s="102"/>
      <c r="ACQ151" s="102"/>
      <c r="ACR151" s="102"/>
      <c r="ACS151" s="102"/>
      <c r="ACT151" s="102"/>
      <c r="ACU151" s="102"/>
      <c r="ACV151" s="102"/>
      <c r="ACW151" s="102"/>
      <c r="ACX151" s="102"/>
      <c r="ACY151" s="102"/>
      <c r="ACZ151" s="102"/>
      <c r="ADA151" s="102"/>
      <c r="ADB151" s="102"/>
      <c r="ADC151" s="102"/>
      <c r="ADD151" s="102"/>
      <c r="ADE151" s="102"/>
      <c r="ADF151" s="102"/>
      <c r="ADG151" s="102"/>
      <c r="ADH151" s="102"/>
      <c r="ADI151" s="102"/>
      <c r="ADJ151" s="102"/>
      <c r="ADK151" s="102"/>
      <c r="ADL151" s="102"/>
      <c r="ADM151" s="102"/>
      <c r="ADN151" s="102"/>
      <c r="ADO151" s="102"/>
      <c r="ADP151" s="102"/>
      <c r="ADQ151" s="102"/>
      <c r="ADR151" s="102"/>
      <c r="ADS151" s="102"/>
      <c r="ADT151" s="102"/>
      <c r="ADU151" s="102"/>
      <c r="ADV151" s="102"/>
      <c r="ADW151" s="102"/>
      <c r="ADX151" s="102"/>
      <c r="ADY151" s="102"/>
      <c r="ADZ151" s="102"/>
      <c r="AEA151" s="102"/>
      <c r="AEB151" s="102"/>
      <c r="AEC151" s="102"/>
      <c r="AED151" s="102"/>
      <c r="AEE151" s="102"/>
      <c r="AEF151" s="102"/>
      <c r="AEG151" s="102"/>
      <c r="AEH151" s="102"/>
      <c r="AEI151" s="102"/>
      <c r="AEJ151" s="102"/>
      <c r="AEK151" s="102"/>
      <c r="AEL151" s="102"/>
      <c r="AEM151" s="102"/>
      <c r="AEN151" s="102"/>
      <c r="AEO151" s="102"/>
      <c r="AEP151" s="102"/>
      <c r="AEQ151" s="102"/>
      <c r="AER151" s="102"/>
      <c r="AES151" s="102"/>
      <c r="AET151" s="102"/>
      <c r="AEU151" s="102"/>
      <c r="AEV151" s="102"/>
      <c r="AEW151" s="102"/>
      <c r="AEX151" s="102"/>
      <c r="AEY151" s="102"/>
      <c r="AEZ151" s="102"/>
      <c r="AFA151" s="102"/>
      <c r="AFB151" s="102"/>
      <c r="AFC151" s="102"/>
      <c r="AFD151" s="102"/>
      <c r="AFE151" s="102"/>
      <c r="AFF151" s="102"/>
      <c r="AFG151" s="102"/>
      <c r="AFH151" s="102"/>
      <c r="AFI151" s="102"/>
      <c r="AFJ151" s="102"/>
      <c r="AFK151" s="102"/>
      <c r="AFL151" s="102"/>
      <c r="AFM151" s="102"/>
      <c r="AFN151" s="102"/>
      <c r="AFO151" s="102"/>
      <c r="AFP151" s="102"/>
      <c r="AFQ151" s="102"/>
      <c r="AFR151" s="102"/>
      <c r="AFS151" s="102"/>
      <c r="AFT151" s="102"/>
      <c r="AFU151" s="102"/>
      <c r="AFV151" s="102"/>
      <c r="AFW151" s="102"/>
      <c r="AFX151" s="102"/>
      <c r="AFY151" s="102"/>
      <c r="AFZ151" s="102"/>
      <c r="AGA151" s="102"/>
      <c r="AGB151" s="102"/>
      <c r="AGC151" s="102"/>
      <c r="AGD151" s="102"/>
      <c r="AGE151" s="102"/>
      <c r="AGF151" s="102"/>
      <c r="AGG151" s="102"/>
      <c r="AGH151" s="102"/>
      <c r="AGI151" s="102"/>
      <c r="AGJ151" s="102"/>
      <c r="AGK151" s="102"/>
      <c r="AGL151" s="102"/>
      <c r="AGM151" s="102"/>
      <c r="AGN151" s="102"/>
      <c r="AGO151" s="102"/>
      <c r="AGP151" s="102"/>
      <c r="AGQ151" s="102"/>
      <c r="AGR151" s="102"/>
      <c r="AGS151" s="102"/>
      <c r="AGT151" s="102"/>
      <c r="AGU151" s="102"/>
      <c r="AGV151" s="102"/>
      <c r="AGW151" s="102"/>
      <c r="AGX151" s="102"/>
      <c r="AGY151" s="102"/>
      <c r="AGZ151" s="102"/>
      <c r="AHA151" s="102"/>
      <c r="AHB151" s="102"/>
      <c r="AHC151" s="102"/>
      <c r="AHD151" s="102"/>
      <c r="AHE151" s="102"/>
      <c r="AHF151" s="102"/>
      <c r="AHG151" s="102"/>
      <c r="AHH151" s="102"/>
      <c r="AHI151" s="102"/>
      <c r="AHJ151" s="102"/>
      <c r="AHK151" s="102"/>
      <c r="AHL151" s="102"/>
      <c r="AHM151" s="102"/>
      <c r="AHN151" s="102"/>
      <c r="AHO151" s="102"/>
      <c r="AHP151" s="102"/>
      <c r="AHQ151" s="102"/>
      <c r="AHR151" s="102"/>
      <c r="AHS151" s="102"/>
      <c r="AHT151" s="102"/>
      <c r="AHU151" s="102"/>
      <c r="AHV151" s="102"/>
      <c r="AHW151" s="102"/>
      <c r="AHX151" s="102"/>
      <c r="AHY151" s="102"/>
      <c r="AHZ151" s="102"/>
      <c r="AIA151" s="102"/>
      <c r="AIB151" s="102"/>
      <c r="AIC151" s="102"/>
      <c r="AID151" s="102"/>
      <c r="AIE151" s="102"/>
      <c r="AIF151" s="102"/>
      <c r="AIG151" s="102"/>
      <c r="AIH151" s="102"/>
      <c r="AII151" s="102"/>
      <c r="AIJ151" s="102"/>
      <c r="AIK151" s="102"/>
      <c r="AIL151" s="102"/>
      <c r="AIM151" s="102"/>
      <c r="AIN151" s="102"/>
      <c r="AIO151" s="102"/>
      <c r="AIP151" s="102"/>
      <c r="AIQ151" s="102"/>
      <c r="AIR151" s="102"/>
      <c r="AIS151" s="102"/>
      <c r="AIT151" s="102"/>
      <c r="AIU151" s="102"/>
      <c r="AIV151" s="102"/>
      <c r="AIW151" s="102"/>
      <c r="AIX151" s="102"/>
      <c r="AIY151" s="102"/>
      <c r="AIZ151" s="102"/>
      <c r="AJA151" s="102"/>
      <c r="AJB151" s="102"/>
      <c r="AJC151" s="102"/>
      <c r="AJD151" s="102"/>
      <c r="AJE151" s="102"/>
      <c r="AJF151" s="102"/>
      <c r="AJG151" s="102"/>
      <c r="AJH151" s="102"/>
      <c r="AJI151" s="102"/>
      <c r="AJJ151" s="102"/>
      <c r="AJK151" s="102"/>
      <c r="AJL151" s="102"/>
      <c r="AJM151" s="102"/>
      <c r="AJN151" s="102"/>
      <c r="AJO151" s="102"/>
      <c r="AJP151" s="102"/>
      <c r="AJQ151" s="102"/>
      <c r="AJR151" s="102"/>
      <c r="AJS151" s="102"/>
      <c r="AJT151" s="102"/>
      <c r="AJU151" s="102"/>
      <c r="AJV151" s="102"/>
      <c r="AJW151" s="102"/>
      <c r="AJX151" s="102"/>
      <c r="AJY151" s="102"/>
      <c r="AJZ151" s="102"/>
      <c r="AKA151" s="102"/>
      <c r="AKB151" s="102"/>
      <c r="AKC151" s="102"/>
      <c r="AKD151" s="102"/>
      <c r="AKE151" s="102"/>
      <c r="AKF151" s="102"/>
      <c r="AKG151" s="102"/>
      <c r="AKH151" s="102"/>
      <c r="AKI151" s="102"/>
      <c r="AKJ151" s="102"/>
      <c r="AKK151" s="102"/>
      <c r="AKL151" s="102"/>
      <c r="AKM151" s="102"/>
      <c r="AKN151" s="102"/>
      <c r="AKO151" s="102"/>
      <c r="AKP151" s="102"/>
      <c r="AKQ151" s="102"/>
      <c r="AKR151" s="102"/>
      <c r="AKS151" s="102"/>
      <c r="AKT151" s="102"/>
      <c r="AKU151" s="102"/>
      <c r="AKV151" s="102"/>
      <c r="AKW151" s="102"/>
      <c r="AKX151" s="102"/>
      <c r="AKY151" s="102"/>
      <c r="AKZ151" s="102"/>
      <c r="ALA151" s="102"/>
      <c r="ALB151" s="102"/>
      <c r="ALC151" s="102"/>
      <c r="ALD151" s="102"/>
      <c r="ALE151" s="102"/>
      <c r="ALF151" s="102"/>
      <c r="ALG151" s="102"/>
      <c r="ALH151" s="102"/>
      <c r="ALI151" s="102"/>
      <c r="ALJ151" s="102"/>
      <c r="ALK151" s="102"/>
      <c r="ALL151" s="102"/>
      <c r="ALM151" s="102"/>
      <c r="ALN151" s="102"/>
      <c r="ALO151" s="102"/>
      <c r="ALP151" s="102"/>
      <c r="ALQ151" s="102"/>
      <c r="ALR151" s="102"/>
      <c r="ALS151" s="102"/>
      <c r="ALT151" s="102"/>
      <c r="ALU151" s="102"/>
      <c r="ALV151" s="102"/>
      <c r="ALW151" s="102"/>
      <c r="ALX151" s="102"/>
      <c r="ALY151" s="102"/>
      <c r="ALZ151" s="102"/>
      <c r="AMA151" s="102"/>
      <c r="AMB151" s="102"/>
      <c r="AMC151" s="102"/>
      <c r="AMD151" s="102"/>
      <c r="AME151" s="102"/>
      <c r="AMF151" s="102"/>
      <c r="AMG151" s="102"/>
      <c r="AMH151" s="102"/>
      <c r="AMI151" s="102"/>
      <c r="AMJ151" s="102"/>
      <c r="AMK151" s="102"/>
      <c r="AML151" s="102"/>
      <c r="AMM151" s="102"/>
      <c r="AMN151" s="102"/>
      <c r="AMO151" s="102"/>
      <c r="AMP151" s="102"/>
      <c r="AMQ151" s="102"/>
      <c r="AMR151" s="102"/>
      <c r="AMS151" s="102"/>
      <c r="AMT151" s="102"/>
      <c r="AMU151" s="102"/>
      <c r="AMV151" s="102"/>
      <c r="AMW151" s="102"/>
      <c r="AMX151" s="102"/>
      <c r="AMY151" s="102"/>
      <c r="AMZ151" s="102"/>
      <c r="ANA151" s="102"/>
      <c r="ANB151" s="102"/>
      <c r="ANC151" s="102"/>
      <c r="AND151" s="102"/>
      <c r="ANE151" s="102"/>
      <c r="ANF151" s="102"/>
      <c r="ANG151" s="102"/>
      <c r="ANH151" s="102"/>
      <c r="ANI151" s="102"/>
      <c r="ANJ151" s="102"/>
      <c r="ANK151" s="102"/>
      <c r="ANL151" s="102"/>
      <c r="ANM151" s="102"/>
      <c r="ANN151" s="102"/>
      <c r="ANO151" s="102"/>
      <c r="ANP151" s="102"/>
      <c r="ANQ151" s="102"/>
      <c r="ANR151" s="102"/>
      <c r="ANS151" s="102"/>
      <c r="ANT151" s="102"/>
      <c r="ANU151" s="102"/>
      <c r="ANV151" s="102"/>
      <c r="ANW151" s="102"/>
      <c r="ANX151" s="102"/>
      <c r="ANY151" s="102"/>
      <c r="ANZ151" s="102"/>
      <c r="AOA151" s="102"/>
      <c r="AOB151" s="102"/>
      <c r="AOC151" s="102"/>
      <c r="AOD151" s="102"/>
      <c r="AOE151" s="102"/>
      <c r="AOF151" s="102"/>
      <c r="AOG151" s="102"/>
      <c r="AOH151" s="102"/>
      <c r="AOI151" s="102"/>
      <c r="AOJ151" s="102"/>
      <c r="AOK151" s="102"/>
      <c r="AOL151" s="102"/>
      <c r="AOM151" s="102"/>
      <c r="AON151" s="102"/>
      <c r="AOO151" s="102"/>
      <c r="AOP151" s="102"/>
      <c r="AOQ151" s="102"/>
      <c r="AOR151" s="102"/>
      <c r="AOS151" s="102"/>
      <c r="AOT151" s="102"/>
      <c r="AOU151" s="102"/>
      <c r="AOV151" s="102"/>
      <c r="AOW151" s="102"/>
      <c r="AOX151" s="102"/>
      <c r="AOY151" s="102"/>
      <c r="AOZ151" s="102"/>
      <c r="APA151" s="102"/>
      <c r="APB151" s="102"/>
      <c r="APC151" s="102"/>
      <c r="APD151" s="102"/>
      <c r="APE151" s="102"/>
      <c r="APF151" s="102"/>
      <c r="APG151" s="102"/>
      <c r="APH151" s="102"/>
      <c r="API151" s="102"/>
      <c r="APJ151" s="102"/>
      <c r="APK151" s="102"/>
      <c r="APL151" s="102"/>
      <c r="APM151" s="102"/>
      <c r="APN151" s="102"/>
      <c r="APO151" s="102"/>
      <c r="APP151" s="102"/>
      <c r="APQ151" s="102"/>
      <c r="APR151" s="102"/>
      <c r="APS151" s="102"/>
      <c r="APT151" s="102"/>
      <c r="APU151" s="102"/>
      <c r="APV151" s="102"/>
      <c r="APW151" s="102"/>
      <c r="APX151" s="102"/>
      <c r="APY151" s="102"/>
      <c r="APZ151" s="102"/>
      <c r="AQA151" s="102"/>
      <c r="AQB151" s="102"/>
      <c r="AQC151" s="102"/>
      <c r="AQD151" s="102"/>
      <c r="AQE151" s="102"/>
      <c r="AQF151" s="102"/>
      <c r="AQG151" s="102"/>
      <c r="AQH151" s="102"/>
      <c r="AQI151" s="102"/>
      <c r="AQJ151" s="102"/>
      <c r="AQK151" s="102"/>
      <c r="AQL151" s="102"/>
      <c r="AQM151" s="102"/>
      <c r="AQN151" s="102"/>
      <c r="AQO151" s="102"/>
      <c r="AQP151" s="102"/>
      <c r="AQQ151" s="102"/>
      <c r="AQR151" s="102"/>
      <c r="AQS151" s="102"/>
      <c r="AQT151" s="102"/>
      <c r="AQU151" s="102"/>
      <c r="AQV151" s="102"/>
      <c r="AQW151" s="102"/>
      <c r="AQX151" s="102"/>
      <c r="AQY151" s="102"/>
      <c r="AQZ151" s="102"/>
      <c r="ARA151" s="102"/>
      <c r="ARB151" s="102"/>
      <c r="ARC151" s="102"/>
      <c r="ARD151" s="102"/>
      <c r="ARE151" s="102"/>
      <c r="ARF151" s="102"/>
      <c r="ARG151" s="102"/>
      <c r="ARH151" s="102"/>
      <c r="ARI151" s="102"/>
      <c r="ARJ151" s="102"/>
      <c r="ARK151" s="102"/>
      <c r="ARL151" s="102"/>
      <c r="ARM151" s="102"/>
      <c r="ARN151" s="102"/>
      <c r="ARO151" s="102"/>
      <c r="ARP151" s="102"/>
      <c r="ARQ151" s="102"/>
      <c r="ARR151" s="102"/>
      <c r="ARS151" s="102"/>
      <c r="ART151" s="102"/>
      <c r="ARU151" s="102"/>
      <c r="ARV151" s="102"/>
      <c r="ARW151" s="102"/>
      <c r="ARX151" s="102"/>
      <c r="ARY151" s="102"/>
      <c r="ARZ151" s="102"/>
      <c r="ASA151" s="102"/>
      <c r="ASB151" s="102"/>
      <c r="ASC151" s="102"/>
      <c r="ASD151" s="102"/>
      <c r="ASE151" s="102"/>
      <c r="ASF151" s="102"/>
      <c r="ASG151" s="102"/>
      <c r="ASH151" s="102"/>
      <c r="ASI151" s="102"/>
      <c r="ASJ151" s="102"/>
      <c r="ASK151" s="102"/>
      <c r="ASL151" s="102"/>
      <c r="ASM151" s="102"/>
      <c r="ASN151" s="102"/>
      <c r="ASO151" s="102"/>
      <c r="ASP151" s="102"/>
      <c r="ASQ151" s="102"/>
      <c r="ASR151" s="102"/>
      <c r="ASS151" s="102"/>
      <c r="AST151" s="102"/>
      <c r="ASU151" s="102"/>
      <c r="ASV151" s="102"/>
      <c r="ASW151" s="102"/>
      <c r="ASX151" s="102"/>
      <c r="ASY151" s="102"/>
      <c r="ASZ151" s="102"/>
      <c r="ATA151" s="102"/>
      <c r="ATB151" s="102"/>
      <c r="ATC151" s="102"/>
      <c r="ATD151" s="102"/>
      <c r="ATE151" s="102"/>
      <c r="ATF151" s="102"/>
      <c r="ATG151" s="102"/>
      <c r="ATH151" s="102"/>
      <c r="ATI151" s="102"/>
      <c r="ATJ151" s="102"/>
      <c r="ATK151" s="102"/>
      <c r="ATL151" s="102"/>
      <c r="ATM151" s="102"/>
      <c r="ATN151" s="102"/>
      <c r="ATO151" s="102"/>
      <c r="ATP151" s="102"/>
      <c r="ATQ151" s="102"/>
      <c r="ATR151" s="102"/>
      <c r="ATS151" s="102"/>
      <c r="ATT151" s="102"/>
      <c r="ATU151" s="102"/>
      <c r="ATV151" s="102"/>
      <c r="ATW151" s="102"/>
      <c r="ATX151" s="102"/>
      <c r="ATY151" s="102"/>
      <c r="ATZ151" s="102"/>
      <c r="AUA151" s="102"/>
      <c r="AUB151" s="102"/>
      <c r="AUC151" s="102"/>
      <c r="AUD151" s="102"/>
      <c r="AUE151" s="102"/>
      <c r="AUF151" s="102"/>
      <c r="AUG151" s="102"/>
      <c r="AUH151" s="102"/>
      <c r="AUI151" s="102"/>
      <c r="AUJ151" s="102"/>
      <c r="AUK151" s="102"/>
      <c r="AUL151" s="102"/>
      <c r="AUM151" s="102"/>
      <c r="AUN151" s="102"/>
      <c r="AUO151" s="102"/>
      <c r="AUP151" s="102"/>
      <c r="AUQ151" s="102"/>
      <c r="AUR151" s="102"/>
      <c r="AUS151" s="102"/>
      <c r="AUT151" s="102"/>
      <c r="AUU151" s="102"/>
      <c r="AUV151" s="102"/>
      <c r="AUW151" s="102"/>
      <c r="AUX151" s="102"/>
      <c r="AUY151" s="102"/>
      <c r="AUZ151" s="102"/>
      <c r="AVA151" s="102"/>
      <c r="AVB151" s="102"/>
      <c r="AVC151" s="102"/>
      <c r="AVD151" s="102"/>
      <c r="AVE151" s="102"/>
      <c r="AVF151" s="102"/>
      <c r="AVG151" s="102"/>
      <c r="AVH151" s="102"/>
      <c r="AVI151" s="102"/>
      <c r="AVJ151" s="102"/>
      <c r="AVK151" s="102"/>
      <c r="AVL151" s="102"/>
      <c r="AVM151" s="102"/>
      <c r="AVN151" s="102"/>
      <c r="AVO151" s="102"/>
      <c r="AVP151" s="102"/>
      <c r="AVQ151" s="102"/>
      <c r="AVR151" s="102"/>
      <c r="AVS151" s="102"/>
      <c r="AVT151" s="102"/>
      <c r="AVU151" s="102"/>
      <c r="AVV151" s="102"/>
      <c r="AVW151" s="102"/>
      <c r="AVX151" s="102"/>
      <c r="AVY151" s="102"/>
      <c r="AVZ151" s="102"/>
      <c r="AWA151" s="102"/>
      <c r="AWB151" s="102"/>
      <c r="AWC151" s="102"/>
      <c r="AWD151" s="102"/>
      <c r="AWE151" s="102"/>
      <c r="AWF151" s="102"/>
      <c r="AWG151" s="102"/>
      <c r="AWH151" s="102"/>
      <c r="AWI151" s="102"/>
      <c r="AWJ151" s="102"/>
      <c r="AWK151" s="102"/>
      <c r="AWL151" s="102"/>
      <c r="AWM151" s="102"/>
      <c r="AWN151" s="102"/>
      <c r="AWO151" s="102"/>
      <c r="AWP151" s="102"/>
      <c r="AWQ151" s="102"/>
      <c r="AWR151" s="102"/>
      <c r="AWS151" s="102"/>
      <c r="AWT151" s="102"/>
      <c r="AWU151" s="102"/>
      <c r="AWV151" s="102"/>
      <c r="AWW151" s="102"/>
      <c r="AWX151" s="102"/>
      <c r="AWY151" s="102"/>
      <c r="AWZ151" s="102"/>
      <c r="AXA151" s="102"/>
      <c r="AXB151" s="102"/>
      <c r="AXC151" s="102"/>
      <c r="AXD151" s="102"/>
      <c r="AXE151" s="102"/>
      <c r="AXF151" s="102"/>
      <c r="AXG151" s="102"/>
      <c r="AXH151" s="102"/>
      <c r="AXI151" s="102"/>
      <c r="AXJ151" s="102"/>
      <c r="AXK151" s="102"/>
      <c r="AXL151" s="102"/>
      <c r="AXM151" s="102"/>
      <c r="AXN151" s="102"/>
      <c r="AXO151" s="102"/>
      <c r="AXP151" s="102"/>
      <c r="AXQ151" s="102"/>
      <c r="AXR151" s="102"/>
      <c r="AXS151" s="102"/>
      <c r="AXT151" s="102"/>
      <c r="AXU151" s="102"/>
      <c r="AXV151" s="102"/>
      <c r="AXW151" s="102"/>
      <c r="AXX151" s="102"/>
      <c r="AXY151" s="102"/>
      <c r="AXZ151" s="102"/>
      <c r="AYA151" s="102"/>
      <c r="AYB151" s="102"/>
      <c r="AYC151" s="102"/>
      <c r="AYD151" s="102"/>
      <c r="AYE151" s="102"/>
      <c r="AYF151" s="102"/>
      <c r="AYG151" s="102"/>
      <c r="AYH151" s="102"/>
      <c r="AYI151" s="102"/>
      <c r="AYJ151" s="102"/>
      <c r="AYK151" s="102"/>
      <c r="AYL151" s="102"/>
      <c r="AYM151" s="102"/>
      <c r="AYN151" s="102"/>
      <c r="AYO151" s="102"/>
      <c r="AYP151" s="102"/>
      <c r="AYQ151" s="102"/>
      <c r="AYR151" s="102"/>
      <c r="AYS151" s="102"/>
      <c r="AYT151" s="102"/>
      <c r="AYU151" s="102"/>
      <c r="AYV151" s="102"/>
      <c r="AYW151" s="102"/>
      <c r="AYX151" s="102"/>
      <c r="AYY151" s="102"/>
      <c r="AYZ151" s="102"/>
      <c r="AZA151" s="102"/>
      <c r="AZB151" s="102"/>
      <c r="AZC151" s="102"/>
      <c r="AZD151" s="102"/>
      <c r="AZE151" s="102"/>
      <c r="AZF151" s="102"/>
      <c r="AZG151" s="102"/>
      <c r="AZH151" s="102"/>
      <c r="AZI151" s="102"/>
      <c r="AZJ151" s="102"/>
      <c r="AZK151" s="102"/>
      <c r="AZL151" s="102"/>
      <c r="AZM151" s="102"/>
      <c r="AZN151" s="102"/>
      <c r="AZO151" s="102"/>
      <c r="AZP151" s="102"/>
      <c r="AZQ151" s="102"/>
      <c r="AZR151" s="102"/>
      <c r="AZS151" s="102"/>
      <c r="AZT151" s="102"/>
      <c r="AZU151" s="102"/>
      <c r="AZV151" s="102"/>
      <c r="AZW151" s="102"/>
      <c r="AZX151" s="102"/>
      <c r="AZY151" s="102"/>
      <c r="AZZ151" s="102"/>
      <c r="BAA151" s="102"/>
      <c r="BAB151" s="102"/>
      <c r="BAC151" s="102"/>
      <c r="BAD151" s="102"/>
      <c r="BAE151" s="102"/>
      <c r="BAF151" s="102"/>
      <c r="BAG151" s="102"/>
      <c r="BAH151" s="102"/>
      <c r="BAI151" s="102"/>
      <c r="BAJ151" s="102"/>
      <c r="BAK151" s="102"/>
      <c r="BAL151" s="102"/>
      <c r="BAM151" s="102"/>
      <c r="BAN151" s="102"/>
      <c r="BAO151" s="102"/>
      <c r="BAP151" s="102"/>
      <c r="BAQ151" s="102"/>
      <c r="BAR151" s="102"/>
      <c r="BAS151" s="102"/>
      <c r="BAT151" s="102"/>
      <c r="BAU151" s="102"/>
      <c r="BAV151" s="102"/>
      <c r="BAW151" s="102"/>
      <c r="BAX151" s="102"/>
      <c r="BAY151" s="102"/>
      <c r="BAZ151" s="102"/>
      <c r="BBA151" s="102"/>
      <c r="BBB151" s="102"/>
      <c r="BBC151" s="102"/>
      <c r="BBD151" s="102"/>
      <c r="BBE151" s="102"/>
      <c r="BBF151" s="102"/>
      <c r="BBG151" s="102"/>
      <c r="BBH151" s="102"/>
      <c r="BBI151" s="102"/>
      <c r="BBJ151" s="102"/>
      <c r="BBK151" s="102"/>
      <c r="BBL151" s="102"/>
      <c r="BBM151" s="102"/>
      <c r="BBN151" s="102"/>
      <c r="BBO151" s="102"/>
      <c r="BBP151" s="102"/>
      <c r="BBQ151" s="102"/>
      <c r="BBR151" s="102"/>
      <c r="BBS151" s="102"/>
      <c r="BBT151" s="102"/>
      <c r="BBU151" s="102"/>
      <c r="BBV151" s="102"/>
      <c r="BBW151" s="102"/>
      <c r="BBX151" s="102"/>
      <c r="BBY151" s="102"/>
      <c r="BBZ151" s="102"/>
      <c r="BCA151" s="102"/>
      <c r="BCB151" s="102"/>
      <c r="BCC151" s="102"/>
      <c r="BCD151" s="102"/>
      <c r="BCE151" s="102"/>
      <c r="BCF151" s="102"/>
      <c r="BCG151" s="102"/>
      <c r="BCH151" s="102"/>
      <c r="BCI151" s="102"/>
      <c r="BCJ151" s="102"/>
      <c r="BCK151" s="102"/>
      <c r="BCL151" s="102"/>
      <c r="BCM151" s="102"/>
      <c r="BCN151" s="102"/>
      <c r="BCO151" s="102"/>
      <c r="BCP151" s="102"/>
      <c r="BCQ151" s="102"/>
      <c r="BCR151" s="102"/>
      <c r="BCS151" s="102"/>
      <c r="BCT151" s="102"/>
      <c r="BCU151" s="102"/>
      <c r="BCV151" s="102"/>
      <c r="BCW151" s="102"/>
      <c r="BCX151" s="102"/>
      <c r="BCY151" s="102"/>
      <c r="BCZ151" s="102"/>
      <c r="BDA151" s="102"/>
      <c r="BDB151" s="102"/>
      <c r="BDC151" s="102"/>
      <c r="BDD151" s="102"/>
      <c r="BDE151" s="102"/>
      <c r="BDF151" s="102"/>
      <c r="BDG151" s="102"/>
      <c r="BDH151" s="102"/>
      <c r="BDI151" s="102"/>
      <c r="BDJ151" s="102"/>
      <c r="BDK151" s="102"/>
      <c r="BDL151" s="102"/>
      <c r="BDM151" s="102"/>
      <c r="BDN151" s="102"/>
      <c r="BDO151" s="102"/>
      <c r="BDP151" s="102"/>
      <c r="BDQ151" s="102"/>
      <c r="BDR151" s="102"/>
      <c r="BDS151" s="102"/>
      <c r="BDT151" s="102"/>
      <c r="BDU151" s="102"/>
      <c r="BDV151" s="102"/>
      <c r="BDW151" s="102"/>
      <c r="BDX151" s="102"/>
      <c r="BDY151" s="102"/>
      <c r="BDZ151" s="102"/>
      <c r="BEA151" s="102"/>
      <c r="BEB151" s="102"/>
      <c r="BEC151" s="102"/>
      <c r="BED151" s="102"/>
      <c r="BEE151" s="102"/>
      <c r="BEF151" s="102"/>
      <c r="BEG151" s="102"/>
      <c r="BEH151" s="102"/>
      <c r="BEI151" s="102"/>
      <c r="BEJ151" s="102"/>
      <c r="BEK151" s="102"/>
      <c r="BEL151" s="102"/>
      <c r="BEM151" s="102"/>
      <c r="BEN151" s="102"/>
      <c r="BEO151" s="102"/>
      <c r="BEP151" s="102"/>
      <c r="BEQ151" s="102"/>
      <c r="BER151" s="102"/>
      <c r="BES151" s="102"/>
      <c r="BET151" s="102"/>
      <c r="BEU151" s="102"/>
      <c r="BEV151" s="102"/>
      <c r="BEW151" s="102"/>
      <c r="BEX151" s="102"/>
      <c r="BEY151" s="102"/>
      <c r="BEZ151" s="102"/>
      <c r="BFA151" s="102"/>
      <c r="BFB151" s="102"/>
      <c r="BFC151" s="102"/>
      <c r="BFD151" s="102"/>
      <c r="BFE151" s="102"/>
      <c r="BFF151" s="102"/>
      <c r="BFG151" s="102"/>
      <c r="BFH151" s="102"/>
      <c r="BFI151" s="102"/>
      <c r="BFJ151" s="102"/>
      <c r="BFK151" s="102"/>
      <c r="BFL151" s="102"/>
      <c r="BFM151" s="102"/>
      <c r="BFN151" s="102"/>
      <c r="BFO151" s="102"/>
      <c r="BFP151" s="102"/>
      <c r="BFQ151" s="102"/>
      <c r="BFR151" s="102"/>
      <c r="BFS151" s="102"/>
      <c r="BFT151" s="102"/>
      <c r="BFU151" s="102"/>
      <c r="BFV151" s="102"/>
      <c r="BFW151" s="102"/>
      <c r="BFX151" s="102"/>
      <c r="BFY151" s="102"/>
      <c r="BFZ151" s="102"/>
      <c r="BGA151" s="102"/>
      <c r="BGB151" s="102"/>
      <c r="BGC151" s="102"/>
      <c r="BGD151" s="102"/>
      <c r="BGE151" s="102"/>
      <c r="BGF151" s="102"/>
      <c r="BGG151" s="102"/>
      <c r="BGH151" s="102"/>
      <c r="BGI151" s="102"/>
      <c r="BGJ151" s="102"/>
      <c r="BGK151" s="102"/>
      <c r="BGL151" s="102"/>
      <c r="BGM151" s="102"/>
      <c r="BGN151" s="102"/>
      <c r="BGO151" s="102"/>
      <c r="BGP151" s="102"/>
      <c r="BGQ151" s="102"/>
      <c r="BGR151" s="102"/>
      <c r="BGS151" s="102"/>
      <c r="BGT151" s="102"/>
      <c r="BGU151" s="102"/>
      <c r="BGV151" s="102"/>
      <c r="BGW151" s="102"/>
      <c r="BGX151" s="102"/>
      <c r="BGY151" s="102"/>
      <c r="BGZ151" s="102"/>
      <c r="BHA151" s="102"/>
      <c r="BHB151" s="102"/>
      <c r="BHC151" s="102"/>
      <c r="BHD151" s="102"/>
      <c r="BHE151" s="102"/>
      <c r="BHF151" s="102"/>
      <c r="BHG151" s="102"/>
      <c r="BHH151" s="102"/>
      <c r="BHI151" s="102"/>
      <c r="BHJ151" s="102"/>
      <c r="BHK151" s="102"/>
      <c r="BHL151" s="102"/>
      <c r="BHM151" s="102"/>
      <c r="BHN151" s="102"/>
      <c r="BHO151" s="102"/>
      <c r="BHP151" s="102"/>
      <c r="BHQ151" s="102"/>
      <c r="BHR151" s="102"/>
      <c r="BHS151" s="102"/>
      <c r="BHT151" s="102"/>
      <c r="BHU151" s="102"/>
      <c r="BHV151" s="102"/>
      <c r="BHW151" s="102"/>
      <c r="BHX151" s="102"/>
      <c r="BHY151" s="102"/>
      <c r="BHZ151" s="102"/>
      <c r="BIA151" s="102"/>
      <c r="BIB151" s="102"/>
      <c r="BIC151" s="102"/>
      <c r="BID151" s="102"/>
      <c r="BIE151" s="102"/>
      <c r="BIF151" s="102"/>
      <c r="BIG151" s="102"/>
      <c r="BIH151" s="102"/>
      <c r="BII151" s="102"/>
      <c r="BIJ151" s="102"/>
      <c r="BIK151" s="102"/>
      <c r="BIL151" s="102"/>
      <c r="BIM151" s="102"/>
      <c r="BIN151" s="102"/>
      <c r="BIO151" s="102"/>
      <c r="BIP151" s="102"/>
      <c r="BIQ151" s="102"/>
      <c r="BIR151" s="102"/>
      <c r="BIS151" s="102"/>
      <c r="BIT151" s="102"/>
      <c r="BIU151" s="102"/>
      <c r="BIV151" s="102"/>
      <c r="BIW151" s="102"/>
      <c r="BIX151" s="102"/>
      <c r="BIY151" s="102"/>
      <c r="BIZ151" s="102"/>
      <c r="BJA151" s="102"/>
      <c r="BJB151" s="102"/>
      <c r="BJC151" s="102"/>
      <c r="BJD151" s="102"/>
      <c r="BJE151" s="102"/>
      <c r="BJF151" s="102"/>
      <c r="BJG151" s="102"/>
      <c r="BJH151" s="102"/>
      <c r="BJI151" s="102"/>
      <c r="BJJ151" s="102"/>
      <c r="BJK151" s="102"/>
      <c r="BJL151" s="102"/>
      <c r="BJM151" s="102"/>
      <c r="BJN151" s="102"/>
      <c r="BJO151" s="102"/>
      <c r="BJP151" s="102"/>
      <c r="BJQ151" s="102"/>
      <c r="BJR151" s="102"/>
      <c r="BJS151" s="102"/>
      <c r="BJT151" s="102"/>
      <c r="BJU151" s="102"/>
      <c r="BJV151" s="102"/>
      <c r="BJW151" s="102"/>
      <c r="BJX151" s="102"/>
      <c r="BJY151" s="102"/>
      <c r="BJZ151" s="102"/>
      <c r="BKA151" s="102"/>
      <c r="BKB151" s="102"/>
      <c r="BKC151" s="102"/>
      <c r="BKD151" s="102"/>
      <c r="BKE151" s="102"/>
      <c r="BKF151" s="102"/>
      <c r="BKG151" s="102"/>
      <c r="BKH151" s="102"/>
      <c r="BKI151" s="102"/>
      <c r="BKJ151" s="102"/>
      <c r="BKK151" s="102"/>
      <c r="BKL151" s="102"/>
      <c r="BKM151" s="102"/>
      <c r="BKN151" s="102"/>
      <c r="BKO151" s="102"/>
      <c r="BKP151" s="102"/>
      <c r="BKQ151" s="102"/>
      <c r="BKR151" s="102"/>
      <c r="BKS151" s="102"/>
      <c r="BKT151" s="102"/>
      <c r="BKU151" s="102"/>
      <c r="BKV151" s="102"/>
      <c r="BKW151" s="102"/>
      <c r="BKX151" s="102"/>
      <c r="BKY151" s="102"/>
      <c r="BKZ151" s="102"/>
      <c r="BLA151" s="102"/>
      <c r="BLB151" s="102"/>
      <c r="BLC151" s="102"/>
      <c r="BLD151" s="102"/>
      <c r="BLE151" s="102"/>
      <c r="BLF151" s="102"/>
      <c r="BLG151" s="102"/>
      <c r="BLH151" s="102"/>
      <c r="BLI151" s="102"/>
      <c r="BLJ151" s="102"/>
      <c r="BLK151" s="102"/>
      <c r="BLL151" s="102"/>
      <c r="BLM151" s="102"/>
      <c r="BLN151" s="102"/>
      <c r="BLO151" s="102"/>
      <c r="BLP151" s="102"/>
      <c r="BLQ151" s="102"/>
      <c r="BLR151" s="102"/>
      <c r="BLS151" s="102"/>
      <c r="BLT151" s="102"/>
      <c r="BLU151" s="102"/>
      <c r="BLV151" s="102"/>
      <c r="BLW151" s="102"/>
      <c r="BLX151" s="102"/>
      <c r="BLY151" s="102"/>
      <c r="BLZ151" s="102"/>
      <c r="BMA151" s="102"/>
      <c r="BMB151" s="102"/>
      <c r="BMC151" s="102"/>
      <c r="BMD151" s="102"/>
      <c r="BME151" s="102"/>
      <c r="BMF151" s="102"/>
      <c r="BMG151" s="102"/>
      <c r="BMH151" s="102"/>
      <c r="BMI151" s="102"/>
      <c r="BMJ151" s="102"/>
      <c r="BMK151" s="102"/>
      <c r="BML151" s="102"/>
      <c r="BMM151" s="102"/>
      <c r="BMN151" s="102"/>
      <c r="BMO151" s="102"/>
      <c r="BMP151" s="102"/>
      <c r="BMQ151" s="102"/>
      <c r="BMR151" s="102"/>
      <c r="BMS151" s="102"/>
      <c r="BMT151" s="102"/>
      <c r="BMU151" s="102"/>
      <c r="BMV151" s="102"/>
      <c r="BMW151" s="102"/>
      <c r="BMX151" s="102"/>
      <c r="BMY151" s="102"/>
      <c r="BMZ151" s="102"/>
      <c r="BNA151" s="102"/>
      <c r="BNB151" s="102"/>
      <c r="BNC151" s="102"/>
      <c r="BND151" s="102"/>
      <c r="BNE151" s="102"/>
      <c r="BNF151" s="102"/>
      <c r="BNG151" s="102"/>
      <c r="BNH151" s="102"/>
      <c r="BNI151" s="102"/>
      <c r="BNJ151" s="102"/>
      <c r="BNK151" s="102"/>
      <c r="BNL151" s="102"/>
      <c r="BNM151" s="102"/>
      <c r="BNN151" s="102"/>
      <c r="BNO151" s="102"/>
      <c r="BNP151" s="102"/>
      <c r="BNQ151" s="102"/>
      <c r="BNR151" s="102"/>
      <c r="BNS151" s="102"/>
      <c r="BNT151" s="102"/>
      <c r="BNU151" s="102"/>
      <c r="BNV151" s="102"/>
      <c r="BNW151" s="102"/>
      <c r="BNX151" s="102"/>
      <c r="BNY151" s="102"/>
      <c r="BNZ151" s="102"/>
      <c r="BOA151" s="102"/>
      <c r="BOB151" s="102"/>
      <c r="BOC151" s="102"/>
      <c r="BOD151" s="102"/>
      <c r="BOE151" s="102"/>
      <c r="BOF151" s="102"/>
      <c r="BOG151" s="102"/>
      <c r="BOH151" s="102"/>
      <c r="BOI151" s="102"/>
      <c r="BOJ151" s="102"/>
      <c r="BOK151" s="102"/>
      <c r="BOL151" s="102"/>
      <c r="BOM151" s="102"/>
      <c r="BON151" s="102"/>
      <c r="BOO151" s="102"/>
      <c r="BOP151" s="102"/>
      <c r="BOQ151" s="102"/>
      <c r="BOR151" s="102"/>
      <c r="BOS151" s="102"/>
      <c r="BOT151" s="102"/>
      <c r="BOU151" s="102"/>
      <c r="BOV151" s="102"/>
      <c r="BOW151" s="102"/>
      <c r="BOX151" s="102"/>
      <c r="BOY151" s="102"/>
      <c r="BOZ151" s="102"/>
      <c r="BPA151" s="102"/>
      <c r="BPB151" s="102"/>
      <c r="BPC151" s="102"/>
      <c r="BPD151" s="102"/>
      <c r="BPE151" s="102"/>
      <c r="BPF151" s="102"/>
      <c r="BPG151" s="102"/>
      <c r="BPH151" s="102"/>
      <c r="BPI151" s="102"/>
      <c r="BPJ151" s="102"/>
      <c r="BPK151" s="102"/>
      <c r="BPL151" s="102"/>
      <c r="BPM151" s="102"/>
      <c r="BPN151" s="102"/>
      <c r="BPO151" s="102"/>
      <c r="BPP151" s="102"/>
      <c r="BPQ151" s="102"/>
      <c r="BPR151" s="102"/>
      <c r="BPS151" s="102"/>
      <c r="BPT151" s="102"/>
      <c r="BPU151" s="102"/>
      <c r="BPV151" s="102"/>
      <c r="BPW151" s="102"/>
      <c r="BPX151" s="102"/>
      <c r="BPY151" s="102"/>
      <c r="BPZ151" s="102"/>
      <c r="BQA151" s="102"/>
      <c r="BQB151" s="102"/>
      <c r="BQC151" s="102"/>
      <c r="BQD151" s="102"/>
      <c r="BQE151" s="102"/>
      <c r="BQF151" s="102"/>
      <c r="BQG151" s="102"/>
      <c r="BQH151" s="102"/>
      <c r="BQI151" s="102"/>
      <c r="BQJ151" s="102"/>
      <c r="BQK151" s="102"/>
      <c r="BQL151" s="102"/>
      <c r="BQM151" s="102"/>
      <c r="BQN151" s="102"/>
      <c r="BQO151" s="102"/>
      <c r="BQP151" s="102"/>
      <c r="BQQ151" s="102"/>
      <c r="BQR151" s="102"/>
      <c r="BQS151" s="102"/>
      <c r="BQT151" s="102"/>
      <c r="BQU151" s="102"/>
      <c r="BQV151" s="102"/>
      <c r="BQW151" s="102"/>
      <c r="BQX151" s="102"/>
      <c r="BQY151" s="102"/>
      <c r="BQZ151" s="102"/>
      <c r="BRA151" s="102"/>
      <c r="BRB151" s="102"/>
      <c r="BRC151" s="102"/>
      <c r="BRD151" s="102"/>
      <c r="BRE151" s="102"/>
      <c r="BRF151" s="102"/>
      <c r="BRG151" s="102"/>
      <c r="BRH151" s="102"/>
      <c r="BRI151" s="102"/>
      <c r="BRJ151" s="102"/>
      <c r="BRK151" s="102"/>
      <c r="BRL151" s="102"/>
      <c r="BRM151" s="102"/>
      <c r="BRN151" s="102"/>
      <c r="BRO151" s="102"/>
      <c r="BRP151" s="102"/>
      <c r="BRQ151" s="102"/>
      <c r="BRR151" s="102"/>
      <c r="BRS151" s="102"/>
      <c r="BRT151" s="102"/>
      <c r="BRU151" s="102"/>
      <c r="BRV151" s="102"/>
      <c r="BRW151" s="102"/>
      <c r="BRX151" s="102"/>
      <c r="BRY151" s="102"/>
      <c r="BRZ151" s="102"/>
      <c r="BSA151" s="102"/>
      <c r="BSB151" s="102"/>
      <c r="BSC151" s="102"/>
      <c r="BSD151" s="102"/>
      <c r="BSE151" s="102"/>
      <c r="BSF151" s="102"/>
      <c r="BSG151" s="102"/>
      <c r="BSH151" s="102"/>
      <c r="BSI151" s="102"/>
      <c r="BSJ151" s="102"/>
      <c r="BSK151" s="102"/>
      <c r="BSL151" s="102"/>
      <c r="BSM151" s="102"/>
      <c r="BSN151" s="102"/>
      <c r="BSO151" s="102"/>
      <c r="BSP151" s="102"/>
      <c r="BSQ151" s="102"/>
      <c r="BSR151" s="102"/>
      <c r="BSS151" s="102"/>
      <c r="BST151" s="102"/>
      <c r="BSU151" s="102"/>
      <c r="BSV151" s="102"/>
      <c r="BSW151" s="102"/>
      <c r="BSX151" s="102"/>
      <c r="BSY151" s="102"/>
      <c r="BSZ151" s="102"/>
      <c r="BTA151" s="102"/>
      <c r="BTB151" s="102"/>
      <c r="BTC151" s="102"/>
      <c r="BTD151" s="102"/>
      <c r="BTE151" s="102"/>
      <c r="BTF151" s="102"/>
      <c r="BTG151" s="102"/>
      <c r="BTH151" s="102"/>
      <c r="BTI151" s="102"/>
      <c r="BTJ151" s="102"/>
      <c r="BTK151" s="102"/>
      <c r="BTL151" s="102"/>
      <c r="BTM151" s="102"/>
      <c r="BTN151" s="102"/>
      <c r="BTO151" s="102"/>
      <c r="BTP151" s="102"/>
      <c r="BTQ151" s="102"/>
      <c r="BTR151" s="102"/>
      <c r="BTS151" s="102"/>
      <c r="BTT151" s="102"/>
      <c r="BTU151" s="102"/>
      <c r="BTV151" s="102"/>
      <c r="BTW151" s="102"/>
      <c r="BTX151" s="102"/>
      <c r="BTY151" s="102"/>
      <c r="BTZ151" s="102"/>
      <c r="BUA151" s="102"/>
      <c r="BUB151" s="102"/>
      <c r="BUC151" s="102"/>
      <c r="BUD151" s="102"/>
      <c r="BUE151" s="102"/>
      <c r="BUF151" s="102"/>
      <c r="BUG151" s="102"/>
      <c r="BUH151" s="102"/>
      <c r="BUI151" s="102"/>
      <c r="BUJ151" s="102"/>
      <c r="BUK151" s="102"/>
      <c r="BUL151" s="102"/>
      <c r="BUM151" s="102"/>
      <c r="BUN151" s="102"/>
      <c r="BUO151" s="102"/>
      <c r="BUP151" s="102"/>
      <c r="BUQ151" s="102"/>
      <c r="BUR151" s="102"/>
      <c r="BUS151" s="102"/>
      <c r="BUT151" s="102"/>
      <c r="BUU151" s="102"/>
      <c r="BUV151" s="102"/>
      <c r="BUW151" s="102"/>
      <c r="BUX151" s="102"/>
      <c r="BUY151" s="102"/>
      <c r="BUZ151" s="102"/>
      <c r="BVA151" s="102"/>
      <c r="BVB151" s="102"/>
      <c r="BVC151" s="102"/>
      <c r="BVD151" s="102"/>
      <c r="BVE151" s="102"/>
      <c r="BVF151" s="102"/>
      <c r="BVG151" s="102"/>
      <c r="BVH151" s="102"/>
      <c r="BVI151" s="102"/>
      <c r="BVJ151" s="102"/>
      <c r="BVK151" s="102"/>
      <c r="BVL151" s="102"/>
      <c r="BVM151" s="102"/>
      <c r="BVN151" s="102"/>
      <c r="BVO151" s="102"/>
      <c r="BVP151" s="102"/>
      <c r="BVQ151" s="102"/>
      <c r="BVR151" s="102"/>
      <c r="BVS151" s="102"/>
      <c r="BVT151" s="102"/>
      <c r="BVU151" s="102"/>
      <c r="BVV151" s="102"/>
      <c r="BVW151" s="102"/>
      <c r="BVX151" s="102"/>
      <c r="BVY151" s="102"/>
      <c r="BVZ151" s="102"/>
      <c r="BWA151" s="102"/>
      <c r="BWB151" s="102"/>
      <c r="BWC151" s="102"/>
      <c r="BWD151" s="102"/>
      <c r="BWE151" s="102"/>
      <c r="BWF151" s="102"/>
      <c r="BWG151" s="102"/>
      <c r="BWH151" s="102"/>
      <c r="BWI151" s="102"/>
      <c r="BWJ151" s="102"/>
      <c r="BWK151" s="102"/>
      <c r="BWL151" s="102"/>
      <c r="BWM151" s="102"/>
      <c r="BWN151" s="102"/>
      <c r="BWO151" s="102"/>
      <c r="BWP151" s="102"/>
      <c r="BWQ151" s="102"/>
      <c r="BWR151" s="102"/>
      <c r="BWS151" s="102"/>
      <c r="BWT151" s="102"/>
      <c r="BWU151" s="102"/>
      <c r="BWV151" s="102"/>
      <c r="BWW151" s="102"/>
      <c r="BWX151" s="102"/>
      <c r="BWY151" s="102"/>
      <c r="BWZ151" s="102"/>
      <c r="BXA151" s="102"/>
      <c r="BXB151" s="102"/>
      <c r="BXC151" s="102"/>
      <c r="BXD151" s="102"/>
      <c r="BXE151" s="102"/>
      <c r="BXF151" s="102"/>
      <c r="BXG151" s="102"/>
      <c r="BXH151" s="102"/>
      <c r="BXI151" s="102"/>
      <c r="BXJ151" s="102"/>
      <c r="BXK151" s="102"/>
      <c r="BXL151" s="102"/>
      <c r="BXM151" s="102"/>
      <c r="BXN151" s="102"/>
      <c r="BXO151" s="102"/>
      <c r="BXP151" s="102"/>
      <c r="BXQ151" s="102"/>
      <c r="BXR151" s="102"/>
      <c r="BXS151" s="102"/>
      <c r="BXT151" s="102"/>
      <c r="BXU151" s="102"/>
      <c r="BXV151" s="102"/>
      <c r="BXW151" s="102"/>
      <c r="BXX151" s="102"/>
      <c r="BXY151" s="102"/>
      <c r="BXZ151" s="102"/>
      <c r="BYA151" s="102"/>
      <c r="BYB151" s="102"/>
      <c r="BYC151" s="102"/>
      <c r="BYD151" s="102"/>
      <c r="BYE151" s="102"/>
      <c r="BYF151" s="102"/>
      <c r="BYG151" s="102"/>
      <c r="BYH151" s="102"/>
      <c r="BYI151" s="102"/>
      <c r="BYJ151" s="102"/>
      <c r="BYK151" s="102"/>
      <c r="BYL151" s="102"/>
      <c r="BYM151" s="102"/>
      <c r="BYN151" s="102"/>
      <c r="BYO151" s="102"/>
      <c r="BYP151" s="102"/>
      <c r="BYQ151" s="102"/>
      <c r="BYR151" s="102"/>
      <c r="BYS151" s="102"/>
      <c r="BYT151" s="102"/>
      <c r="BYU151" s="102"/>
      <c r="BYV151" s="102"/>
      <c r="BYW151" s="102"/>
      <c r="BYX151" s="102"/>
      <c r="BYY151" s="102"/>
      <c r="BYZ151" s="102"/>
      <c r="BZA151" s="102"/>
      <c r="BZB151" s="102"/>
      <c r="BZC151" s="102"/>
      <c r="BZD151" s="102"/>
      <c r="BZE151" s="102"/>
      <c r="BZF151" s="102"/>
      <c r="BZG151" s="102"/>
      <c r="BZH151" s="102"/>
      <c r="BZI151" s="102"/>
      <c r="BZJ151" s="102"/>
      <c r="BZK151" s="102"/>
      <c r="BZL151" s="102"/>
      <c r="BZM151" s="102"/>
      <c r="BZN151" s="102"/>
      <c r="BZO151" s="102"/>
      <c r="BZP151" s="102"/>
      <c r="BZQ151" s="102"/>
      <c r="BZR151" s="102"/>
      <c r="BZS151" s="102"/>
      <c r="BZT151" s="102"/>
      <c r="BZU151" s="102"/>
      <c r="BZV151" s="102"/>
      <c r="BZW151" s="102"/>
      <c r="BZX151" s="102"/>
      <c r="BZY151" s="102"/>
      <c r="BZZ151" s="102"/>
      <c r="CAA151" s="102"/>
      <c r="CAB151" s="102"/>
      <c r="CAC151" s="102"/>
      <c r="CAD151" s="102"/>
      <c r="CAE151" s="102"/>
      <c r="CAF151" s="102"/>
      <c r="CAG151" s="102"/>
      <c r="CAH151" s="102"/>
      <c r="CAI151" s="102"/>
      <c r="CAJ151" s="102"/>
      <c r="CAK151" s="102"/>
      <c r="CAL151" s="102"/>
      <c r="CAM151" s="102"/>
      <c r="CAN151" s="102"/>
      <c r="CAO151" s="102"/>
      <c r="CAP151" s="102"/>
      <c r="CAQ151" s="102"/>
      <c r="CAR151" s="102"/>
      <c r="CAS151" s="102"/>
      <c r="CAT151" s="102"/>
      <c r="CAU151" s="102"/>
      <c r="CAV151" s="102"/>
      <c r="CAW151" s="102"/>
      <c r="CAX151" s="102"/>
      <c r="CAY151" s="102"/>
      <c r="CAZ151" s="102"/>
      <c r="CBA151" s="102"/>
      <c r="CBB151" s="102"/>
      <c r="CBC151" s="102"/>
      <c r="CBD151" s="102"/>
      <c r="CBE151" s="102"/>
      <c r="CBF151" s="102"/>
      <c r="CBG151" s="102"/>
      <c r="CBH151" s="102"/>
      <c r="CBI151" s="102"/>
      <c r="CBJ151" s="102"/>
      <c r="CBK151" s="102"/>
      <c r="CBL151" s="102"/>
      <c r="CBM151" s="102"/>
      <c r="CBN151" s="102"/>
      <c r="CBO151" s="102"/>
      <c r="CBP151" s="102"/>
      <c r="CBQ151" s="102"/>
      <c r="CBR151" s="102"/>
      <c r="CBS151" s="102"/>
      <c r="CBT151" s="102"/>
      <c r="CBU151" s="102"/>
      <c r="CBV151" s="102"/>
      <c r="CBW151" s="102"/>
      <c r="CBX151" s="102"/>
      <c r="CBY151" s="102"/>
      <c r="CBZ151" s="102"/>
      <c r="CCA151" s="102"/>
      <c r="CCB151" s="102"/>
      <c r="CCC151" s="102"/>
      <c r="CCD151" s="102"/>
      <c r="CCE151" s="102"/>
      <c r="CCF151" s="102"/>
      <c r="CCG151" s="102"/>
      <c r="CCH151" s="102"/>
      <c r="CCI151" s="102"/>
      <c r="CCJ151" s="102"/>
      <c r="CCK151" s="102"/>
      <c r="CCL151" s="102"/>
      <c r="CCM151" s="102"/>
      <c r="CCN151" s="102"/>
      <c r="CCO151" s="102"/>
      <c r="CCP151" s="102"/>
      <c r="CCQ151" s="102"/>
      <c r="CCR151" s="102"/>
      <c r="CCS151" s="102"/>
      <c r="CCT151" s="102"/>
      <c r="CCU151" s="102"/>
      <c r="CCV151" s="102"/>
      <c r="CCW151" s="102"/>
      <c r="CCX151" s="102"/>
      <c r="CCY151" s="102"/>
      <c r="CCZ151" s="102"/>
      <c r="CDA151" s="102"/>
      <c r="CDB151" s="102"/>
      <c r="CDC151" s="102"/>
      <c r="CDD151" s="102"/>
      <c r="CDE151" s="102"/>
      <c r="CDF151" s="102"/>
      <c r="CDG151" s="102"/>
      <c r="CDH151" s="102"/>
      <c r="CDI151" s="102"/>
      <c r="CDJ151" s="102"/>
      <c r="CDK151" s="102"/>
      <c r="CDL151" s="102"/>
      <c r="CDM151" s="102"/>
      <c r="CDN151" s="102"/>
      <c r="CDO151" s="102"/>
      <c r="CDP151" s="102"/>
      <c r="CDQ151" s="102"/>
      <c r="CDR151" s="102"/>
      <c r="CDS151" s="102"/>
      <c r="CDT151" s="102"/>
      <c r="CDU151" s="102"/>
      <c r="CDV151" s="102"/>
      <c r="CDW151" s="102"/>
      <c r="CDX151" s="102"/>
      <c r="CDY151" s="102"/>
      <c r="CDZ151" s="102"/>
      <c r="CEA151" s="102"/>
      <c r="CEB151" s="102"/>
      <c r="CEC151" s="102"/>
      <c r="CED151" s="102"/>
      <c r="CEE151" s="102"/>
      <c r="CEF151" s="102"/>
      <c r="CEG151" s="102"/>
      <c r="CEH151" s="102"/>
      <c r="CEI151" s="102"/>
      <c r="CEJ151" s="102"/>
      <c r="CEK151" s="102"/>
      <c r="CEL151" s="102"/>
      <c r="CEM151" s="102"/>
      <c r="CEN151" s="102"/>
      <c r="CEO151" s="102"/>
      <c r="CEP151" s="102"/>
      <c r="CEQ151" s="102"/>
      <c r="CER151" s="102"/>
      <c r="CES151" s="102"/>
      <c r="CET151" s="102"/>
      <c r="CEU151" s="102"/>
      <c r="CEV151" s="102"/>
      <c r="CEW151" s="102"/>
      <c r="CEX151" s="102"/>
      <c r="CEY151" s="102"/>
      <c r="CEZ151" s="102"/>
      <c r="CFA151" s="102"/>
      <c r="CFB151" s="102"/>
      <c r="CFC151" s="102"/>
      <c r="CFD151" s="102"/>
      <c r="CFE151" s="102"/>
      <c r="CFF151" s="102"/>
      <c r="CFG151" s="102"/>
      <c r="CFH151" s="102"/>
      <c r="CFI151" s="102"/>
      <c r="CFJ151" s="102"/>
      <c r="CFK151" s="102"/>
      <c r="CFL151" s="102"/>
      <c r="CFM151" s="102"/>
      <c r="CFN151" s="102"/>
      <c r="CFO151" s="102"/>
      <c r="CFP151" s="102"/>
      <c r="CFQ151" s="102"/>
      <c r="CFR151" s="102"/>
      <c r="CFS151" s="102"/>
      <c r="CFT151" s="102"/>
      <c r="CFU151" s="102"/>
      <c r="CFV151" s="102"/>
      <c r="CFW151" s="102"/>
      <c r="CFX151" s="102"/>
      <c r="CFY151" s="102"/>
      <c r="CFZ151" s="102"/>
      <c r="CGA151" s="102"/>
      <c r="CGB151" s="102"/>
      <c r="CGC151" s="102"/>
      <c r="CGD151" s="102"/>
      <c r="CGE151" s="102"/>
      <c r="CGF151" s="102"/>
      <c r="CGG151" s="102"/>
      <c r="CGH151" s="102"/>
      <c r="CGI151" s="102"/>
      <c r="CGJ151" s="102"/>
      <c r="CGK151" s="102"/>
      <c r="CGL151" s="102"/>
      <c r="CGM151" s="102"/>
      <c r="CGN151" s="102"/>
      <c r="CGO151" s="102"/>
      <c r="CGP151" s="102"/>
      <c r="CGQ151" s="102"/>
      <c r="CGR151" s="102"/>
      <c r="CGS151" s="102"/>
      <c r="CGT151" s="102"/>
      <c r="CGU151" s="102"/>
      <c r="CGV151" s="102"/>
      <c r="CGW151" s="102"/>
      <c r="CGX151" s="102"/>
      <c r="CGY151" s="102"/>
      <c r="CGZ151" s="102"/>
      <c r="CHA151" s="102"/>
      <c r="CHB151" s="102"/>
      <c r="CHC151" s="102"/>
      <c r="CHD151" s="102"/>
      <c r="CHE151" s="102"/>
      <c r="CHF151" s="102"/>
      <c r="CHG151" s="102"/>
      <c r="CHH151" s="102"/>
      <c r="CHI151" s="102"/>
      <c r="CHJ151" s="102"/>
      <c r="CHK151" s="102"/>
      <c r="CHL151" s="102"/>
      <c r="CHM151" s="102"/>
      <c r="CHN151" s="102"/>
      <c r="CHO151" s="102"/>
      <c r="CHP151" s="102"/>
      <c r="CHQ151" s="102"/>
      <c r="CHR151" s="102"/>
      <c r="CHS151" s="102"/>
      <c r="CHT151" s="102"/>
      <c r="CHU151" s="102"/>
      <c r="CHV151" s="102"/>
      <c r="CHW151" s="102"/>
      <c r="CHX151" s="102"/>
      <c r="CHY151" s="102"/>
      <c r="CHZ151" s="102"/>
      <c r="CIA151" s="102"/>
      <c r="CIB151" s="102"/>
      <c r="CIC151" s="102"/>
      <c r="CID151" s="102"/>
      <c r="CIE151" s="102"/>
      <c r="CIF151" s="102"/>
      <c r="CIG151" s="102"/>
      <c r="CIH151" s="102"/>
      <c r="CII151" s="102"/>
      <c r="CIJ151" s="102"/>
      <c r="CIK151" s="102"/>
      <c r="CIL151" s="102"/>
      <c r="CIM151" s="102"/>
      <c r="CIN151" s="102"/>
      <c r="CIO151" s="102"/>
      <c r="CIP151" s="102"/>
      <c r="CIQ151" s="102"/>
      <c r="CIR151" s="102"/>
      <c r="CIS151" s="102"/>
      <c r="CIT151" s="102"/>
      <c r="CIU151" s="102"/>
      <c r="CIV151" s="102"/>
      <c r="CIW151" s="102"/>
      <c r="CIX151" s="102"/>
      <c r="CIY151" s="102"/>
      <c r="CIZ151" s="102"/>
      <c r="CJA151" s="102"/>
      <c r="CJB151" s="102"/>
      <c r="CJC151" s="102"/>
      <c r="CJD151" s="102"/>
      <c r="CJE151" s="102"/>
      <c r="CJF151" s="102"/>
      <c r="CJG151" s="102"/>
      <c r="CJH151" s="102"/>
      <c r="CJI151" s="102"/>
      <c r="CJJ151" s="102"/>
      <c r="CJK151" s="102"/>
      <c r="CJL151" s="102"/>
      <c r="CJM151" s="102"/>
      <c r="CJN151" s="102"/>
      <c r="CJO151" s="102"/>
      <c r="CJP151" s="102"/>
      <c r="CJQ151" s="102"/>
      <c r="CJR151" s="102"/>
      <c r="CJS151" s="102"/>
      <c r="CJT151" s="102"/>
      <c r="CJU151" s="102"/>
      <c r="CJV151" s="102"/>
      <c r="CJW151" s="102"/>
      <c r="CJX151" s="102"/>
      <c r="CJY151" s="102"/>
      <c r="CJZ151" s="102"/>
      <c r="CKA151" s="102"/>
      <c r="CKB151" s="102"/>
      <c r="CKC151" s="102"/>
      <c r="CKD151" s="102"/>
      <c r="CKE151" s="102"/>
      <c r="CKF151" s="102"/>
      <c r="CKG151" s="102"/>
      <c r="CKH151" s="102"/>
      <c r="CKI151" s="102"/>
      <c r="CKJ151" s="102"/>
      <c r="CKK151" s="102"/>
      <c r="CKL151" s="102"/>
      <c r="CKM151" s="102"/>
      <c r="CKN151" s="102"/>
      <c r="CKO151" s="102"/>
      <c r="CKP151" s="102"/>
      <c r="CKQ151" s="102"/>
      <c r="CKR151" s="102"/>
      <c r="CKS151" s="102"/>
      <c r="CKT151" s="102"/>
      <c r="CKU151" s="102"/>
      <c r="CKV151" s="102"/>
      <c r="CKW151" s="102"/>
      <c r="CKX151" s="102"/>
      <c r="CKY151" s="102"/>
      <c r="CKZ151" s="102"/>
      <c r="CLA151" s="102"/>
      <c r="CLB151" s="102"/>
      <c r="CLC151" s="102"/>
      <c r="CLD151" s="102"/>
      <c r="CLE151" s="102"/>
      <c r="CLF151" s="102"/>
      <c r="CLG151" s="102"/>
      <c r="CLH151" s="102"/>
      <c r="CLI151" s="102"/>
      <c r="CLJ151" s="102"/>
      <c r="CLK151" s="102"/>
      <c r="CLL151" s="102"/>
      <c r="CLM151" s="102"/>
      <c r="CLN151" s="102"/>
      <c r="CLO151" s="102"/>
      <c r="CLP151" s="102"/>
      <c r="CLQ151" s="102"/>
      <c r="CLR151" s="102"/>
      <c r="CLS151" s="102"/>
      <c r="CLT151" s="102"/>
      <c r="CLU151" s="102"/>
      <c r="CLV151" s="102"/>
      <c r="CLW151" s="102"/>
      <c r="CLX151" s="102"/>
      <c r="CLY151" s="102"/>
      <c r="CLZ151" s="102"/>
      <c r="CMA151" s="102"/>
      <c r="CMB151" s="102"/>
      <c r="CMC151" s="102"/>
      <c r="CMD151" s="102"/>
      <c r="CME151" s="102"/>
      <c r="CMF151" s="102"/>
      <c r="CMG151" s="102"/>
      <c r="CMH151" s="102"/>
      <c r="CMI151" s="102"/>
      <c r="CMJ151" s="102"/>
      <c r="CMK151" s="102"/>
      <c r="CML151" s="102"/>
      <c r="CMM151" s="102"/>
      <c r="CMN151" s="102"/>
      <c r="CMO151" s="102"/>
      <c r="CMP151" s="102"/>
      <c r="CMQ151" s="102"/>
      <c r="CMR151" s="102"/>
      <c r="CMS151" s="102"/>
      <c r="CMT151" s="102"/>
      <c r="CMU151" s="102"/>
      <c r="CMV151" s="102"/>
      <c r="CMW151" s="102"/>
      <c r="CMX151" s="102"/>
      <c r="CMY151" s="102"/>
      <c r="CMZ151" s="102"/>
      <c r="CNA151" s="102"/>
      <c r="CNB151" s="102"/>
      <c r="CNC151" s="102"/>
      <c r="CND151" s="102"/>
      <c r="CNE151" s="102"/>
      <c r="CNF151" s="102"/>
      <c r="CNG151" s="102"/>
      <c r="CNH151" s="102"/>
      <c r="CNI151" s="102"/>
      <c r="CNJ151" s="102"/>
      <c r="CNK151" s="102"/>
      <c r="CNL151" s="102"/>
      <c r="CNM151" s="102"/>
      <c r="CNN151" s="102"/>
      <c r="CNO151" s="102"/>
      <c r="CNP151" s="102"/>
      <c r="CNQ151" s="102"/>
      <c r="CNR151" s="102"/>
      <c r="CNS151" s="102"/>
      <c r="CNT151" s="102"/>
      <c r="CNU151" s="102"/>
      <c r="CNV151" s="102"/>
      <c r="CNW151" s="102"/>
      <c r="CNX151" s="102"/>
      <c r="CNY151" s="102"/>
      <c r="CNZ151" s="102"/>
      <c r="COA151" s="102"/>
      <c r="COB151" s="102"/>
      <c r="COC151" s="102"/>
      <c r="COD151" s="102"/>
      <c r="COE151" s="102"/>
      <c r="COF151" s="102"/>
      <c r="COG151" s="102"/>
      <c r="COH151" s="102"/>
      <c r="COI151" s="102"/>
      <c r="COJ151" s="102"/>
      <c r="COK151" s="102"/>
      <c r="COL151" s="102"/>
      <c r="COM151" s="102"/>
      <c r="CON151" s="102"/>
      <c r="COO151" s="102"/>
      <c r="COP151" s="102"/>
      <c r="COQ151" s="102"/>
      <c r="COR151" s="102"/>
      <c r="COS151" s="102"/>
      <c r="COT151" s="102"/>
      <c r="COU151" s="102"/>
      <c r="COV151" s="102"/>
      <c r="COW151" s="102"/>
      <c r="COX151" s="102"/>
      <c r="COY151" s="102"/>
      <c r="COZ151" s="102"/>
      <c r="CPA151" s="102"/>
      <c r="CPB151" s="102"/>
      <c r="CPC151" s="102"/>
      <c r="CPD151" s="102"/>
      <c r="CPE151" s="102"/>
      <c r="CPF151" s="102"/>
      <c r="CPG151" s="102"/>
      <c r="CPH151" s="102"/>
      <c r="CPI151" s="102"/>
      <c r="CPJ151" s="102"/>
      <c r="CPK151" s="102"/>
      <c r="CPL151" s="102"/>
      <c r="CPM151" s="102"/>
      <c r="CPN151" s="102"/>
      <c r="CPO151" s="102"/>
      <c r="CPP151" s="102"/>
      <c r="CPQ151" s="102"/>
      <c r="CPR151" s="102"/>
      <c r="CPS151" s="102"/>
      <c r="CPT151" s="102"/>
      <c r="CPU151" s="102"/>
      <c r="CPV151" s="102"/>
      <c r="CPW151" s="102"/>
      <c r="CPX151" s="102"/>
      <c r="CPY151" s="102"/>
      <c r="CPZ151" s="102"/>
      <c r="CQA151" s="102"/>
      <c r="CQB151" s="102"/>
      <c r="CQC151" s="102"/>
      <c r="CQD151" s="102"/>
      <c r="CQE151" s="102"/>
      <c r="CQF151" s="102"/>
      <c r="CQG151" s="102"/>
      <c r="CQH151" s="102"/>
      <c r="CQI151" s="102"/>
      <c r="CQJ151" s="102"/>
      <c r="CQK151" s="102"/>
      <c r="CQL151" s="102"/>
      <c r="CQM151" s="102"/>
      <c r="CQN151" s="102"/>
      <c r="CQO151" s="102"/>
      <c r="CQP151" s="102"/>
      <c r="CQQ151" s="102"/>
      <c r="CQR151" s="102"/>
      <c r="CQS151" s="102"/>
      <c r="CQT151" s="102"/>
      <c r="CQU151" s="102"/>
      <c r="CQV151" s="102"/>
      <c r="CQW151" s="102"/>
      <c r="CQX151" s="102"/>
      <c r="CQY151" s="102"/>
      <c r="CQZ151" s="102"/>
      <c r="CRA151" s="102"/>
      <c r="CRB151" s="102"/>
      <c r="CRC151" s="102"/>
      <c r="CRD151" s="102"/>
      <c r="CRE151" s="102"/>
      <c r="CRF151" s="102"/>
      <c r="CRG151" s="102"/>
      <c r="CRH151" s="102"/>
      <c r="CRI151" s="102"/>
      <c r="CRJ151" s="102"/>
      <c r="CRK151" s="102"/>
      <c r="CRL151" s="102"/>
      <c r="CRM151" s="102"/>
      <c r="CRN151" s="102"/>
      <c r="CRO151" s="102"/>
      <c r="CRP151" s="102"/>
      <c r="CRQ151" s="102"/>
      <c r="CRR151" s="102"/>
      <c r="CRS151" s="102"/>
      <c r="CRT151" s="102"/>
      <c r="CRU151" s="102"/>
      <c r="CRV151" s="102"/>
      <c r="CRW151" s="102"/>
      <c r="CRX151" s="102"/>
      <c r="CRY151" s="102"/>
      <c r="CRZ151" s="102"/>
      <c r="CSA151" s="102"/>
      <c r="CSB151" s="102"/>
      <c r="CSC151" s="102"/>
      <c r="CSD151" s="102"/>
      <c r="CSE151" s="102"/>
      <c r="CSF151" s="102"/>
      <c r="CSG151" s="102"/>
      <c r="CSH151" s="102"/>
      <c r="CSI151" s="102"/>
      <c r="CSJ151" s="102"/>
      <c r="CSK151" s="102"/>
      <c r="CSL151" s="102"/>
      <c r="CSM151" s="102"/>
      <c r="CSN151" s="102"/>
      <c r="CSO151" s="102"/>
      <c r="CSP151" s="102"/>
      <c r="CSQ151" s="102"/>
      <c r="CSR151" s="102"/>
      <c r="CSS151" s="102"/>
      <c r="CST151" s="102"/>
      <c r="CSU151" s="102"/>
      <c r="CSV151" s="102"/>
      <c r="CSW151" s="102"/>
      <c r="CSX151" s="102"/>
      <c r="CSY151" s="102"/>
      <c r="CSZ151" s="102"/>
      <c r="CTA151" s="102"/>
      <c r="CTB151" s="102"/>
      <c r="CTC151" s="102"/>
      <c r="CTD151" s="102"/>
      <c r="CTE151" s="102"/>
      <c r="CTF151" s="102"/>
      <c r="CTG151" s="102"/>
      <c r="CTH151" s="102"/>
      <c r="CTI151" s="102"/>
      <c r="CTJ151" s="102"/>
      <c r="CTK151" s="102"/>
      <c r="CTL151" s="102"/>
      <c r="CTM151" s="102"/>
      <c r="CTN151" s="102"/>
      <c r="CTO151" s="102"/>
      <c r="CTP151" s="102"/>
      <c r="CTQ151" s="102"/>
      <c r="CTR151" s="102"/>
      <c r="CTS151" s="102"/>
      <c r="CTT151" s="102"/>
      <c r="CTU151" s="102"/>
      <c r="CTV151" s="102"/>
      <c r="CTW151" s="102"/>
      <c r="CTX151" s="102"/>
      <c r="CTY151" s="102"/>
      <c r="CTZ151" s="102"/>
      <c r="CUA151" s="102"/>
      <c r="CUB151" s="102"/>
      <c r="CUC151" s="102"/>
      <c r="CUD151" s="102"/>
      <c r="CUE151" s="102"/>
      <c r="CUF151" s="102"/>
      <c r="CUG151" s="102"/>
      <c r="CUH151" s="102"/>
      <c r="CUI151" s="102"/>
      <c r="CUJ151" s="102"/>
      <c r="CUK151" s="102"/>
      <c r="CUL151" s="102"/>
      <c r="CUM151" s="102"/>
      <c r="CUN151" s="102"/>
      <c r="CUO151" s="102"/>
      <c r="CUP151" s="102"/>
      <c r="CUQ151" s="102"/>
      <c r="CUR151" s="102"/>
      <c r="CUS151" s="102"/>
      <c r="CUT151" s="102"/>
      <c r="CUU151" s="102"/>
      <c r="CUV151" s="102"/>
      <c r="CUW151" s="102"/>
      <c r="CUX151" s="102"/>
      <c r="CUY151" s="102"/>
      <c r="CUZ151" s="102"/>
      <c r="CVA151" s="102"/>
      <c r="CVB151" s="102"/>
      <c r="CVC151" s="102"/>
      <c r="CVD151" s="102"/>
      <c r="CVE151" s="102"/>
      <c r="CVF151" s="102"/>
      <c r="CVG151" s="102"/>
      <c r="CVH151" s="102"/>
      <c r="CVI151" s="102"/>
      <c r="CVJ151" s="102"/>
      <c r="CVK151" s="102"/>
      <c r="CVL151" s="102"/>
      <c r="CVM151" s="102"/>
      <c r="CVN151" s="102"/>
      <c r="CVO151" s="102"/>
      <c r="CVP151" s="102"/>
      <c r="CVQ151" s="102"/>
      <c r="CVR151" s="102"/>
      <c r="CVS151" s="102"/>
      <c r="CVT151" s="102"/>
      <c r="CVU151" s="102"/>
      <c r="CVV151" s="102"/>
      <c r="CVW151" s="102"/>
      <c r="CVX151" s="102"/>
      <c r="CVY151" s="102"/>
      <c r="CVZ151" s="102"/>
      <c r="CWA151" s="102"/>
      <c r="CWB151" s="102"/>
      <c r="CWC151" s="102"/>
      <c r="CWD151" s="102"/>
      <c r="CWE151" s="102"/>
      <c r="CWF151" s="102"/>
      <c r="CWG151" s="102"/>
      <c r="CWH151" s="102"/>
      <c r="CWI151" s="102"/>
      <c r="CWJ151" s="102"/>
      <c r="CWK151" s="102"/>
      <c r="CWL151" s="102"/>
      <c r="CWM151" s="102"/>
      <c r="CWN151" s="102"/>
      <c r="CWO151" s="102"/>
      <c r="CWP151" s="102"/>
      <c r="CWQ151" s="102"/>
      <c r="CWR151" s="102"/>
      <c r="CWS151" s="102"/>
      <c r="CWT151" s="102"/>
      <c r="CWU151" s="102"/>
      <c r="CWV151" s="102"/>
      <c r="CWW151" s="102"/>
      <c r="CWX151" s="102"/>
      <c r="CWY151" s="102"/>
      <c r="CWZ151" s="102"/>
      <c r="CXA151" s="102"/>
      <c r="CXB151" s="102"/>
      <c r="CXC151" s="102"/>
      <c r="CXD151" s="102"/>
      <c r="CXE151" s="102"/>
      <c r="CXF151" s="102"/>
      <c r="CXG151" s="102"/>
      <c r="CXH151" s="102"/>
      <c r="CXI151" s="102"/>
      <c r="CXJ151" s="102"/>
      <c r="CXK151" s="102"/>
      <c r="CXL151" s="102"/>
      <c r="CXM151" s="102"/>
      <c r="CXN151" s="102"/>
      <c r="CXO151" s="102"/>
      <c r="CXP151" s="102"/>
      <c r="CXQ151" s="102"/>
      <c r="CXR151" s="102"/>
      <c r="CXS151" s="102"/>
      <c r="CXT151" s="102"/>
      <c r="CXU151" s="102"/>
      <c r="CXV151" s="102"/>
      <c r="CXW151" s="102"/>
      <c r="CXX151" s="102"/>
      <c r="CXY151" s="102"/>
      <c r="CXZ151" s="102"/>
      <c r="CYA151" s="102"/>
      <c r="CYB151" s="102"/>
      <c r="CYC151" s="102"/>
      <c r="CYD151" s="102"/>
      <c r="CYE151" s="102"/>
      <c r="CYF151" s="102"/>
      <c r="CYG151" s="102"/>
      <c r="CYH151" s="102"/>
      <c r="CYI151" s="102"/>
      <c r="CYJ151" s="102"/>
      <c r="CYK151" s="102"/>
      <c r="CYL151" s="102"/>
      <c r="CYM151" s="102"/>
      <c r="CYN151" s="102"/>
      <c r="CYO151" s="102"/>
      <c r="CYP151" s="102"/>
      <c r="CYQ151" s="102"/>
      <c r="CYR151" s="102"/>
      <c r="CYS151" s="102"/>
      <c r="CYT151" s="102"/>
      <c r="CYU151" s="102"/>
      <c r="CYV151" s="102"/>
      <c r="CYW151" s="102"/>
      <c r="CYX151" s="102"/>
      <c r="CYY151" s="102"/>
      <c r="CYZ151" s="102"/>
      <c r="CZA151" s="102"/>
      <c r="CZB151" s="102"/>
      <c r="CZC151" s="102"/>
      <c r="CZD151" s="102"/>
      <c r="CZE151" s="102"/>
      <c r="CZF151" s="102"/>
      <c r="CZG151" s="102"/>
      <c r="CZH151" s="102"/>
      <c r="CZI151" s="102"/>
      <c r="CZJ151" s="102"/>
      <c r="CZK151" s="102"/>
      <c r="CZL151" s="102"/>
      <c r="CZM151" s="102"/>
      <c r="CZN151" s="102"/>
      <c r="CZO151" s="102"/>
      <c r="CZP151" s="102"/>
      <c r="CZQ151" s="102"/>
      <c r="CZR151" s="102"/>
      <c r="CZS151" s="102"/>
      <c r="CZT151" s="102"/>
      <c r="CZU151" s="102"/>
      <c r="CZV151" s="102"/>
      <c r="CZW151" s="102"/>
      <c r="CZX151" s="102"/>
      <c r="CZY151" s="102"/>
      <c r="CZZ151" s="102"/>
      <c r="DAA151" s="102"/>
      <c r="DAB151" s="102"/>
      <c r="DAC151" s="102"/>
      <c r="DAD151" s="102"/>
      <c r="DAE151" s="102"/>
      <c r="DAF151" s="102"/>
      <c r="DAG151" s="102"/>
      <c r="DAH151" s="102"/>
      <c r="DAI151" s="102"/>
      <c r="DAJ151" s="102"/>
      <c r="DAK151" s="102"/>
      <c r="DAL151" s="102"/>
      <c r="DAM151" s="102"/>
      <c r="DAN151" s="102"/>
      <c r="DAO151" s="102"/>
      <c r="DAP151" s="102"/>
      <c r="DAQ151" s="102"/>
      <c r="DAR151" s="102"/>
      <c r="DAS151" s="102"/>
      <c r="DAT151" s="102"/>
      <c r="DAU151" s="102"/>
      <c r="DAV151" s="102"/>
      <c r="DAW151" s="102"/>
      <c r="DAX151" s="102"/>
      <c r="DAY151" s="102"/>
      <c r="DAZ151" s="102"/>
      <c r="DBA151" s="102"/>
      <c r="DBB151" s="102"/>
      <c r="DBC151" s="102"/>
      <c r="DBD151" s="102"/>
      <c r="DBE151" s="102"/>
      <c r="DBF151" s="102"/>
      <c r="DBG151" s="102"/>
      <c r="DBH151" s="102"/>
      <c r="DBI151" s="102"/>
      <c r="DBJ151" s="102"/>
      <c r="DBK151" s="102"/>
      <c r="DBL151" s="102"/>
      <c r="DBM151" s="102"/>
      <c r="DBN151" s="102"/>
      <c r="DBO151" s="102"/>
      <c r="DBP151" s="102"/>
      <c r="DBQ151" s="102"/>
      <c r="DBR151" s="102"/>
      <c r="DBS151" s="102"/>
      <c r="DBT151" s="102"/>
      <c r="DBU151" s="102"/>
      <c r="DBV151" s="102"/>
      <c r="DBW151" s="102"/>
      <c r="DBX151" s="102"/>
      <c r="DBY151" s="102"/>
      <c r="DBZ151" s="102"/>
      <c r="DCA151" s="102"/>
      <c r="DCB151" s="102"/>
      <c r="DCC151" s="102"/>
      <c r="DCD151" s="102"/>
      <c r="DCE151" s="102"/>
      <c r="DCF151" s="102"/>
      <c r="DCG151" s="102"/>
      <c r="DCH151" s="102"/>
      <c r="DCI151" s="102"/>
      <c r="DCJ151" s="102"/>
      <c r="DCK151" s="102"/>
      <c r="DCL151" s="102"/>
      <c r="DCM151" s="102"/>
      <c r="DCN151" s="102"/>
      <c r="DCO151" s="102"/>
      <c r="DCP151" s="102"/>
      <c r="DCQ151" s="102"/>
      <c r="DCR151" s="102"/>
      <c r="DCS151" s="102"/>
      <c r="DCT151" s="102"/>
      <c r="DCU151" s="102"/>
      <c r="DCV151" s="102"/>
      <c r="DCW151" s="102"/>
      <c r="DCX151" s="102"/>
      <c r="DCY151" s="102"/>
      <c r="DCZ151" s="102"/>
      <c r="DDA151" s="102"/>
      <c r="DDB151" s="102"/>
      <c r="DDC151" s="102"/>
      <c r="DDD151" s="102"/>
      <c r="DDE151" s="102"/>
      <c r="DDF151" s="102"/>
      <c r="DDG151" s="102"/>
      <c r="DDH151" s="102"/>
      <c r="DDI151" s="102"/>
      <c r="DDJ151" s="102"/>
      <c r="DDK151" s="102"/>
      <c r="DDL151" s="102"/>
      <c r="DDM151" s="102"/>
      <c r="DDN151" s="102"/>
      <c r="DDO151" s="102"/>
      <c r="DDP151" s="102"/>
      <c r="DDQ151" s="102"/>
      <c r="DDR151" s="102"/>
      <c r="DDS151" s="102"/>
      <c r="DDT151" s="102"/>
      <c r="DDU151" s="102"/>
      <c r="DDV151" s="102"/>
      <c r="DDW151" s="102"/>
      <c r="DDX151" s="102"/>
      <c r="DDY151" s="102"/>
      <c r="DDZ151" s="102"/>
      <c r="DEA151" s="102"/>
      <c r="DEB151" s="102"/>
      <c r="DEC151" s="102"/>
      <c r="DED151" s="102"/>
      <c r="DEE151" s="102"/>
      <c r="DEF151" s="102"/>
      <c r="DEG151" s="102"/>
      <c r="DEH151" s="102"/>
      <c r="DEI151" s="102"/>
      <c r="DEJ151" s="102"/>
      <c r="DEK151" s="102"/>
      <c r="DEL151" s="102"/>
      <c r="DEM151" s="102"/>
      <c r="DEN151" s="102"/>
      <c r="DEO151" s="102"/>
      <c r="DEP151" s="102"/>
      <c r="DEQ151" s="102"/>
      <c r="DER151" s="102"/>
      <c r="DES151" s="102"/>
      <c r="DET151" s="102"/>
      <c r="DEU151" s="102"/>
      <c r="DEV151" s="102"/>
      <c r="DEW151" s="102"/>
      <c r="DEX151" s="102"/>
      <c r="DEY151" s="102"/>
      <c r="DEZ151" s="102"/>
      <c r="DFA151" s="102"/>
      <c r="DFB151" s="102"/>
      <c r="DFC151" s="102"/>
      <c r="DFD151" s="102"/>
      <c r="DFE151" s="102"/>
      <c r="DFF151" s="102"/>
      <c r="DFG151" s="102"/>
      <c r="DFH151" s="102"/>
      <c r="DFI151" s="102"/>
      <c r="DFJ151" s="102"/>
      <c r="DFK151" s="102"/>
      <c r="DFL151" s="102"/>
      <c r="DFM151" s="102"/>
      <c r="DFN151" s="102"/>
      <c r="DFO151" s="102"/>
      <c r="DFP151" s="102"/>
      <c r="DFQ151" s="102"/>
      <c r="DFR151" s="102"/>
      <c r="DFS151" s="102"/>
      <c r="DFT151" s="102"/>
      <c r="DFU151" s="102"/>
      <c r="DFV151" s="102"/>
      <c r="DFW151" s="102"/>
      <c r="DFX151" s="102"/>
      <c r="DFY151" s="102"/>
      <c r="DFZ151" s="102"/>
      <c r="DGA151" s="102"/>
      <c r="DGB151" s="102"/>
      <c r="DGC151" s="102"/>
      <c r="DGD151" s="102"/>
      <c r="DGE151" s="102"/>
      <c r="DGF151" s="102"/>
      <c r="DGG151" s="102"/>
      <c r="DGH151" s="102"/>
      <c r="DGI151" s="102"/>
      <c r="DGJ151" s="102"/>
      <c r="DGK151" s="102"/>
      <c r="DGL151" s="102"/>
      <c r="DGM151" s="102"/>
      <c r="DGN151" s="102"/>
      <c r="DGO151" s="102"/>
      <c r="DGP151" s="102"/>
      <c r="DGQ151" s="102"/>
      <c r="DGR151" s="102"/>
      <c r="DGS151" s="102"/>
      <c r="DGT151" s="102"/>
      <c r="DGU151" s="102"/>
      <c r="DGV151" s="102"/>
      <c r="DGW151" s="102"/>
      <c r="DGX151" s="102"/>
      <c r="DGY151" s="102"/>
      <c r="DGZ151" s="102"/>
      <c r="DHA151" s="102"/>
      <c r="DHB151" s="102"/>
      <c r="DHC151" s="102"/>
      <c r="DHD151" s="102"/>
      <c r="DHE151" s="102"/>
      <c r="DHF151" s="102"/>
      <c r="DHG151" s="102"/>
      <c r="DHH151" s="102"/>
      <c r="DHI151" s="102"/>
      <c r="DHJ151" s="102"/>
      <c r="DHK151" s="102"/>
      <c r="DHL151" s="102"/>
      <c r="DHM151" s="102"/>
      <c r="DHN151" s="102"/>
      <c r="DHO151" s="102"/>
      <c r="DHP151" s="102"/>
      <c r="DHQ151" s="102"/>
      <c r="DHR151" s="102"/>
      <c r="DHS151" s="102"/>
      <c r="DHT151" s="102"/>
      <c r="DHU151" s="102"/>
      <c r="DHV151" s="102"/>
      <c r="DHW151" s="102"/>
      <c r="DHX151" s="102"/>
      <c r="DHY151" s="102"/>
      <c r="DHZ151" s="102"/>
      <c r="DIA151" s="102"/>
      <c r="DIB151" s="102"/>
      <c r="DIC151" s="102"/>
      <c r="DID151" s="102"/>
      <c r="DIE151" s="102"/>
      <c r="DIF151" s="102"/>
      <c r="DIG151" s="102"/>
      <c r="DIH151" s="102"/>
      <c r="DII151" s="102"/>
      <c r="DIJ151" s="102"/>
      <c r="DIK151" s="102"/>
      <c r="DIL151" s="102"/>
      <c r="DIM151" s="102"/>
      <c r="DIN151" s="102"/>
      <c r="DIO151" s="102"/>
      <c r="DIP151" s="102"/>
      <c r="DIQ151" s="102"/>
      <c r="DIR151" s="102"/>
      <c r="DIS151" s="102"/>
      <c r="DIT151" s="102"/>
      <c r="DIU151" s="102"/>
      <c r="DIV151" s="102"/>
      <c r="DIW151" s="102"/>
      <c r="DIX151" s="102"/>
      <c r="DIY151" s="102"/>
      <c r="DIZ151" s="102"/>
      <c r="DJA151" s="102"/>
      <c r="DJB151" s="102"/>
      <c r="DJC151" s="102"/>
      <c r="DJD151" s="102"/>
      <c r="DJE151" s="102"/>
      <c r="DJF151" s="102"/>
      <c r="DJG151" s="102"/>
      <c r="DJH151" s="102"/>
      <c r="DJI151" s="102"/>
      <c r="DJJ151" s="102"/>
      <c r="DJK151" s="102"/>
      <c r="DJL151" s="102"/>
      <c r="DJM151" s="102"/>
      <c r="DJN151" s="102"/>
      <c r="DJO151" s="102"/>
      <c r="DJP151" s="102"/>
      <c r="DJQ151" s="102"/>
      <c r="DJR151" s="102"/>
      <c r="DJS151" s="102"/>
      <c r="DJT151" s="102"/>
      <c r="DJU151" s="102"/>
      <c r="DJV151" s="102"/>
      <c r="DJW151" s="102"/>
      <c r="DJX151" s="102"/>
      <c r="DJY151" s="102"/>
      <c r="DJZ151" s="102"/>
      <c r="DKA151" s="102"/>
      <c r="DKB151" s="102"/>
      <c r="DKC151" s="102"/>
      <c r="DKD151" s="102"/>
      <c r="DKE151" s="102"/>
      <c r="DKF151" s="102"/>
      <c r="DKG151" s="102"/>
      <c r="DKH151" s="102"/>
      <c r="DKI151" s="102"/>
      <c r="DKJ151" s="102"/>
      <c r="DKK151" s="102"/>
      <c r="DKL151" s="102"/>
      <c r="DKM151" s="102"/>
      <c r="DKN151" s="102"/>
      <c r="DKO151" s="102"/>
      <c r="DKP151" s="102"/>
      <c r="DKQ151" s="102"/>
      <c r="DKR151" s="102"/>
      <c r="DKS151" s="102"/>
      <c r="DKT151" s="102"/>
      <c r="DKU151" s="102"/>
      <c r="DKV151" s="102"/>
      <c r="DKW151" s="102"/>
      <c r="DKX151" s="102"/>
      <c r="DKY151" s="102"/>
      <c r="DKZ151" s="102"/>
      <c r="DLA151" s="102"/>
      <c r="DLB151" s="102"/>
      <c r="DLC151" s="102"/>
      <c r="DLD151" s="102"/>
      <c r="DLE151" s="102"/>
      <c r="DLF151" s="102"/>
      <c r="DLG151" s="102"/>
      <c r="DLH151" s="102"/>
      <c r="DLI151" s="102"/>
      <c r="DLJ151" s="102"/>
      <c r="DLK151" s="102"/>
      <c r="DLL151" s="102"/>
      <c r="DLM151" s="102"/>
      <c r="DLN151" s="102"/>
      <c r="DLO151" s="102"/>
      <c r="DLP151" s="102"/>
      <c r="DLQ151" s="102"/>
      <c r="DLR151" s="102"/>
      <c r="DLS151" s="102"/>
      <c r="DLT151" s="102"/>
      <c r="DLU151" s="102"/>
      <c r="DLV151" s="102"/>
      <c r="DLW151" s="102"/>
      <c r="DLX151" s="102"/>
      <c r="DLY151" s="102"/>
      <c r="DLZ151" s="102"/>
      <c r="DMA151" s="102"/>
      <c r="DMB151" s="102"/>
      <c r="DMC151" s="102"/>
      <c r="DMD151" s="102"/>
      <c r="DME151" s="102"/>
      <c r="DMF151" s="102"/>
      <c r="DMG151" s="102"/>
      <c r="DMH151" s="102"/>
      <c r="DMI151" s="102"/>
      <c r="DMJ151" s="102"/>
      <c r="DMK151" s="102"/>
      <c r="DML151" s="102"/>
      <c r="DMM151" s="102"/>
      <c r="DMN151" s="102"/>
      <c r="DMO151" s="102"/>
      <c r="DMP151" s="102"/>
      <c r="DMQ151" s="102"/>
      <c r="DMR151" s="102"/>
      <c r="DMS151" s="102"/>
      <c r="DMT151" s="102"/>
      <c r="DMU151" s="102"/>
      <c r="DMV151" s="102"/>
      <c r="DMW151" s="102"/>
      <c r="DMX151" s="102"/>
      <c r="DMY151" s="102"/>
      <c r="DMZ151" s="102"/>
      <c r="DNA151" s="102"/>
      <c r="DNB151" s="102"/>
      <c r="DNC151" s="102"/>
      <c r="DND151" s="102"/>
      <c r="DNE151" s="102"/>
      <c r="DNF151" s="102"/>
      <c r="DNG151" s="102"/>
      <c r="DNH151" s="102"/>
      <c r="DNI151" s="102"/>
      <c r="DNJ151" s="102"/>
      <c r="DNK151" s="102"/>
      <c r="DNL151" s="102"/>
      <c r="DNM151" s="102"/>
      <c r="DNN151" s="102"/>
      <c r="DNO151" s="102"/>
      <c r="DNP151" s="102"/>
      <c r="DNQ151" s="102"/>
      <c r="DNR151" s="102"/>
      <c r="DNS151" s="102"/>
      <c r="DNT151" s="102"/>
      <c r="DNU151" s="102"/>
      <c r="DNV151" s="102"/>
      <c r="DNW151" s="102"/>
      <c r="DNX151" s="102"/>
      <c r="DNY151" s="102"/>
      <c r="DNZ151" s="102"/>
      <c r="DOA151" s="102"/>
      <c r="DOB151" s="102"/>
      <c r="DOC151" s="102"/>
      <c r="DOD151" s="102"/>
      <c r="DOE151" s="102"/>
      <c r="DOF151" s="102"/>
      <c r="DOG151" s="102"/>
      <c r="DOH151" s="102"/>
      <c r="DOI151" s="102"/>
      <c r="DOJ151" s="102"/>
      <c r="DOK151" s="102"/>
      <c r="DOL151" s="102"/>
      <c r="DOM151" s="102"/>
      <c r="DON151" s="102"/>
      <c r="DOO151" s="102"/>
      <c r="DOP151" s="102"/>
      <c r="DOQ151" s="102"/>
      <c r="DOR151" s="102"/>
      <c r="DOS151" s="102"/>
      <c r="DOT151" s="102"/>
      <c r="DOU151" s="102"/>
      <c r="DOV151" s="102"/>
      <c r="DOW151" s="102"/>
      <c r="DOX151" s="102"/>
      <c r="DOY151" s="102"/>
      <c r="DOZ151" s="102"/>
      <c r="DPA151" s="102"/>
      <c r="DPB151" s="102"/>
      <c r="DPC151" s="102"/>
      <c r="DPD151" s="102"/>
      <c r="DPE151" s="102"/>
      <c r="DPF151" s="102"/>
      <c r="DPG151" s="102"/>
      <c r="DPH151" s="102"/>
      <c r="DPI151" s="102"/>
      <c r="DPJ151" s="102"/>
      <c r="DPK151" s="102"/>
      <c r="DPL151" s="102"/>
      <c r="DPM151" s="102"/>
      <c r="DPN151" s="102"/>
      <c r="DPO151" s="102"/>
      <c r="DPP151" s="102"/>
      <c r="DPQ151" s="102"/>
      <c r="DPR151" s="102"/>
      <c r="DPS151" s="102"/>
      <c r="DPT151" s="102"/>
      <c r="DPU151" s="102"/>
      <c r="DPV151" s="102"/>
      <c r="DPW151" s="102"/>
      <c r="DPX151" s="102"/>
      <c r="DPY151" s="102"/>
      <c r="DPZ151" s="102"/>
      <c r="DQA151" s="102"/>
      <c r="DQB151" s="102"/>
      <c r="DQC151" s="102"/>
      <c r="DQD151" s="102"/>
      <c r="DQE151" s="102"/>
      <c r="DQF151" s="102"/>
      <c r="DQG151" s="102"/>
      <c r="DQH151" s="102"/>
      <c r="DQI151" s="102"/>
      <c r="DQJ151" s="102"/>
      <c r="DQK151" s="102"/>
      <c r="DQL151" s="102"/>
      <c r="DQM151" s="102"/>
      <c r="DQN151" s="102"/>
      <c r="DQO151" s="102"/>
      <c r="DQP151" s="102"/>
      <c r="DQQ151" s="102"/>
      <c r="DQR151" s="102"/>
      <c r="DQS151" s="102"/>
      <c r="DQT151" s="102"/>
      <c r="DQU151" s="102"/>
      <c r="DQV151" s="102"/>
      <c r="DQW151" s="102"/>
      <c r="DQX151" s="102"/>
      <c r="DQY151" s="102"/>
      <c r="DQZ151" s="102"/>
      <c r="DRA151" s="102"/>
      <c r="DRB151" s="102"/>
      <c r="DRC151" s="102"/>
      <c r="DRD151" s="102"/>
      <c r="DRE151" s="102"/>
      <c r="DRF151" s="102"/>
      <c r="DRG151" s="102"/>
      <c r="DRH151" s="102"/>
      <c r="DRI151" s="102"/>
      <c r="DRJ151" s="102"/>
      <c r="DRK151" s="102"/>
      <c r="DRL151" s="102"/>
      <c r="DRM151" s="102"/>
      <c r="DRN151" s="102"/>
      <c r="DRO151" s="102"/>
      <c r="DRP151" s="102"/>
      <c r="DRQ151" s="102"/>
      <c r="DRR151" s="102"/>
      <c r="DRS151" s="102"/>
      <c r="DRT151" s="102"/>
      <c r="DRU151" s="102"/>
      <c r="DRV151" s="102"/>
      <c r="DRW151" s="102"/>
      <c r="DRX151" s="102"/>
      <c r="DRY151" s="102"/>
      <c r="DRZ151" s="102"/>
      <c r="DSA151" s="102"/>
      <c r="DSB151" s="102"/>
      <c r="DSC151" s="102"/>
      <c r="DSD151" s="102"/>
      <c r="DSE151" s="102"/>
      <c r="DSF151" s="102"/>
      <c r="DSG151" s="102"/>
      <c r="DSH151" s="102"/>
      <c r="DSI151" s="102"/>
      <c r="DSJ151" s="102"/>
      <c r="DSK151" s="102"/>
      <c r="DSL151" s="102"/>
      <c r="DSM151" s="102"/>
      <c r="DSN151" s="102"/>
      <c r="DSO151" s="102"/>
      <c r="DSP151" s="102"/>
      <c r="DSQ151" s="102"/>
      <c r="DSR151" s="102"/>
      <c r="DSS151" s="102"/>
      <c r="DST151" s="102"/>
      <c r="DSU151" s="102"/>
      <c r="DSV151" s="102"/>
      <c r="DSW151" s="102"/>
      <c r="DSX151" s="102"/>
      <c r="DSY151" s="102"/>
      <c r="DSZ151" s="102"/>
      <c r="DTA151" s="102"/>
      <c r="DTB151" s="102"/>
      <c r="DTC151" s="102"/>
      <c r="DTD151" s="102"/>
      <c r="DTE151" s="102"/>
      <c r="DTF151" s="102"/>
      <c r="DTG151" s="102"/>
      <c r="DTH151" s="102"/>
      <c r="DTI151" s="102"/>
      <c r="DTJ151" s="102"/>
      <c r="DTK151" s="102"/>
      <c r="DTL151" s="102"/>
      <c r="DTM151" s="102"/>
      <c r="DTN151" s="102"/>
      <c r="DTO151" s="102"/>
      <c r="DTP151" s="102"/>
      <c r="DTQ151" s="102"/>
      <c r="DTR151" s="102"/>
      <c r="DTS151" s="102"/>
      <c r="DTT151" s="102"/>
      <c r="DTU151" s="102"/>
      <c r="DTV151" s="102"/>
      <c r="DTW151" s="102"/>
      <c r="DTX151" s="102"/>
      <c r="DTY151" s="102"/>
      <c r="DTZ151" s="102"/>
      <c r="DUA151" s="102"/>
      <c r="DUB151" s="102"/>
      <c r="DUC151" s="102"/>
      <c r="DUD151" s="102"/>
      <c r="DUE151" s="102"/>
      <c r="DUF151" s="102"/>
      <c r="DUG151" s="102"/>
      <c r="DUH151" s="102"/>
      <c r="DUI151" s="102"/>
      <c r="DUJ151" s="102"/>
      <c r="DUK151" s="102"/>
      <c r="DUL151" s="102"/>
      <c r="DUM151" s="102"/>
      <c r="DUN151" s="102"/>
      <c r="DUO151" s="102"/>
      <c r="DUP151" s="102"/>
      <c r="DUQ151" s="102"/>
      <c r="DUR151" s="102"/>
      <c r="DUS151" s="102"/>
      <c r="DUT151" s="102"/>
      <c r="DUU151" s="102"/>
      <c r="DUV151" s="102"/>
      <c r="DUW151" s="102"/>
      <c r="DUX151" s="102"/>
      <c r="DUY151" s="102"/>
      <c r="DUZ151" s="102"/>
      <c r="DVA151" s="102"/>
      <c r="DVB151" s="102"/>
      <c r="DVC151" s="102"/>
      <c r="DVD151" s="102"/>
      <c r="DVE151" s="102"/>
      <c r="DVF151" s="102"/>
      <c r="DVG151" s="102"/>
      <c r="DVH151" s="102"/>
      <c r="DVI151" s="102"/>
      <c r="DVJ151" s="102"/>
      <c r="DVK151" s="102"/>
      <c r="DVL151" s="102"/>
      <c r="DVM151" s="102"/>
      <c r="DVN151" s="102"/>
      <c r="DVO151" s="102"/>
      <c r="DVP151" s="102"/>
      <c r="DVQ151" s="102"/>
      <c r="DVR151" s="102"/>
      <c r="DVS151" s="102"/>
      <c r="DVT151" s="102"/>
      <c r="DVU151" s="102"/>
      <c r="DVV151" s="102"/>
      <c r="DVW151" s="102"/>
      <c r="DVX151" s="102"/>
      <c r="DVY151" s="102"/>
      <c r="DVZ151" s="102"/>
      <c r="DWA151" s="102"/>
      <c r="DWB151" s="102"/>
      <c r="DWC151" s="102"/>
      <c r="DWD151" s="102"/>
      <c r="DWE151" s="102"/>
      <c r="DWF151" s="102"/>
      <c r="DWG151" s="102"/>
      <c r="DWH151" s="102"/>
      <c r="DWI151" s="102"/>
      <c r="DWJ151" s="102"/>
      <c r="DWK151" s="102"/>
      <c r="DWL151" s="102"/>
      <c r="DWM151" s="102"/>
      <c r="DWN151" s="102"/>
      <c r="DWO151" s="102"/>
      <c r="DWP151" s="102"/>
      <c r="DWQ151" s="102"/>
      <c r="DWR151" s="102"/>
      <c r="DWS151" s="102"/>
      <c r="DWT151" s="102"/>
      <c r="DWU151" s="102"/>
      <c r="DWV151" s="102"/>
      <c r="DWW151" s="102"/>
      <c r="DWX151" s="102"/>
      <c r="DWY151" s="102"/>
      <c r="DWZ151" s="102"/>
      <c r="DXA151" s="102"/>
      <c r="DXB151" s="102"/>
      <c r="DXC151" s="102"/>
      <c r="DXD151" s="102"/>
      <c r="DXE151" s="102"/>
      <c r="DXF151" s="102"/>
      <c r="DXG151" s="102"/>
      <c r="DXH151" s="102"/>
      <c r="DXI151" s="102"/>
      <c r="DXJ151" s="102"/>
      <c r="DXK151" s="102"/>
      <c r="DXL151" s="102"/>
      <c r="DXM151" s="102"/>
      <c r="DXN151" s="102"/>
      <c r="DXO151" s="102"/>
      <c r="DXP151" s="102"/>
      <c r="DXQ151" s="102"/>
      <c r="DXR151" s="102"/>
      <c r="DXS151" s="102"/>
      <c r="DXT151" s="102"/>
      <c r="DXU151" s="102"/>
      <c r="DXV151" s="102"/>
      <c r="DXW151" s="102"/>
      <c r="DXX151" s="102"/>
      <c r="DXY151" s="102"/>
      <c r="DXZ151" s="102"/>
      <c r="DYA151" s="102"/>
      <c r="DYB151" s="102"/>
      <c r="DYC151" s="102"/>
      <c r="DYD151" s="102"/>
      <c r="DYE151" s="102"/>
      <c r="DYF151" s="102"/>
      <c r="DYG151" s="102"/>
      <c r="DYH151" s="102"/>
      <c r="DYI151" s="102"/>
      <c r="DYJ151" s="102"/>
      <c r="DYK151" s="102"/>
      <c r="DYL151" s="102"/>
      <c r="DYM151" s="102"/>
      <c r="DYN151" s="102"/>
      <c r="DYO151" s="102"/>
      <c r="DYP151" s="102"/>
      <c r="DYQ151" s="102"/>
      <c r="DYR151" s="102"/>
      <c r="DYS151" s="102"/>
      <c r="DYT151" s="102"/>
      <c r="DYU151" s="102"/>
      <c r="DYV151" s="102"/>
      <c r="DYW151" s="102"/>
      <c r="DYX151" s="102"/>
      <c r="DYY151" s="102"/>
      <c r="DYZ151" s="102"/>
      <c r="DZA151" s="102"/>
      <c r="DZB151" s="102"/>
      <c r="DZC151" s="102"/>
      <c r="DZD151" s="102"/>
      <c r="DZE151" s="102"/>
      <c r="DZF151" s="102"/>
      <c r="DZG151" s="102"/>
      <c r="DZH151" s="102"/>
      <c r="DZI151" s="102"/>
      <c r="DZJ151" s="102"/>
      <c r="DZK151" s="102"/>
      <c r="DZL151" s="102"/>
      <c r="DZM151" s="102"/>
      <c r="DZN151" s="102"/>
      <c r="DZO151" s="102"/>
      <c r="DZP151" s="102"/>
      <c r="DZQ151" s="102"/>
      <c r="DZR151" s="102"/>
      <c r="DZS151" s="102"/>
      <c r="DZT151" s="102"/>
      <c r="DZU151" s="102"/>
      <c r="DZV151" s="102"/>
      <c r="DZW151" s="102"/>
      <c r="DZX151" s="102"/>
      <c r="DZY151" s="102"/>
      <c r="DZZ151" s="102"/>
      <c r="EAA151" s="102"/>
      <c r="EAB151" s="102"/>
      <c r="EAC151" s="102"/>
      <c r="EAD151" s="102"/>
      <c r="EAE151" s="102"/>
      <c r="EAF151" s="102"/>
      <c r="EAG151" s="102"/>
      <c r="EAH151" s="102"/>
      <c r="EAI151" s="102"/>
      <c r="EAJ151" s="102"/>
      <c r="EAK151" s="102"/>
      <c r="EAL151" s="102"/>
      <c r="EAM151" s="102"/>
      <c r="EAN151" s="102"/>
      <c r="EAO151" s="102"/>
      <c r="EAP151" s="102"/>
      <c r="EAQ151" s="102"/>
      <c r="EAR151" s="102"/>
      <c r="EAS151" s="102"/>
      <c r="EAT151" s="102"/>
      <c r="EAU151" s="102"/>
      <c r="EAV151" s="102"/>
      <c r="EAW151" s="102"/>
      <c r="EAX151" s="102"/>
      <c r="EAY151" s="102"/>
      <c r="EAZ151" s="102"/>
      <c r="EBA151" s="102"/>
      <c r="EBB151" s="102"/>
      <c r="EBC151" s="102"/>
      <c r="EBD151" s="102"/>
      <c r="EBE151" s="102"/>
      <c r="EBF151" s="102"/>
      <c r="EBG151" s="102"/>
      <c r="EBH151" s="102"/>
      <c r="EBI151" s="102"/>
      <c r="EBJ151" s="102"/>
      <c r="EBK151" s="102"/>
      <c r="EBL151" s="102"/>
      <c r="EBM151" s="102"/>
      <c r="EBN151" s="102"/>
      <c r="EBO151" s="102"/>
      <c r="EBP151" s="102"/>
      <c r="EBQ151" s="102"/>
      <c r="EBR151" s="102"/>
      <c r="EBS151" s="102"/>
      <c r="EBT151" s="102"/>
      <c r="EBU151" s="102"/>
      <c r="EBV151" s="102"/>
      <c r="EBW151" s="102"/>
      <c r="EBX151" s="102"/>
      <c r="EBY151" s="102"/>
      <c r="EBZ151" s="102"/>
      <c r="ECA151" s="102"/>
      <c r="ECB151" s="102"/>
      <c r="ECC151" s="102"/>
      <c r="ECD151" s="102"/>
      <c r="ECE151" s="102"/>
      <c r="ECF151" s="102"/>
      <c r="ECG151" s="102"/>
      <c r="ECH151" s="102"/>
      <c r="ECI151" s="102"/>
      <c r="ECJ151" s="102"/>
      <c r="ECK151" s="102"/>
      <c r="ECL151" s="102"/>
      <c r="ECM151" s="102"/>
      <c r="ECN151" s="102"/>
      <c r="ECO151" s="102"/>
      <c r="ECP151" s="102"/>
      <c r="ECQ151" s="102"/>
      <c r="ECR151" s="102"/>
      <c r="ECS151" s="102"/>
      <c r="ECT151" s="102"/>
      <c r="ECU151" s="102"/>
      <c r="ECV151" s="102"/>
      <c r="ECW151" s="102"/>
      <c r="ECX151" s="102"/>
      <c r="ECY151" s="102"/>
      <c r="ECZ151" s="102"/>
      <c r="EDA151" s="102"/>
      <c r="EDB151" s="102"/>
      <c r="EDC151" s="102"/>
      <c r="EDD151" s="102"/>
      <c r="EDE151" s="102"/>
      <c r="EDF151" s="102"/>
      <c r="EDG151" s="102"/>
      <c r="EDH151" s="102"/>
      <c r="EDI151" s="102"/>
      <c r="EDJ151" s="102"/>
      <c r="EDK151" s="102"/>
      <c r="EDL151" s="102"/>
      <c r="EDM151" s="102"/>
      <c r="EDN151" s="102"/>
      <c r="EDO151" s="102"/>
      <c r="EDP151" s="102"/>
      <c r="EDQ151" s="102"/>
      <c r="EDR151" s="102"/>
      <c r="EDS151" s="102"/>
      <c r="EDT151" s="102"/>
      <c r="EDU151" s="102"/>
      <c r="EDV151" s="102"/>
      <c r="EDW151" s="102"/>
      <c r="EDX151" s="102"/>
      <c r="EDY151" s="102"/>
      <c r="EDZ151" s="102"/>
      <c r="EEA151" s="102"/>
      <c r="EEB151" s="102"/>
      <c r="EEC151" s="102"/>
      <c r="EED151" s="102"/>
      <c r="EEE151" s="102"/>
      <c r="EEF151" s="102"/>
      <c r="EEG151" s="102"/>
      <c r="EEH151" s="102"/>
      <c r="EEI151" s="102"/>
      <c r="EEJ151" s="102"/>
      <c r="EEK151" s="102"/>
      <c r="EEL151" s="102"/>
      <c r="EEM151" s="102"/>
      <c r="EEN151" s="102"/>
      <c r="EEO151" s="102"/>
      <c r="EEP151" s="102"/>
      <c r="EEQ151" s="102"/>
      <c r="EER151" s="102"/>
      <c r="EES151" s="102"/>
      <c r="EET151" s="102"/>
      <c r="EEU151" s="102"/>
      <c r="EEV151" s="102"/>
      <c r="EEW151" s="102"/>
      <c r="EEX151" s="102"/>
      <c r="EEY151" s="102"/>
      <c r="EEZ151" s="102"/>
      <c r="EFA151" s="102"/>
      <c r="EFB151" s="102"/>
      <c r="EFC151" s="102"/>
      <c r="EFD151" s="102"/>
      <c r="EFE151" s="102"/>
      <c r="EFF151" s="102"/>
      <c r="EFG151" s="102"/>
      <c r="EFH151" s="102"/>
      <c r="EFI151" s="102"/>
      <c r="EFJ151" s="102"/>
      <c r="EFK151" s="102"/>
      <c r="EFL151" s="102"/>
      <c r="EFM151" s="102"/>
      <c r="EFN151" s="102"/>
      <c r="EFO151" s="102"/>
      <c r="EFP151" s="102"/>
      <c r="EFQ151" s="102"/>
      <c r="EFR151" s="102"/>
      <c r="EFS151" s="102"/>
      <c r="EFT151" s="102"/>
      <c r="EFU151" s="102"/>
      <c r="EFV151" s="102"/>
      <c r="EFW151" s="102"/>
      <c r="EFX151" s="102"/>
      <c r="EFY151" s="102"/>
      <c r="EFZ151" s="102"/>
      <c r="EGA151" s="102"/>
      <c r="EGB151" s="102"/>
      <c r="EGC151" s="102"/>
      <c r="EGD151" s="102"/>
      <c r="EGE151" s="102"/>
      <c r="EGF151" s="102"/>
      <c r="EGG151" s="102"/>
      <c r="EGH151" s="102"/>
      <c r="EGI151" s="102"/>
      <c r="EGJ151" s="102"/>
      <c r="EGK151" s="102"/>
      <c r="EGL151" s="102"/>
      <c r="EGM151" s="102"/>
      <c r="EGN151" s="102"/>
      <c r="EGO151" s="102"/>
      <c r="EGP151" s="102"/>
      <c r="EGQ151" s="102"/>
      <c r="EGR151" s="102"/>
      <c r="EGS151" s="102"/>
      <c r="EGT151" s="102"/>
      <c r="EGU151" s="102"/>
      <c r="EGV151" s="102"/>
      <c r="EGW151" s="102"/>
      <c r="EGX151" s="102"/>
      <c r="EGY151" s="102"/>
      <c r="EGZ151" s="102"/>
      <c r="EHA151" s="102"/>
      <c r="EHB151" s="102"/>
      <c r="EHC151" s="102"/>
      <c r="EHD151" s="102"/>
      <c r="EHE151" s="102"/>
      <c r="EHF151" s="102"/>
      <c r="EHG151" s="102"/>
      <c r="EHH151" s="102"/>
      <c r="EHI151" s="102"/>
      <c r="EHJ151" s="102"/>
      <c r="EHK151" s="102"/>
      <c r="EHL151" s="102"/>
      <c r="EHM151" s="102"/>
      <c r="EHN151" s="102"/>
      <c r="EHO151" s="102"/>
      <c r="EHP151" s="102"/>
      <c r="EHQ151" s="102"/>
      <c r="EHR151" s="102"/>
      <c r="EHS151" s="102"/>
      <c r="EHT151" s="102"/>
      <c r="EHU151" s="102"/>
      <c r="EHV151" s="102"/>
      <c r="EHW151" s="102"/>
      <c r="EHX151" s="102"/>
      <c r="EHY151" s="102"/>
      <c r="EHZ151" s="102"/>
      <c r="EIA151" s="102"/>
      <c r="EIB151" s="102"/>
      <c r="EIC151" s="102"/>
      <c r="EID151" s="102"/>
      <c r="EIE151" s="102"/>
      <c r="EIF151" s="102"/>
      <c r="EIG151" s="102"/>
      <c r="EIH151" s="102"/>
      <c r="EII151" s="102"/>
      <c r="EIJ151" s="102"/>
      <c r="EIK151" s="102"/>
      <c r="EIL151" s="102"/>
      <c r="EIM151" s="102"/>
      <c r="EIN151" s="102"/>
      <c r="EIO151" s="102"/>
      <c r="EIP151" s="102"/>
      <c r="EIQ151" s="102"/>
      <c r="EIR151" s="102"/>
      <c r="EIS151" s="102"/>
      <c r="EIT151" s="102"/>
      <c r="EIU151" s="102"/>
      <c r="EIV151" s="102"/>
      <c r="EIW151" s="102"/>
      <c r="EIX151" s="102"/>
      <c r="EIY151" s="102"/>
      <c r="EIZ151" s="102"/>
      <c r="EJA151" s="102"/>
      <c r="EJB151" s="102"/>
      <c r="EJC151" s="102"/>
      <c r="EJD151" s="102"/>
      <c r="EJE151" s="102"/>
      <c r="EJF151" s="102"/>
      <c r="EJG151" s="102"/>
      <c r="EJH151" s="102"/>
      <c r="EJI151" s="102"/>
      <c r="EJJ151" s="102"/>
      <c r="EJK151" s="102"/>
      <c r="EJL151" s="102"/>
      <c r="EJM151" s="102"/>
      <c r="EJN151" s="102"/>
      <c r="EJO151" s="102"/>
      <c r="EJP151" s="102"/>
      <c r="EJQ151" s="102"/>
      <c r="EJR151" s="102"/>
      <c r="EJS151" s="102"/>
      <c r="EJT151" s="102"/>
      <c r="EJU151" s="102"/>
      <c r="EJV151" s="102"/>
      <c r="EJW151" s="102"/>
      <c r="EJX151" s="102"/>
      <c r="EJY151" s="102"/>
      <c r="EJZ151" s="102"/>
      <c r="EKA151" s="102"/>
      <c r="EKB151" s="102"/>
      <c r="EKC151" s="102"/>
      <c r="EKD151" s="102"/>
      <c r="EKE151" s="102"/>
      <c r="EKF151" s="102"/>
      <c r="EKG151" s="102"/>
      <c r="EKH151" s="102"/>
      <c r="EKI151" s="102"/>
      <c r="EKJ151" s="102"/>
      <c r="EKK151" s="102"/>
      <c r="EKL151" s="102"/>
      <c r="EKM151" s="102"/>
      <c r="EKN151" s="102"/>
      <c r="EKO151" s="102"/>
      <c r="EKP151" s="102"/>
      <c r="EKQ151" s="102"/>
      <c r="EKR151" s="102"/>
      <c r="EKS151" s="102"/>
      <c r="EKT151" s="102"/>
      <c r="EKU151" s="102"/>
      <c r="EKV151" s="102"/>
      <c r="EKW151" s="102"/>
      <c r="EKX151" s="102"/>
      <c r="EKY151" s="102"/>
      <c r="EKZ151" s="102"/>
      <c r="ELA151" s="102"/>
      <c r="ELB151" s="102"/>
      <c r="ELC151" s="102"/>
      <c r="ELD151" s="102"/>
      <c r="ELE151" s="102"/>
      <c r="ELF151" s="102"/>
      <c r="ELG151" s="102"/>
      <c r="ELH151" s="102"/>
      <c r="ELI151" s="102"/>
      <c r="ELJ151" s="102"/>
      <c r="ELK151" s="102"/>
      <c r="ELL151" s="102"/>
      <c r="ELM151" s="102"/>
      <c r="ELN151" s="102"/>
      <c r="ELO151" s="102"/>
      <c r="ELP151" s="102"/>
      <c r="ELQ151" s="102"/>
      <c r="ELR151" s="102"/>
      <c r="ELS151" s="102"/>
      <c r="ELT151" s="102"/>
      <c r="ELU151" s="102"/>
      <c r="ELV151" s="102"/>
      <c r="ELW151" s="102"/>
      <c r="ELX151" s="102"/>
      <c r="ELY151" s="102"/>
      <c r="ELZ151" s="102"/>
      <c r="EMA151" s="102"/>
      <c r="EMB151" s="102"/>
      <c r="EMC151" s="102"/>
      <c r="EMD151" s="102"/>
      <c r="EME151" s="102"/>
      <c r="EMF151" s="102"/>
      <c r="EMG151" s="102"/>
      <c r="EMH151" s="102"/>
      <c r="EMI151" s="102"/>
      <c r="EMJ151" s="102"/>
      <c r="EMK151" s="102"/>
      <c r="EML151" s="102"/>
      <c r="EMM151" s="102"/>
      <c r="EMN151" s="102"/>
      <c r="EMO151" s="102"/>
      <c r="EMP151" s="102"/>
      <c r="EMQ151" s="102"/>
      <c r="EMR151" s="102"/>
      <c r="EMS151" s="102"/>
      <c r="EMT151" s="102"/>
      <c r="EMU151" s="102"/>
      <c r="EMV151" s="102"/>
      <c r="EMW151" s="102"/>
      <c r="EMX151" s="102"/>
      <c r="EMY151" s="102"/>
      <c r="EMZ151" s="102"/>
      <c r="ENA151" s="102"/>
      <c r="ENB151" s="102"/>
      <c r="ENC151" s="102"/>
      <c r="END151" s="102"/>
      <c r="ENE151" s="102"/>
      <c r="ENF151" s="102"/>
      <c r="ENG151" s="102"/>
      <c r="ENH151" s="102"/>
      <c r="ENI151" s="102"/>
      <c r="ENJ151" s="102"/>
      <c r="ENK151" s="102"/>
      <c r="ENL151" s="102"/>
      <c r="ENM151" s="102"/>
      <c r="ENN151" s="102"/>
      <c r="ENO151" s="102"/>
      <c r="ENP151" s="102"/>
      <c r="ENQ151" s="102"/>
      <c r="ENR151" s="102"/>
      <c r="ENS151" s="102"/>
      <c r="ENT151" s="102"/>
      <c r="ENU151" s="102"/>
      <c r="ENV151" s="102"/>
      <c r="ENW151" s="102"/>
      <c r="ENX151" s="102"/>
      <c r="ENY151" s="102"/>
      <c r="ENZ151" s="102"/>
      <c r="EOA151" s="102"/>
      <c r="EOB151" s="102"/>
      <c r="EOC151" s="102"/>
      <c r="EOD151" s="102"/>
      <c r="EOE151" s="102"/>
      <c r="EOF151" s="102"/>
      <c r="EOG151" s="102"/>
      <c r="EOH151" s="102"/>
      <c r="EOI151" s="102"/>
      <c r="EOJ151" s="102"/>
      <c r="EOK151" s="102"/>
      <c r="EOL151" s="102"/>
      <c r="EOM151" s="102"/>
      <c r="EON151" s="102"/>
      <c r="EOO151" s="102"/>
      <c r="EOP151" s="102"/>
      <c r="EOQ151" s="102"/>
      <c r="EOR151" s="102"/>
      <c r="EOS151" s="102"/>
      <c r="EOT151" s="102"/>
      <c r="EOU151" s="102"/>
      <c r="EOV151" s="102"/>
      <c r="EOW151" s="102"/>
      <c r="EOX151" s="102"/>
      <c r="EOY151" s="102"/>
      <c r="EOZ151" s="102"/>
      <c r="EPA151" s="102"/>
      <c r="EPB151" s="102"/>
      <c r="EPC151" s="102"/>
      <c r="EPD151" s="102"/>
      <c r="EPE151" s="102"/>
      <c r="EPF151" s="102"/>
      <c r="EPG151" s="102"/>
      <c r="EPH151" s="102"/>
      <c r="EPI151" s="102"/>
      <c r="EPJ151" s="102"/>
      <c r="EPK151" s="102"/>
      <c r="EPL151" s="102"/>
      <c r="EPM151" s="102"/>
      <c r="EPN151" s="102"/>
      <c r="EPO151" s="102"/>
      <c r="EPP151" s="102"/>
      <c r="EPQ151" s="102"/>
      <c r="EPR151" s="102"/>
      <c r="EPS151" s="102"/>
      <c r="EPT151" s="102"/>
      <c r="EPU151" s="102"/>
      <c r="EPV151" s="102"/>
      <c r="EPW151" s="102"/>
      <c r="EPX151" s="102"/>
      <c r="EPY151" s="102"/>
      <c r="EPZ151" s="102"/>
      <c r="EQA151" s="102"/>
      <c r="EQB151" s="102"/>
      <c r="EQC151" s="102"/>
      <c r="EQD151" s="102"/>
      <c r="EQE151" s="102"/>
      <c r="EQF151" s="102"/>
      <c r="EQG151" s="102"/>
      <c r="EQH151" s="102"/>
      <c r="EQI151" s="102"/>
      <c r="EQJ151" s="102"/>
      <c r="EQK151" s="102"/>
      <c r="EQL151" s="102"/>
      <c r="EQM151" s="102"/>
      <c r="EQN151" s="102"/>
      <c r="EQO151" s="102"/>
      <c r="EQP151" s="102"/>
      <c r="EQQ151" s="102"/>
      <c r="EQR151" s="102"/>
      <c r="EQS151" s="102"/>
      <c r="EQT151" s="102"/>
      <c r="EQU151" s="102"/>
      <c r="EQV151" s="102"/>
      <c r="EQW151" s="102"/>
      <c r="EQX151" s="102"/>
      <c r="EQY151" s="102"/>
      <c r="EQZ151" s="102"/>
      <c r="ERA151" s="102"/>
      <c r="ERB151" s="102"/>
      <c r="ERC151" s="102"/>
      <c r="ERD151" s="102"/>
      <c r="ERE151" s="102"/>
      <c r="ERF151" s="102"/>
      <c r="ERG151" s="102"/>
      <c r="ERH151" s="102"/>
      <c r="ERI151" s="102"/>
      <c r="ERJ151" s="102"/>
      <c r="ERK151" s="102"/>
      <c r="ERL151" s="102"/>
      <c r="ERM151" s="102"/>
      <c r="ERN151" s="102"/>
      <c r="ERO151" s="102"/>
      <c r="ERP151" s="102"/>
      <c r="ERQ151" s="102"/>
      <c r="ERR151" s="102"/>
      <c r="ERS151" s="102"/>
      <c r="ERT151" s="102"/>
      <c r="ERU151" s="102"/>
      <c r="ERV151" s="102"/>
      <c r="ERW151" s="102"/>
      <c r="ERX151" s="102"/>
      <c r="ERY151" s="102"/>
      <c r="ERZ151" s="102"/>
      <c r="ESA151" s="102"/>
      <c r="ESB151" s="102"/>
      <c r="ESC151" s="102"/>
      <c r="ESD151" s="102"/>
      <c r="ESE151" s="102"/>
      <c r="ESF151" s="102"/>
      <c r="ESG151" s="102"/>
      <c r="ESH151" s="102"/>
      <c r="ESI151" s="102"/>
      <c r="ESJ151" s="102"/>
      <c r="ESK151" s="102"/>
      <c r="ESL151" s="102"/>
      <c r="ESM151" s="102"/>
      <c r="ESN151" s="102"/>
      <c r="ESO151" s="102"/>
      <c r="ESP151" s="102"/>
      <c r="ESQ151" s="102"/>
      <c r="ESR151" s="102"/>
      <c r="ESS151" s="102"/>
      <c r="EST151" s="102"/>
      <c r="ESU151" s="102"/>
      <c r="ESV151" s="102"/>
      <c r="ESW151" s="102"/>
      <c r="ESX151" s="102"/>
      <c r="ESY151" s="102"/>
      <c r="ESZ151" s="102"/>
      <c r="ETA151" s="102"/>
      <c r="ETB151" s="102"/>
      <c r="ETC151" s="102"/>
      <c r="ETD151" s="102"/>
      <c r="ETE151" s="102"/>
      <c r="ETF151" s="102"/>
      <c r="ETG151" s="102"/>
      <c r="ETH151" s="102"/>
      <c r="ETI151" s="102"/>
      <c r="ETJ151" s="102"/>
      <c r="ETK151" s="102"/>
      <c r="ETL151" s="102"/>
      <c r="ETM151" s="102"/>
      <c r="ETN151" s="102"/>
      <c r="ETO151" s="102"/>
      <c r="ETP151" s="102"/>
      <c r="ETQ151" s="102"/>
      <c r="ETR151" s="102"/>
      <c r="ETS151" s="102"/>
      <c r="ETT151" s="102"/>
      <c r="ETU151" s="102"/>
      <c r="ETV151" s="102"/>
      <c r="ETW151" s="102"/>
      <c r="ETX151" s="102"/>
      <c r="ETY151" s="102"/>
      <c r="ETZ151" s="102"/>
      <c r="EUA151" s="102"/>
      <c r="EUB151" s="102"/>
      <c r="EUC151" s="102"/>
      <c r="EUD151" s="102"/>
      <c r="EUE151" s="102"/>
      <c r="EUF151" s="102"/>
      <c r="EUG151" s="102"/>
      <c r="EUH151" s="102"/>
      <c r="EUI151" s="102"/>
      <c r="EUJ151" s="102"/>
      <c r="EUK151" s="102"/>
      <c r="EUL151" s="102"/>
      <c r="EUM151" s="102"/>
      <c r="EUN151" s="102"/>
      <c r="EUO151" s="102"/>
      <c r="EUP151" s="102"/>
      <c r="EUQ151" s="102"/>
      <c r="EUR151" s="102"/>
      <c r="EUS151" s="102"/>
      <c r="EUT151" s="102"/>
      <c r="EUU151" s="102"/>
      <c r="EUV151" s="102"/>
      <c r="EUW151" s="102"/>
      <c r="EUX151" s="102"/>
      <c r="EUY151" s="102"/>
      <c r="EUZ151" s="102"/>
      <c r="EVA151" s="102"/>
      <c r="EVB151" s="102"/>
      <c r="EVC151" s="102"/>
      <c r="EVD151" s="102"/>
      <c r="EVE151" s="102"/>
      <c r="EVF151" s="102"/>
      <c r="EVG151" s="102"/>
      <c r="EVH151" s="102"/>
      <c r="EVI151" s="102"/>
      <c r="EVJ151" s="102"/>
      <c r="EVK151" s="102"/>
      <c r="EVL151" s="102"/>
      <c r="EVM151" s="102"/>
      <c r="EVN151" s="102"/>
      <c r="EVO151" s="102"/>
      <c r="EVP151" s="102"/>
      <c r="EVQ151" s="102"/>
      <c r="EVR151" s="102"/>
      <c r="EVS151" s="102"/>
      <c r="EVT151" s="102"/>
      <c r="EVU151" s="102"/>
      <c r="EVV151" s="102"/>
      <c r="EVW151" s="102"/>
      <c r="EVX151" s="102"/>
      <c r="EVY151" s="102"/>
      <c r="EVZ151" s="102"/>
      <c r="EWA151" s="102"/>
      <c r="EWB151" s="102"/>
      <c r="EWC151" s="102"/>
      <c r="EWD151" s="102"/>
      <c r="EWE151" s="102"/>
      <c r="EWF151" s="102"/>
      <c r="EWG151" s="102"/>
      <c r="EWH151" s="102"/>
      <c r="EWI151" s="102"/>
      <c r="EWJ151" s="102"/>
      <c r="EWK151" s="102"/>
      <c r="EWL151" s="102"/>
      <c r="EWM151" s="102"/>
      <c r="EWN151" s="102"/>
      <c r="EWO151" s="102"/>
      <c r="EWP151" s="102"/>
      <c r="EWQ151" s="102"/>
      <c r="EWR151" s="102"/>
      <c r="EWS151" s="102"/>
      <c r="EWT151" s="102"/>
      <c r="EWU151" s="102"/>
      <c r="EWV151" s="102"/>
      <c r="EWW151" s="102"/>
      <c r="EWX151" s="102"/>
      <c r="EWY151" s="102"/>
      <c r="EWZ151" s="102"/>
      <c r="EXA151" s="102"/>
      <c r="EXB151" s="102"/>
      <c r="EXC151" s="102"/>
      <c r="EXD151" s="102"/>
      <c r="EXE151" s="102"/>
      <c r="EXF151" s="102"/>
      <c r="EXG151" s="102"/>
      <c r="EXH151" s="102"/>
      <c r="EXI151" s="102"/>
      <c r="EXJ151" s="102"/>
      <c r="EXK151" s="102"/>
      <c r="EXL151" s="102"/>
      <c r="EXM151" s="102"/>
      <c r="EXN151" s="102"/>
      <c r="EXO151" s="102"/>
      <c r="EXP151" s="102"/>
      <c r="EXQ151" s="102"/>
      <c r="EXR151" s="102"/>
      <c r="EXS151" s="102"/>
      <c r="EXT151" s="102"/>
      <c r="EXU151" s="102"/>
      <c r="EXV151" s="102"/>
      <c r="EXW151" s="102"/>
      <c r="EXX151" s="102"/>
      <c r="EXY151" s="102"/>
      <c r="EXZ151" s="102"/>
      <c r="EYA151" s="102"/>
      <c r="EYB151" s="102"/>
      <c r="EYC151" s="102"/>
      <c r="EYD151" s="102"/>
      <c r="EYE151" s="102"/>
      <c r="EYF151" s="102"/>
      <c r="EYG151" s="102"/>
      <c r="EYH151" s="102"/>
      <c r="EYI151" s="102"/>
      <c r="EYJ151" s="102"/>
      <c r="EYK151" s="102"/>
      <c r="EYL151" s="102"/>
      <c r="EYM151" s="102"/>
      <c r="EYN151" s="102"/>
      <c r="EYO151" s="102"/>
      <c r="EYP151" s="102"/>
      <c r="EYQ151" s="102"/>
      <c r="EYR151" s="102"/>
      <c r="EYS151" s="102"/>
      <c r="EYT151" s="102"/>
      <c r="EYU151" s="102"/>
      <c r="EYV151" s="102"/>
      <c r="EYW151" s="102"/>
      <c r="EYX151" s="102"/>
      <c r="EYY151" s="102"/>
      <c r="EYZ151" s="102"/>
      <c r="EZA151" s="102"/>
      <c r="EZB151" s="102"/>
      <c r="EZC151" s="102"/>
      <c r="EZD151" s="102"/>
      <c r="EZE151" s="102"/>
      <c r="EZF151" s="102"/>
      <c r="EZG151" s="102"/>
      <c r="EZH151" s="102"/>
      <c r="EZI151" s="102"/>
      <c r="EZJ151" s="102"/>
      <c r="EZK151" s="102"/>
      <c r="EZL151" s="102"/>
      <c r="EZM151" s="102"/>
      <c r="EZN151" s="102"/>
      <c r="EZO151" s="102"/>
      <c r="EZP151" s="102"/>
      <c r="EZQ151" s="102"/>
      <c r="EZR151" s="102"/>
      <c r="EZS151" s="102"/>
      <c r="EZT151" s="102"/>
      <c r="EZU151" s="102"/>
      <c r="EZV151" s="102"/>
      <c r="EZW151" s="102"/>
      <c r="EZX151" s="102"/>
      <c r="EZY151" s="102"/>
      <c r="EZZ151" s="102"/>
      <c r="FAA151" s="102"/>
      <c r="FAB151" s="102"/>
      <c r="FAC151" s="102"/>
      <c r="FAD151" s="102"/>
      <c r="FAE151" s="102"/>
      <c r="FAF151" s="102"/>
      <c r="FAG151" s="102"/>
      <c r="FAH151" s="102"/>
      <c r="FAI151" s="102"/>
      <c r="FAJ151" s="102"/>
      <c r="FAK151" s="102"/>
      <c r="FAL151" s="102"/>
      <c r="FAM151" s="102"/>
      <c r="FAN151" s="102"/>
      <c r="FAO151" s="102"/>
      <c r="FAP151" s="102"/>
      <c r="FAQ151" s="102"/>
      <c r="FAR151" s="102"/>
      <c r="FAS151" s="102"/>
      <c r="FAT151" s="102"/>
      <c r="FAU151" s="102"/>
      <c r="FAV151" s="102"/>
      <c r="FAW151" s="102"/>
      <c r="FAX151" s="102"/>
      <c r="FAY151" s="102"/>
      <c r="FAZ151" s="102"/>
      <c r="FBA151" s="102"/>
      <c r="FBB151" s="102"/>
      <c r="FBC151" s="102"/>
      <c r="FBD151" s="102"/>
      <c r="FBE151" s="102"/>
      <c r="FBF151" s="102"/>
      <c r="FBG151" s="102"/>
      <c r="FBH151" s="102"/>
      <c r="FBI151" s="102"/>
      <c r="FBJ151" s="102"/>
      <c r="FBK151" s="102"/>
      <c r="FBL151" s="102"/>
      <c r="FBM151" s="102"/>
      <c r="FBN151" s="102"/>
      <c r="FBO151" s="102"/>
      <c r="FBP151" s="102"/>
      <c r="FBQ151" s="102"/>
      <c r="FBR151" s="102"/>
      <c r="FBS151" s="102"/>
      <c r="FBT151" s="102"/>
      <c r="FBU151" s="102"/>
      <c r="FBV151" s="102"/>
      <c r="FBW151" s="102"/>
      <c r="FBX151" s="102"/>
      <c r="FBY151" s="102"/>
      <c r="FBZ151" s="102"/>
      <c r="FCA151" s="102"/>
      <c r="FCB151" s="102"/>
      <c r="FCC151" s="102"/>
      <c r="FCD151" s="102"/>
      <c r="FCE151" s="102"/>
      <c r="FCF151" s="102"/>
      <c r="FCG151" s="102"/>
      <c r="FCH151" s="102"/>
      <c r="FCI151" s="102"/>
      <c r="FCJ151" s="102"/>
      <c r="FCK151" s="102"/>
      <c r="FCL151" s="102"/>
      <c r="FCM151" s="102"/>
      <c r="FCN151" s="102"/>
      <c r="FCO151" s="102"/>
      <c r="FCP151" s="102"/>
      <c r="FCQ151" s="102"/>
      <c r="FCR151" s="102"/>
      <c r="FCS151" s="102"/>
      <c r="FCT151" s="102"/>
      <c r="FCU151" s="102"/>
      <c r="FCV151" s="102"/>
      <c r="FCW151" s="102"/>
      <c r="FCX151" s="102"/>
      <c r="FCY151" s="102"/>
      <c r="FCZ151" s="102"/>
      <c r="FDA151" s="102"/>
      <c r="FDB151" s="102"/>
      <c r="FDC151" s="102"/>
      <c r="FDD151" s="102"/>
      <c r="FDE151" s="102"/>
      <c r="FDF151" s="102"/>
      <c r="FDG151" s="102"/>
      <c r="FDH151" s="102"/>
      <c r="FDI151" s="102"/>
      <c r="FDJ151" s="102"/>
      <c r="FDK151" s="102"/>
      <c r="FDL151" s="102"/>
      <c r="FDM151" s="102"/>
      <c r="FDN151" s="102"/>
      <c r="FDO151" s="102"/>
      <c r="FDP151" s="102"/>
      <c r="FDQ151" s="102"/>
      <c r="FDR151" s="102"/>
      <c r="FDS151" s="102"/>
      <c r="FDT151" s="102"/>
      <c r="FDU151" s="102"/>
      <c r="FDV151" s="102"/>
      <c r="FDW151" s="102"/>
      <c r="FDX151" s="102"/>
      <c r="FDY151" s="102"/>
      <c r="FDZ151" s="102"/>
      <c r="FEA151" s="102"/>
      <c r="FEB151" s="102"/>
      <c r="FEC151" s="102"/>
      <c r="FED151" s="102"/>
      <c r="FEE151" s="102"/>
      <c r="FEF151" s="102"/>
      <c r="FEG151" s="102"/>
      <c r="FEH151" s="102"/>
      <c r="FEI151" s="102"/>
      <c r="FEJ151" s="102"/>
      <c r="FEK151" s="102"/>
      <c r="FEL151" s="102"/>
      <c r="FEM151" s="102"/>
      <c r="FEN151" s="102"/>
      <c r="FEO151" s="102"/>
      <c r="FEP151" s="102"/>
      <c r="FEQ151" s="102"/>
      <c r="FER151" s="102"/>
      <c r="FES151" s="102"/>
      <c r="FET151" s="102"/>
      <c r="FEU151" s="102"/>
      <c r="FEV151" s="102"/>
      <c r="FEW151" s="102"/>
      <c r="FEX151" s="102"/>
      <c r="FEY151" s="102"/>
      <c r="FEZ151" s="102"/>
      <c r="FFA151" s="102"/>
      <c r="FFB151" s="102"/>
      <c r="FFC151" s="102"/>
      <c r="FFD151" s="102"/>
      <c r="FFE151" s="102"/>
      <c r="FFF151" s="102"/>
      <c r="FFG151" s="102"/>
      <c r="FFH151" s="102"/>
      <c r="FFI151" s="102"/>
      <c r="FFJ151" s="102"/>
      <c r="FFK151" s="102"/>
      <c r="FFL151" s="102"/>
      <c r="FFM151" s="102"/>
      <c r="FFN151" s="102"/>
      <c r="FFO151" s="102"/>
      <c r="FFP151" s="102"/>
      <c r="FFQ151" s="102"/>
      <c r="FFR151" s="102"/>
      <c r="FFS151" s="102"/>
      <c r="FFT151" s="102"/>
      <c r="FFU151" s="102"/>
      <c r="FFV151" s="102"/>
      <c r="FFW151" s="102"/>
      <c r="FFX151" s="102"/>
      <c r="FFY151" s="102"/>
      <c r="FFZ151" s="102"/>
      <c r="FGA151" s="102"/>
      <c r="FGB151" s="102"/>
      <c r="FGC151" s="102"/>
      <c r="FGD151" s="102"/>
      <c r="FGE151" s="102"/>
      <c r="FGF151" s="102"/>
      <c r="FGG151" s="102"/>
      <c r="FGH151" s="102"/>
      <c r="FGI151" s="102"/>
      <c r="FGJ151" s="102"/>
      <c r="FGK151" s="102"/>
      <c r="FGL151" s="102"/>
      <c r="FGM151" s="102"/>
      <c r="FGN151" s="102"/>
      <c r="FGO151" s="102"/>
      <c r="FGP151" s="102"/>
      <c r="FGQ151" s="102"/>
      <c r="FGR151" s="102"/>
      <c r="FGS151" s="102"/>
      <c r="FGT151" s="102"/>
      <c r="FGU151" s="102"/>
      <c r="FGV151" s="102"/>
      <c r="FGW151" s="102"/>
      <c r="FGX151" s="102"/>
      <c r="FGY151" s="102"/>
      <c r="FGZ151" s="102"/>
      <c r="FHA151" s="102"/>
      <c r="FHB151" s="102"/>
      <c r="FHC151" s="102"/>
      <c r="FHD151" s="102"/>
      <c r="FHE151" s="102"/>
      <c r="FHF151" s="102"/>
      <c r="FHG151" s="102"/>
      <c r="FHH151" s="102"/>
      <c r="FHI151" s="102"/>
      <c r="FHJ151" s="102"/>
      <c r="FHK151" s="102"/>
      <c r="FHL151" s="102"/>
      <c r="FHM151" s="102"/>
      <c r="FHN151" s="102"/>
      <c r="FHO151" s="102"/>
      <c r="FHP151" s="102"/>
      <c r="FHQ151" s="102"/>
      <c r="FHR151" s="102"/>
      <c r="FHS151" s="102"/>
      <c r="FHT151" s="102"/>
      <c r="FHU151" s="102"/>
      <c r="FHV151" s="102"/>
      <c r="FHW151" s="102"/>
      <c r="FHX151" s="102"/>
      <c r="FHY151" s="102"/>
      <c r="FHZ151" s="102"/>
      <c r="FIA151" s="102"/>
      <c r="FIB151" s="102"/>
      <c r="FIC151" s="102"/>
      <c r="FID151" s="102"/>
      <c r="FIE151" s="102"/>
      <c r="FIF151" s="102"/>
      <c r="FIG151" s="102"/>
      <c r="FIH151" s="102"/>
      <c r="FII151" s="102"/>
      <c r="FIJ151" s="102"/>
      <c r="FIK151" s="102"/>
      <c r="FIL151" s="102"/>
      <c r="FIM151" s="102"/>
      <c r="FIN151" s="102"/>
      <c r="FIO151" s="102"/>
      <c r="FIP151" s="102"/>
      <c r="FIQ151" s="102"/>
      <c r="FIR151" s="102"/>
      <c r="FIS151" s="102"/>
      <c r="FIT151" s="102"/>
      <c r="FIU151" s="102"/>
      <c r="FIV151" s="102"/>
      <c r="FIW151" s="102"/>
      <c r="FIX151" s="102"/>
      <c r="FIY151" s="102"/>
      <c r="FIZ151" s="102"/>
      <c r="FJA151" s="102"/>
      <c r="FJB151" s="102"/>
      <c r="FJC151" s="102"/>
      <c r="FJD151" s="102"/>
      <c r="FJE151" s="102"/>
      <c r="FJF151" s="102"/>
      <c r="FJG151" s="102"/>
      <c r="FJH151" s="102"/>
      <c r="FJI151" s="102"/>
      <c r="FJJ151" s="102"/>
      <c r="FJK151" s="102"/>
      <c r="FJL151" s="102"/>
      <c r="FJM151" s="102"/>
      <c r="FJN151" s="102"/>
      <c r="FJO151" s="102"/>
      <c r="FJP151" s="102"/>
      <c r="FJQ151" s="102"/>
      <c r="FJR151" s="102"/>
      <c r="FJS151" s="102"/>
      <c r="FJT151" s="102"/>
      <c r="FJU151" s="102"/>
      <c r="FJV151" s="102"/>
      <c r="FJW151" s="102"/>
      <c r="FJX151" s="102"/>
      <c r="FJY151" s="102"/>
      <c r="FJZ151" s="102"/>
      <c r="FKA151" s="102"/>
      <c r="FKB151" s="102"/>
      <c r="FKC151" s="102"/>
      <c r="FKD151" s="102"/>
      <c r="FKE151" s="102"/>
      <c r="FKF151" s="102"/>
      <c r="FKG151" s="102"/>
      <c r="FKH151" s="102"/>
      <c r="FKI151" s="102"/>
      <c r="FKJ151" s="102"/>
      <c r="FKK151" s="102"/>
      <c r="FKL151" s="102"/>
      <c r="FKM151" s="102"/>
      <c r="FKN151" s="102"/>
      <c r="FKO151" s="102"/>
      <c r="FKP151" s="102"/>
      <c r="FKQ151" s="102"/>
      <c r="FKR151" s="102"/>
      <c r="FKS151" s="102"/>
      <c r="FKT151" s="102"/>
      <c r="FKU151" s="102"/>
      <c r="FKV151" s="102"/>
      <c r="FKW151" s="102"/>
      <c r="FKX151" s="102"/>
      <c r="FKY151" s="102"/>
      <c r="FKZ151" s="102"/>
      <c r="FLA151" s="102"/>
      <c r="FLB151" s="102"/>
      <c r="FLC151" s="102"/>
      <c r="FLD151" s="102"/>
      <c r="FLE151" s="102"/>
      <c r="FLF151" s="102"/>
      <c r="FLG151" s="102"/>
      <c r="FLH151" s="102"/>
      <c r="FLI151" s="102"/>
      <c r="FLJ151" s="102"/>
      <c r="FLK151" s="102"/>
      <c r="FLL151" s="102"/>
      <c r="FLM151" s="102"/>
      <c r="FLN151" s="102"/>
      <c r="FLO151" s="102"/>
      <c r="FLP151" s="102"/>
      <c r="FLQ151" s="102"/>
      <c r="FLR151" s="102"/>
      <c r="FLS151" s="102"/>
      <c r="FLT151" s="102"/>
      <c r="FLU151" s="102"/>
      <c r="FLV151" s="102"/>
      <c r="FLW151" s="102"/>
      <c r="FLX151" s="102"/>
      <c r="FLY151" s="102"/>
      <c r="FLZ151" s="102"/>
      <c r="FMA151" s="102"/>
      <c r="FMB151" s="102"/>
      <c r="FMC151" s="102"/>
      <c r="FMD151" s="102"/>
      <c r="FME151" s="102"/>
      <c r="FMF151" s="102"/>
      <c r="FMG151" s="102"/>
      <c r="FMH151" s="102"/>
      <c r="FMI151" s="102"/>
      <c r="FMJ151" s="102"/>
      <c r="FMK151" s="102"/>
      <c r="FML151" s="102"/>
      <c r="FMM151" s="102"/>
      <c r="FMN151" s="102"/>
      <c r="FMO151" s="102"/>
      <c r="FMP151" s="102"/>
      <c r="FMQ151" s="102"/>
      <c r="FMR151" s="102"/>
      <c r="FMS151" s="102"/>
      <c r="FMT151" s="102"/>
      <c r="FMU151" s="102"/>
      <c r="FMV151" s="102"/>
      <c r="FMW151" s="102"/>
      <c r="FMX151" s="102"/>
      <c r="FMY151" s="102"/>
      <c r="FMZ151" s="102"/>
      <c r="FNA151" s="102"/>
      <c r="FNB151" s="102"/>
      <c r="FNC151" s="102"/>
      <c r="FND151" s="102"/>
      <c r="FNE151" s="102"/>
      <c r="FNF151" s="102"/>
      <c r="FNG151" s="102"/>
      <c r="FNH151" s="102"/>
      <c r="FNI151" s="102"/>
      <c r="FNJ151" s="102"/>
      <c r="FNK151" s="102"/>
      <c r="FNL151" s="102"/>
      <c r="FNM151" s="102"/>
      <c r="FNN151" s="102"/>
      <c r="FNO151" s="102"/>
      <c r="FNP151" s="102"/>
      <c r="FNQ151" s="102"/>
      <c r="FNR151" s="102"/>
      <c r="FNS151" s="102"/>
      <c r="FNT151" s="102"/>
      <c r="FNU151" s="102"/>
      <c r="FNV151" s="102"/>
      <c r="FNW151" s="102"/>
      <c r="FNX151" s="102"/>
      <c r="FNY151" s="102"/>
      <c r="FNZ151" s="102"/>
      <c r="FOA151" s="102"/>
      <c r="FOB151" s="102"/>
      <c r="FOC151" s="102"/>
      <c r="FOD151" s="102"/>
      <c r="FOE151" s="102"/>
      <c r="FOF151" s="102"/>
      <c r="FOG151" s="102"/>
      <c r="FOH151" s="102"/>
      <c r="FOI151" s="102"/>
      <c r="FOJ151" s="102"/>
      <c r="FOK151" s="102"/>
      <c r="FOL151" s="102"/>
      <c r="FOM151" s="102"/>
      <c r="FON151" s="102"/>
      <c r="FOO151" s="102"/>
      <c r="FOP151" s="102"/>
      <c r="FOQ151" s="102"/>
      <c r="FOR151" s="102"/>
      <c r="FOS151" s="102"/>
      <c r="FOT151" s="102"/>
      <c r="FOU151" s="102"/>
      <c r="FOV151" s="102"/>
      <c r="FOW151" s="102"/>
      <c r="FOX151" s="102"/>
      <c r="FOY151" s="102"/>
      <c r="FOZ151" s="102"/>
      <c r="FPA151" s="102"/>
      <c r="FPB151" s="102"/>
      <c r="FPC151" s="102"/>
      <c r="FPD151" s="102"/>
      <c r="FPE151" s="102"/>
      <c r="FPF151" s="102"/>
      <c r="FPG151" s="102"/>
      <c r="FPH151" s="102"/>
      <c r="FPI151" s="102"/>
      <c r="FPJ151" s="102"/>
      <c r="FPK151" s="102"/>
      <c r="FPL151" s="102"/>
      <c r="FPM151" s="102"/>
      <c r="FPN151" s="102"/>
      <c r="FPO151" s="102"/>
      <c r="FPP151" s="102"/>
      <c r="FPQ151" s="102"/>
      <c r="FPR151" s="102"/>
      <c r="FPS151" s="102"/>
      <c r="FPT151" s="102"/>
      <c r="FPU151" s="102"/>
      <c r="FPV151" s="102"/>
      <c r="FPW151" s="102"/>
      <c r="FPX151" s="102"/>
      <c r="FPY151" s="102"/>
      <c r="FPZ151" s="102"/>
      <c r="FQA151" s="102"/>
      <c r="FQB151" s="102"/>
      <c r="FQC151" s="102"/>
      <c r="FQD151" s="102"/>
      <c r="FQE151" s="102"/>
      <c r="FQF151" s="102"/>
      <c r="FQG151" s="102"/>
      <c r="FQH151" s="102"/>
      <c r="FQI151" s="102"/>
      <c r="FQJ151" s="102"/>
      <c r="FQK151" s="102"/>
      <c r="FQL151" s="102"/>
      <c r="FQM151" s="102"/>
      <c r="FQN151" s="102"/>
      <c r="FQO151" s="102"/>
      <c r="FQP151" s="102"/>
      <c r="FQQ151" s="102"/>
      <c r="FQR151" s="102"/>
      <c r="FQS151" s="102"/>
      <c r="FQT151" s="102"/>
      <c r="FQU151" s="102"/>
      <c r="FQV151" s="102"/>
      <c r="FQW151" s="102"/>
      <c r="FQX151" s="102"/>
      <c r="FQY151" s="102"/>
      <c r="FQZ151" s="102"/>
      <c r="FRA151" s="102"/>
      <c r="FRB151" s="102"/>
      <c r="FRC151" s="102"/>
      <c r="FRD151" s="102"/>
      <c r="FRE151" s="102"/>
      <c r="FRF151" s="102"/>
      <c r="FRG151" s="102"/>
      <c r="FRH151" s="102"/>
      <c r="FRI151" s="102"/>
      <c r="FRJ151" s="102"/>
      <c r="FRK151" s="102"/>
      <c r="FRL151" s="102"/>
      <c r="FRM151" s="102"/>
      <c r="FRN151" s="102"/>
      <c r="FRO151" s="102"/>
      <c r="FRP151" s="102"/>
      <c r="FRQ151" s="102"/>
      <c r="FRR151" s="102"/>
      <c r="FRS151" s="102"/>
      <c r="FRT151" s="102"/>
      <c r="FRU151" s="102"/>
      <c r="FRV151" s="102"/>
      <c r="FRW151" s="102"/>
      <c r="FRX151" s="102"/>
      <c r="FRY151" s="102"/>
      <c r="FRZ151" s="102"/>
      <c r="FSA151" s="102"/>
      <c r="FSB151" s="102"/>
      <c r="FSC151" s="102"/>
      <c r="FSD151" s="102"/>
      <c r="FSE151" s="102"/>
      <c r="FSF151" s="102"/>
      <c r="FSG151" s="102"/>
      <c r="FSH151" s="102"/>
      <c r="FSI151" s="102"/>
      <c r="FSJ151" s="102"/>
      <c r="FSK151" s="102"/>
      <c r="FSL151" s="102"/>
      <c r="FSM151" s="102"/>
      <c r="FSN151" s="102"/>
      <c r="FSO151" s="102"/>
      <c r="FSP151" s="102"/>
      <c r="FSQ151" s="102"/>
      <c r="FSR151" s="102"/>
      <c r="FSS151" s="102"/>
      <c r="FST151" s="102"/>
      <c r="FSU151" s="102"/>
      <c r="FSV151" s="102"/>
      <c r="FSW151" s="102"/>
      <c r="FSX151" s="102"/>
      <c r="FSY151" s="102"/>
      <c r="FSZ151" s="102"/>
      <c r="FTA151" s="102"/>
      <c r="FTB151" s="102"/>
      <c r="FTC151" s="102"/>
      <c r="FTD151" s="102"/>
      <c r="FTE151" s="102"/>
      <c r="FTF151" s="102"/>
      <c r="FTG151" s="102"/>
      <c r="FTH151" s="102"/>
      <c r="FTI151" s="102"/>
      <c r="FTJ151" s="102"/>
      <c r="FTK151" s="102"/>
      <c r="FTL151" s="102"/>
      <c r="FTM151" s="102"/>
      <c r="FTN151" s="102"/>
      <c r="FTO151" s="102"/>
      <c r="FTP151" s="102"/>
      <c r="FTQ151" s="102"/>
      <c r="FTR151" s="102"/>
      <c r="FTS151" s="102"/>
      <c r="FTT151" s="102"/>
      <c r="FTU151" s="102"/>
      <c r="FTV151" s="102"/>
      <c r="FTW151" s="102"/>
      <c r="FTX151" s="102"/>
      <c r="FTY151" s="102"/>
      <c r="FTZ151" s="102"/>
      <c r="FUA151" s="102"/>
      <c r="FUB151" s="102"/>
      <c r="FUC151" s="102"/>
      <c r="FUD151" s="102"/>
      <c r="FUE151" s="102"/>
      <c r="FUF151" s="102"/>
      <c r="FUG151" s="102"/>
      <c r="FUH151" s="102"/>
      <c r="FUI151" s="102"/>
      <c r="FUJ151" s="102"/>
      <c r="FUK151" s="102"/>
      <c r="FUL151" s="102"/>
      <c r="FUM151" s="102"/>
      <c r="FUN151" s="102"/>
      <c r="FUO151" s="102"/>
      <c r="FUP151" s="102"/>
      <c r="FUQ151" s="102"/>
      <c r="FUR151" s="102"/>
      <c r="FUS151" s="102"/>
      <c r="FUT151" s="102"/>
      <c r="FUU151" s="102"/>
      <c r="FUV151" s="102"/>
      <c r="FUW151" s="102"/>
      <c r="FUX151" s="102"/>
      <c r="FUY151" s="102"/>
      <c r="FUZ151" s="102"/>
      <c r="FVA151" s="102"/>
      <c r="FVB151" s="102"/>
      <c r="FVC151" s="102"/>
      <c r="FVD151" s="102"/>
      <c r="FVE151" s="102"/>
      <c r="FVF151" s="102"/>
      <c r="FVG151" s="102"/>
      <c r="FVH151" s="102"/>
      <c r="FVI151" s="102"/>
      <c r="FVJ151" s="102"/>
      <c r="FVK151" s="102"/>
      <c r="FVL151" s="102"/>
      <c r="FVM151" s="102"/>
      <c r="FVN151" s="102"/>
      <c r="FVO151" s="102"/>
      <c r="FVP151" s="102"/>
      <c r="FVQ151" s="102"/>
      <c r="FVR151" s="102"/>
      <c r="FVS151" s="102"/>
      <c r="FVT151" s="102"/>
      <c r="FVU151" s="102"/>
      <c r="FVV151" s="102"/>
      <c r="FVW151" s="102"/>
      <c r="FVX151" s="102"/>
      <c r="FVY151" s="102"/>
      <c r="FVZ151" s="102"/>
      <c r="FWA151" s="102"/>
      <c r="FWB151" s="102"/>
      <c r="FWC151" s="102"/>
      <c r="FWD151" s="102"/>
      <c r="FWE151" s="102"/>
      <c r="FWF151" s="102"/>
      <c r="FWG151" s="102"/>
      <c r="FWH151" s="102"/>
      <c r="FWI151" s="102"/>
      <c r="FWJ151" s="102"/>
      <c r="FWK151" s="102"/>
      <c r="FWL151" s="102"/>
      <c r="FWM151" s="102"/>
      <c r="FWN151" s="102"/>
      <c r="FWO151" s="102"/>
      <c r="FWP151" s="102"/>
      <c r="FWQ151" s="102"/>
      <c r="FWR151" s="102"/>
      <c r="FWS151" s="102"/>
      <c r="FWT151" s="102"/>
      <c r="FWU151" s="102"/>
      <c r="FWV151" s="102"/>
      <c r="FWW151" s="102"/>
      <c r="FWX151" s="102"/>
      <c r="FWY151" s="102"/>
      <c r="FWZ151" s="102"/>
      <c r="FXA151" s="102"/>
      <c r="FXB151" s="102"/>
      <c r="FXC151" s="102"/>
      <c r="FXD151" s="102"/>
      <c r="FXE151" s="102"/>
      <c r="FXF151" s="102"/>
      <c r="FXG151" s="102"/>
      <c r="FXH151" s="102"/>
      <c r="FXI151" s="102"/>
      <c r="FXJ151" s="102"/>
      <c r="FXK151" s="102"/>
      <c r="FXL151" s="102"/>
      <c r="FXM151" s="102"/>
      <c r="FXN151" s="102"/>
      <c r="FXO151" s="102"/>
      <c r="FXP151" s="102"/>
      <c r="FXQ151" s="102"/>
      <c r="FXR151" s="102"/>
      <c r="FXS151" s="102"/>
      <c r="FXT151" s="102"/>
      <c r="FXU151" s="102"/>
      <c r="FXV151" s="102"/>
      <c r="FXW151" s="102"/>
      <c r="FXX151" s="102"/>
      <c r="FXY151" s="102"/>
      <c r="FXZ151" s="102"/>
      <c r="FYA151" s="102"/>
      <c r="FYB151" s="102"/>
      <c r="FYC151" s="102"/>
      <c r="FYD151" s="102"/>
      <c r="FYE151" s="102"/>
      <c r="FYF151" s="102"/>
      <c r="FYG151" s="102"/>
      <c r="FYH151" s="102"/>
      <c r="FYI151" s="102"/>
      <c r="FYJ151" s="102"/>
      <c r="FYK151" s="102"/>
      <c r="FYL151" s="102"/>
      <c r="FYM151" s="102"/>
      <c r="FYN151" s="102"/>
      <c r="FYO151" s="102"/>
      <c r="FYP151" s="102"/>
      <c r="FYQ151" s="102"/>
      <c r="FYR151" s="102"/>
      <c r="FYS151" s="102"/>
      <c r="FYT151" s="102"/>
      <c r="FYU151" s="102"/>
      <c r="FYV151" s="102"/>
      <c r="FYW151" s="102"/>
      <c r="FYX151" s="102"/>
      <c r="FYY151" s="102"/>
      <c r="FYZ151" s="102"/>
      <c r="FZA151" s="102"/>
      <c r="FZB151" s="102"/>
      <c r="FZC151" s="102"/>
      <c r="FZD151" s="102"/>
      <c r="FZE151" s="102"/>
      <c r="FZF151" s="102"/>
      <c r="FZG151" s="102"/>
      <c r="FZH151" s="102"/>
      <c r="FZI151" s="102"/>
      <c r="FZJ151" s="102"/>
      <c r="FZK151" s="102"/>
      <c r="FZL151" s="102"/>
      <c r="FZM151" s="102"/>
      <c r="FZN151" s="102"/>
      <c r="FZO151" s="102"/>
      <c r="FZP151" s="102"/>
      <c r="FZQ151" s="102"/>
      <c r="FZR151" s="102"/>
      <c r="FZS151" s="102"/>
      <c r="FZT151" s="102"/>
      <c r="FZU151" s="102"/>
      <c r="FZV151" s="102"/>
      <c r="FZW151" s="102"/>
      <c r="FZX151" s="102"/>
      <c r="FZY151" s="102"/>
      <c r="FZZ151" s="102"/>
      <c r="GAA151" s="102"/>
      <c r="GAB151" s="102"/>
      <c r="GAC151" s="102"/>
      <c r="GAD151" s="102"/>
      <c r="GAE151" s="102"/>
      <c r="GAF151" s="102"/>
      <c r="GAG151" s="102"/>
      <c r="GAH151" s="102"/>
      <c r="GAI151" s="102"/>
      <c r="GAJ151" s="102"/>
      <c r="GAK151" s="102"/>
      <c r="GAL151" s="102"/>
      <c r="GAM151" s="102"/>
      <c r="GAN151" s="102"/>
      <c r="GAO151" s="102"/>
      <c r="GAP151" s="102"/>
      <c r="GAQ151" s="102"/>
      <c r="GAR151" s="102"/>
      <c r="GAS151" s="102"/>
      <c r="GAT151" s="102"/>
      <c r="GAU151" s="102"/>
      <c r="GAV151" s="102"/>
      <c r="GAW151" s="102"/>
      <c r="GAX151" s="102"/>
      <c r="GAY151" s="102"/>
      <c r="GAZ151" s="102"/>
      <c r="GBA151" s="102"/>
      <c r="GBB151" s="102"/>
      <c r="GBC151" s="102"/>
      <c r="GBD151" s="102"/>
      <c r="GBE151" s="102"/>
      <c r="GBF151" s="102"/>
      <c r="GBG151" s="102"/>
      <c r="GBH151" s="102"/>
      <c r="GBI151" s="102"/>
      <c r="GBJ151" s="102"/>
      <c r="GBK151" s="102"/>
      <c r="GBL151" s="102"/>
      <c r="GBM151" s="102"/>
      <c r="GBN151" s="102"/>
      <c r="GBO151" s="102"/>
      <c r="GBP151" s="102"/>
      <c r="GBQ151" s="102"/>
      <c r="GBR151" s="102"/>
      <c r="GBS151" s="102"/>
      <c r="GBT151" s="102"/>
      <c r="GBU151" s="102"/>
      <c r="GBV151" s="102"/>
      <c r="GBW151" s="102"/>
      <c r="GBX151" s="102"/>
      <c r="GBY151" s="102"/>
      <c r="GBZ151" s="102"/>
      <c r="GCA151" s="102"/>
      <c r="GCB151" s="102"/>
      <c r="GCC151" s="102"/>
      <c r="GCD151" s="102"/>
      <c r="GCE151" s="102"/>
      <c r="GCF151" s="102"/>
      <c r="GCG151" s="102"/>
      <c r="GCH151" s="102"/>
      <c r="GCI151" s="102"/>
      <c r="GCJ151" s="102"/>
      <c r="GCK151" s="102"/>
      <c r="GCL151" s="102"/>
      <c r="GCM151" s="102"/>
      <c r="GCN151" s="102"/>
      <c r="GCO151" s="102"/>
      <c r="GCP151" s="102"/>
      <c r="GCQ151" s="102"/>
      <c r="GCR151" s="102"/>
      <c r="GCS151" s="102"/>
      <c r="GCT151" s="102"/>
      <c r="GCU151" s="102"/>
      <c r="GCV151" s="102"/>
      <c r="GCW151" s="102"/>
      <c r="GCX151" s="102"/>
      <c r="GCY151" s="102"/>
      <c r="GCZ151" s="102"/>
      <c r="GDA151" s="102"/>
      <c r="GDB151" s="102"/>
      <c r="GDC151" s="102"/>
      <c r="GDD151" s="102"/>
      <c r="GDE151" s="102"/>
      <c r="GDF151" s="102"/>
      <c r="GDG151" s="102"/>
      <c r="GDH151" s="102"/>
      <c r="GDI151" s="102"/>
      <c r="GDJ151" s="102"/>
      <c r="GDK151" s="102"/>
      <c r="GDL151" s="102"/>
      <c r="GDM151" s="102"/>
      <c r="GDN151" s="102"/>
      <c r="GDO151" s="102"/>
      <c r="GDP151" s="102"/>
      <c r="GDQ151" s="102"/>
      <c r="GDR151" s="102"/>
      <c r="GDS151" s="102"/>
      <c r="GDT151" s="102"/>
      <c r="GDU151" s="102"/>
      <c r="GDV151" s="102"/>
      <c r="GDW151" s="102"/>
      <c r="GDX151" s="102"/>
      <c r="GDY151" s="102"/>
      <c r="GDZ151" s="102"/>
      <c r="GEA151" s="102"/>
      <c r="GEB151" s="102"/>
      <c r="GEC151" s="102"/>
      <c r="GED151" s="102"/>
      <c r="GEE151" s="102"/>
      <c r="GEF151" s="102"/>
      <c r="GEG151" s="102"/>
      <c r="GEH151" s="102"/>
      <c r="GEI151" s="102"/>
      <c r="GEJ151" s="102"/>
      <c r="GEK151" s="102"/>
      <c r="GEL151" s="102"/>
      <c r="GEM151" s="102"/>
      <c r="GEN151" s="102"/>
      <c r="GEO151" s="102"/>
      <c r="GEP151" s="102"/>
      <c r="GEQ151" s="102"/>
      <c r="GER151" s="102"/>
      <c r="GES151" s="102"/>
      <c r="GET151" s="102"/>
      <c r="GEU151" s="102"/>
      <c r="GEV151" s="102"/>
      <c r="GEW151" s="102"/>
      <c r="GEX151" s="102"/>
      <c r="GEY151" s="102"/>
      <c r="GEZ151" s="102"/>
      <c r="GFA151" s="102"/>
      <c r="GFB151" s="102"/>
      <c r="GFC151" s="102"/>
      <c r="GFD151" s="102"/>
      <c r="GFE151" s="102"/>
      <c r="GFF151" s="102"/>
      <c r="GFG151" s="102"/>
      <c r="GFH151" s="102"/>
      <c r="GFI151" s="102"/>
      <c r="GFJ151" s="102"/>
      <c r="GFK151" s="102"/>
      <c r="GFL151" s="102"/>
      <c r="GFM151" s="102"/>
      <c r="GFN151" s="102"/>
      <c r="GFO151" s="102"/>
      <c r="GFP151" s="102"/>
      <c r="GFQ151" s="102"/>
      <c r="GFR151" s="102"/>
      <c r="GFS151" s="102"/>
      <c r="GFT151" s="102"/>
      <c r="GFU151" s="102"/>
      <c r="GFV151" s="102"/>
      <c r="GFW151" s="102"/>
      <c r="GFX151" s="102"/>
      <c r="GFY151" s="102"/>
      <c r="GFZ151" s="102"/>
      <c r="GGA151" s="102"/>
      <c r="GGB151" s="102"/>
      <c r="GGC151" s="102"/>
      <c r="GGD151" s="102"/>
      <c r="GGE151" s="102"/>
      <c r="GGF151" s="102"/>
      <c r="GGG151" s="102"/>
      <c r="GGH151" s="102"/>
      <c r="GGI151" s="102"/>
      <c r="GGJ151" s="102"/>
      <c r="GGK151" s="102"/>
      <c r="GGL151" s="102"/>
      <c r="GGM151" s="102"/>
      <c r="GGN151" s="102"/>
      <c r="GGO151" s="102"/>
      <c r="GGP151" s="102"/>
      <c r="GGQ151" s="102"/>
      <c r="GGR151" s="102"/>
      <c r="GGS151" s="102"/>
      <c r="GGT151" s="102"/>
      <c r="GGU151" s="102"/>
      <c r="GGV151" s="102"/>
      <c r="GGW151" s="102"/>
      <c r="GGX151" s="102"/>
      <c r="GGY151" s="102"/>
      <c r="GGZ151" s="102"/>
      <c r="GHA151" s="102"/>
      <c r="GHB151" s="102"/>
      <c r="GHC151" s="102"/>
      <c r="GHD151" s="102"/>
      <c r="GHE151" s="102"/>
      <c r="GHF151" s="102"/>
      <c r="GHG151" s="102"/>
      <c r="GHH151" s="102"/>
      <c r="GHI151" s="102"/>
      <c r="GHJ151" s="102"/>
      <c r="GHK151" s="102"/>
      <c r="GHL151" s="102"/>
      <c r="GHM151" s="102"/>
      <c r="GHN151" s="102"/>
      <c r="GHO151" s="102"/>
      <c r="GHP151" s="102"/>
      <c r="GHQ151" s="102"/>
      <c r="GHR151" s="102"/>
      <c r="GHS151" s="102"/>
      <c r="GHT151" s="102"/>
      <c r="GHU151" s="102"/>
      <c r="GHV151" s="102"/>
      <c r="GHW151" s="102"/>
      <c r="GHX151" s="102"/>
      <c r="GHY151" s="102"/>
      <c r="GHZ151" s="102"/>
      <c r="GIA151" s="102"/>
      <c r="GIB151" s="102"/>
      <c r="GIC151" s="102"/>
      <c r="GID151" s="102"/>
      <c r="GIE151" s="102"/>
      <c r="GIF151" s="102"/>
      <c r="GIG151" s="102"/>
      <c r="GIH151" s="102"/>
      <c r="GII151" s="102"/>
      <c r="GIJ151" s="102"/>
      <c r="GIK151" s="102"/>
      <c r="GIL151" s="102"/>
      <c r="GIM151" s="102"/>
      <c r="GIN151" s="102"/>
      <c r="GIO151" s="102"/>
      <c r="GIP151" s="102"/>
      <c r="GIQ151" s="102"/>
      <c r="GIR151" s="102"/>
      <c r="GIS151" s="102"/>
      <c r="GIT151" s="102"/>
      <c r="GIU151" s="102"/>
      <c r="GIV151" s="102"/>
      <c r="GIW151" s="102"/>
      <c r="GIX151" s="102"/>
      <c r="GIY151" s="102"/>
      <c r="GIZ151" s="102"/>
      <c r="GJA151" s="102"/>
      <c r="GJB151" s="102"/>
      <c r="GJC151" s="102"/>
      <c r="GJD151" s="102"/>
      <c r="GJE151" s="102"/>
      <c r="GJF151" s="102"/>
      <c r="GJG151" s="102"/>
      <c r="GJH151" s="102"/>
      <c r="GJI151" s="102"/>
      <c r="GJJ151" s="102"/>
      <c r="GJK151" s="102"/>
      <c r="GJL151" s="102"/>
      <c r="GJM151" s="102"/>
      <c r="GJN151" s="102"/>
      <c r="GJO151" s="102"/>
      <c r="GJP151" s="102"/>
      <c r="GJQ151" s="102"/>
      <c r="GJR151" s="102"/>
      <c r="GJS151" s="102"/>
      <c r="GJT151" s="102"/>
      <c r="GJU151" s="102"/>
      <c r="GJV151" s="102"/>
      <c r="GJW151" s="102"/>
      <c r="GJX151" s="102"/>
      <c r="GJY151" s="102"/>
      <c r="GJZ151" s="102"/>
      <c r="GKA151" s="102"/>
      <c r="GKB151" s="102"/>
      <c r="GKC151" s="102"/>
      <c r="GKD151" s="102"/>
      <c r="GKE151" s="102"/>
      <c r="GKF151" s="102"/>
      <c r="GKG151" s="102"/>
      <c r="GKH151" s="102"/>
      <c r="GKI151" s="102"/>
      <c r="GKJ151" s="102"/>
      <c r="GKK151" s="102"/>
      <c r="GKL151" s="102"/>
      <c r="GKM151" s="102"/>
      <c r="GKN151" s="102"/>
      <c r="GKO151" s="102"/>
      <c r="GKP151" s="102"/>
      <c r="GKQ151" s="102"/>
      <c r="GKR151" s="102"/>
      <c r="GKS151" s="102"/>
      <c r="GKT151" s="102"/>
      <c r="GKU151" s="102"/>
      <c r="GKV151" s="102"/>
      <c r="GKW151" s="102"/>
      <c r="GKX151" s="102"/>
      <c r="GKY151" s="102"/>
      <c r="GKZ151" s="102"/>
      <c r="GLA151" s="102"/>
      <c r="GLB151" s="102"/>
      <c r="GLC151" s="102"/>
      <c r="GLD151" s="102"/>
      <c r="GLE151" s="102"/>
      <c r="GLF151" s="102"/>
      <c r="GLG151" s="102"/>
      <c r="GLH151" s="102"/>
      <c r="GLI151" s="102"/>
      <c r="GLJ151" s="102"/>
      <c r="GLK151" s="102"/>
      <c r="GLL151" s="102"/>
      <c r="GLM151" s="102"/>
      <c r="GLN151" s="102"/>
      <c r="GLO151" s="102"/>
      <c r="GLP151" s="102"/>
      <c r="GLQ151" s="102"/>
      <c r="GLR151" s="102"/>
      <c r="GLS151" s="102"/>
      <c r="GLT151" s="102"/>
      <c r="GLU151" s="102"/>
      <c r="GLV151" s="102"/>
      <c r="GLW151" s="102"/>
      <c r="GLX151" s="102"/>
      <c r="GLY151" s="102"/>
      <c r="GLZ151" s="102"/>
      <c r="GMA151" s="102"/>
      <c r="GMB151" s="102"/>
      <c r="GMC151" s="102"/>
      <c r="GMD151" s="102"/>
      <c r="GME151" s="102"/>
      <c r="GMF151" s="102"/>
      <c r="GMG151" s="102"/>
      <c r="GMH151" s="102"/>
      <c r="GMI151" s="102"/>
      <c r="GMJ151" s="102"/>
      <c r="GMK151" s="102"/>
      <c r="GML151" s="102"/>
      <c r="GMM151" s="102"/>
      <c r="GMN151" s="102"/>
      <c r="GMO151" s="102"/>
      <c r="GMP151" s="102"/>
      <c r="GMQ151" s="102"/>
      <c r="GMR151" s="102"/>
      <c r="GMS151" s="102"/>
      <c r="GMT151" s="102"/>
      <c r="GMU151" s="102"/>
      <c r="GMV151" s="102"/>
      <c r="GMW151" s="102"/>
      <c r="GMX151" s="102"/>
      <c r="GMY151" s="102"/>
      <c r="GMZ151" s="102"/>
      <c r="GNA151" s="102"/>
      <c r="GNB151" s="102"/>
      <c r="GNC151" s="102"/>
      <c r="GND151" s="102"/>
      <c r="GNE151" s="102"/>
      <c r="GNF151" s="102"/>
      <c r="GNG151" s="102"/>
      <c r="GNH151" s="102"/>
      <c r="GNI151" s="102"/>
      <c r="GNJ151" s="102"/>
      <c r="GNK151" s="102"/>
      <c r="GNL151" s="102"/>
      <c r="GNM151" s="102"/>
      <c r="GNN151" s="102"/>
      <c r="GNO151" s="102"/>
      <c r="GNP151" s="102"/>
      <c r="GNQ151" s="102"/>
      <c r="GNR151" s="102"/>
      <c r="GNS151" s="102"/>
      <c r="GNT151" s="102"/>
      <c r="GNU151" s="102"/>
      <c r="GNV151" s="102"/>
      <c r="GNW151" s="102"/>
      <c r="GNX151" s="102"/>
      <c r="GNY151" s="102"/>
      <c r="GNZ151" s="102"/>
      <c r="GOA151" s="102"/>
      <c r="GOB151" s="102"/>
      <c r="GOC151" s="102"/>
      <c r="GOD151" s="102"/>
      <c r="GOE151" s="102"/>
      <c r="GOF151" s="102"/>
      <c r="GOG151" s="102"/>
      <c r="GOH151" s="102"/>
      <c r="GOI151" s="102"/>
      <c r="GOJ151" s="102"/>
      <c r="GOK151" s="102"/>
      <c r="GOL151" s="102"/>
      <c r="GOM151" s="102"/>
      <c r="GON151" s="102"/>
      <c r="GOO151" s="102"/>
      <c r="GOP151" s="102"/>
      <c r="GOQ151" s="102"/>
      <c r="GOR151" s="102"/>
      <c r="GOS151" s="102"/>
      <c r="GOT151" s="102"/>
      <c r="GOU151" s="102"/>
      <c r="GOV151" s="102"/>
      <c r="GOW151" s="102"/>
      <c r="GOX151" s="102"/>
      <c r="GOY151" s="102"/>
      <c r="GOZ151" s="102"/>
      <c r="GPA151" s="102"/>
      <c r="GPB151" s="102"/>
      <c r="GPC151" s="102"/>
      <c r="GPD151" s="102"/>
      <c r="GPE151" s="102"/>
      <c r="GPF151" s="102"/>
      <c r="GPG151" s="102"/>
      <c r="GPH151" s="102"/>
      <c r="GPI151" s="102"/>
      <c r="GPJ151" s="102"/>
      <c r="GPK151" s="102"/>
      <c r="GPL151" s="102"/>
      <c r="GPM151" s="102"/>
      <c r="GPN151" s="102"/>
      <c r="GPO151" s="102"/>
      <c r="GPP151" s="102"/>
      <c r="GPQ151" s="102"/>
      <c r="GPR151" s="102"/>
      <c r="GPS151" s="102"/>
      <c r="GPT151" s="102"/>
      <c r="GPU151" s="102"/>
      <c r="GPV151" s="102"/>
      <c r="GPW151" s="102"/>
      <c r="GPX151" s="102"/>
      <c r="GPY151" s="102"/>
      <c r="GPZ151" s="102"/>
      <c r="GQA151" s="102"/>
      <c r="GQB151" s="102"/>
      <c r="GQC151" s="102"/>
      <c r="GQD151" s="102"/>
      <c r="GQE151" s="102"/>
      <c r="GQF151" s="102"/>
      <c r="GQG151" s="102"/>
      <c r="GQH151" s="102"/>
      <c r="GQI151" s="102"/>
      <c r="GQJ151" s="102"/>
      <c r="GQK151" s="102"/>
      <c r="GQL151" s="102"/>
      <c r="GQM151" s="102"/>
      <c r="GQN151" s="102"/>
      <c r="GQO151" s="102"/>
      <c r="GQP151" s="102"/>
      <c r="GQQ151" s="102"/>
      <c r="GQR151" s="102"/>
      <c r="GQS151" s="102"/>
      <c r="GQT151" s="102"/>
      <c r="GQU151" s="102"/>
      <c r="GQV151" s="102"/>
      <c r="GQW151" s="102"/>
      <c r="GQX151" s="102"/>
      <c r="GQY151" s="102"/>
      <c r="GQZ151" s="102"/>
      <c r="GRA151" s="102"/>
      <c r="GRB151" s="102"/>
      <c r="GRC151" s="102"/>
      <c r="GRD151" s="102"/>
      <c r="GRE151" s="102"/>
      <c r="GRF151" s="102"/>
      <c r="GRG151" s="102"/>
      <c r="GRH151" s="102"/>
      <c r="GRI151" s="102"/>
      <c r="GRJ151" s="102"/>
      <c r="GRK151" s="102"/>
      <c r="GRL151" s="102"/>
      <c r="GRM151" s="102"/>
      <c r="GRN151" s="102"/>
      <c r="GRO151" s="102"/>
      <c r="GRP151" s="102"/>
      <c r="GRQ151" s="102"/>
      <c r="GRR151" s="102"/>
      <c r="GRS151" s="102"/>
      <c r="GRT151" s="102"/>
      <c r="GRU151" s="102"/>
      <c r="GRV151" s="102"/>
      <c r="GRW151" s="102"/>
      <c r="GRX151" s="102"/>
      <c r="GRY151" s="102"/>
      <c r="GRZ151" s="102"/>
      <c r="GSA151" s="102"/>
      <c r="GSB151" s="102"/>
      <c r="GSC151" s="102"/>
      <c r="GSD151" s="102"/>
      <c r="GSE151" s="102"/>
      <c r="GSF151" s="102"/>
      <c r="GSG151" s="102"/>
      <c r="GSH151" s="102"/>
      <c r="GSI151" s="102"/>
      <c r="GSJ151" s="102"/>
      <c r="GSK151" s="102"/>
      <c r="GSL151" s="102"/>
      <c r="GSM151" s="102"/>
      <c r="GSN151" s="102"/>
      <c r="GSO151" s="102"/>
      <c r="GSP151" s="102"/>
      <c r="GSQ151" s="102"/>
      <c r="GSR151" s="102"/>
      <c r="GSS151" s="102"/>
      <c r="GST151" s="102"/>
      <c r="GSU151" s="102"/>
      <c r="GSV151" s="102"/>
      <c r="GSW151" s="102"/>
      <c r="GSX151" s="102"/>
      <c r="GSY151" s="102"/>
      <c r="GSZ151" s="102"/>
      <c r="GTA151" s="102"/>
      <c r="GTB151" s="102"/>
      <c r="GTC151" s="102"/>
      <c r="GTD151" s="102"/>
      <c r="GTE151" s="102"/>
      <c r="GTF151" s="102"/>
      <c r="GTG151" s="102"/>
      <c r="GTH151" s="102"/>
      <c r="GTI151" s="102"/>
      <c r="GTJ151" s="102"/>
      <c r="GTK151" s="102"/>
      <c r="GTL151" s="102"/>
      <c r="GTM151" s="102"/>
      <c r="GTN151" s="102"/>
      <c r="GTO151" s="102"/>
      <c r="GTP151" s="102"/>
      <c r="GTQ151" s="102"/>
      <c r="GTR151" s="102"/>
      <c r="GTS151" s="102"/>
      <c r="GTT151" s="102"/>
      <c r="GTU151" s="102"/>
      <c r="GTV151" s="102"/>
      <c r="GTW151" s="102"/>
      <c r="GTX151" s="102"/>
      <c r="GTY151" s="102"/>
      <c r="GTZ151" s="102"/>
      <c r="GUA151" s="102"/>
      <c r="GUB151" s="102"/>
      <c r="GUC151" s="102"/>
      <c r="GUD151" s="102"/>
      <c r="GUE151" s="102"/>
      <c r="GUF151" s="102"/>
      <c r="GUG151" s="102"/>
      <c r="GUH151" s="102"/>
      <c r="GUI151" s="102"/>
      <c r="GUJ151" s="102"/>
      <c r="GUK151" s="102"/>
      <c r="GUL151" s="102"/>
      <c r="GUM151" s="102"/>
      <c r="GUN151" s="102"/>
      <c r="GUO151" s="102"/>
      <c r="GUP151" s="102"/>
      <c r="GUQ151" s="102"/>
      <c r="GUR151" s="102"/>
      <c r="GUS151" s="102"/>
      <c r="GUT151" s="102"/>
      <c r="GUU151" s="102"/>
      <c r="GUV151" s="102"/>
      <c r="GUW151" s="102"/>
      <c r="GUX151" s="102"/>
      <c r="GUY151" s="102"/>
      <c r="GUZ151" s="102"/>
      <c r="GVA151" s="102"/>
      <c r="GVB151" s="102"/>
      <c r="GVC151" s="102"/>
      <c r="GVD151" s="102"/>
      <c r="GVE151" s="102"/>
      <c r="GVF151" s="102"/>
      <c r="GVG151" s="102"/>
      <c r="GVH151" s="102"/>
      <c r="GVI151" s="102"/>
      <c r="GVJ151" s="102"/>
      <c r="GVK151" s="102"/>
      <c r="GVL151" s="102"/>
      <c r="GVM151" s="102"/>
      <c r="GVN151" s="102"/>
      <c r="GVO151" s="102"/>
      <c r="GVP151" s="102"/>
      <c r="GVQ151" s="102"/>
      <c r="GVR151" s="102"/>
      <c r="GVS151" s="102"/>
      <c r="GVT151" s="102"/>
      <c r="GVU151" s="102"/>
      <c r="GVV151" s="102"/>
      <c r="GVW151" s="102"/>
      <c r="GVX151" s="102"/>
      <c r="GVY151" s="102"/>
      <c r="GVZ151" s="102"/>
      <c r="GWA151" s="102"/>
      <c r="GWB151" s="102"/>
      <c r="GWC151" s="102"/>
      <c r="GWD151" s="102"/>
      <c r="GWE151" s="102"/>
      <c r="GWF151" s="102"/>
      <c r="GWG151" s="102"/>
      <c r="GWH151" s="102"/>
      <c r="GWI151" s="102"/>
      <c r="GWJ151" s="102"/>
      <c r="GWK151" s="102"/>
      <c r="GWL151" s="102"/>
      <c r="GWM151" s="102"/>
      <c r="GWN151" s="102"/>
      <c r="GWO151" s="102"/>
      <c r="GWP151" s="102"/>
      <c r="GWQ151" s="102"/>
      <c r="GWR151" s="102"/>
      <c r="GWS151" s="102"/>
      <c r="GWT151" s="102"/>
      <c r="GWU151" s="102"/>
      <c r="GWV151" s="102"/>
      <c r="GWW151" s="102"/>
      <c r="GWX151" s="102"/>
      <c r="GWY151" s="102"/>
      <c r="GWZ151" s="102"/>
      <c r="GXA151" s="102"/>
      <c r="GXB151" s="102"/>
      <c r="GXC151" s="102"/>
      <c r="GXD151" s="102"/>
      <c r="GXE151" s="102"/>
      <c r="GXF151" s="102"/>
      <c r="GXG151" s="102"/>
      <c r="GXH151" s="102"/>
      <c r="GXI151" s="102"/>
      <c r="GXJ151" s="102"/>
      <c r="GXK151" s="102"/>
      <c r="GXL151" s="102"/>
      <c r="GXM151" s="102"/>
      <c r="GXN151" s="102"/>
      <c r="GXO151" s="102"/>
      <c r="GXP151" s="102"/>
      <c r="GXQ151" s="102"/>
      <c r="GXR151" s="102"/>
      <c r="GXS151" s="102"/>
      <c r="GXT151" s="102"/>
      <c r="GXU151" s="102"/>
      <c r="GXV151" s="102"/>
      <c r="GXW151" s="102"/>
      <c r="GXX151" s="102"/>
      <c r="GXY151" s="102"/>
      <c r="GXZ151" s="102"/>
      <c r="GYA151" s="102"/>
      <c r="GYB151" s="102"/>
      <c r="GYC151" s="102"/>
      <c r="GYD151" s="102"/>
      <c r="GYE151" s="102"/>
      <c r="GYF151" s="102"/>
      <c r="GYG151" s="102"/>
      <c r="GYH151" s="102"/>
      <c r="GYI151" s="102"/>
      <c r="GYJ151" s="102"/>
      <c r="GYK151" s="102"/>
      <c r="GYL151" s="102"/>
      <c r="GYM151" s="102"/>
      <c r="GYN151" s="102"/>
      <c r="GYO151" s="102"/>
      <c r="GYP151" s="102"/>
      <c r="GYQ151" s="102"/>
      <c r="GYR151" s="102"/>
      <c r="GYS151" s="102"/>
      <c r="GYT151" s="102"/>
      <c r="GYU151" s="102"/>
      <c r="GYV151" s="102"/>
      <c r="GYW151" s="102"/>
      <c r="GYX151" s="102"/>
      <c r="GYY151" s="102"/>
      <c r="GYZ151" s="102"/>
      <c r="GZA151" s="102"/>
      <c r="GZB151" s="102"/>
      <c r="GZC151" s="102"/>
      <c r="GZD151" s="102"/>
      <c r="GZE151" s="102"/>
      <c r="GZF151" s="102"/>
      <c r="GZG151" s="102"/>
      <c r="GZH151" s="102"/>
      <c r="GZI151" s="102"/>
      <c r="GZJ151" s="102"/>
      <c r="GZK151" s="102"/>
      <c r="GZL151" s="102"/>
      <c r="GZM151" s="102"/>
      <c r="GZN151" s="102"/>
      <c r="GZO151" s="102"/>
      <c r="GZP151" s="102"/>
      <c r="GZQ151" s="102"/>
      <c r="GZR151" s="102"/>
      <c r="GZS151" s="102"/>
      <c r="GZT151" s="102"/>
      <c r="GZU151" s="102"/>
      <c r="GZV151" s="102"/>
      <c r="GZW151" s="102"/>
      <c r="GZX151" s="102"/>
      <c r="GZY151" s="102"/>
      <c r="GZZ151" s="102"/>
      <c r="HAA151" s="102"/>
      <c r="HAB151" s="102"/>
      <c r="HAC151" s="102"/>
      <c r="HAD151" s="102"/>
      <c r="HAE151" s="102"/>
      <c r="HAF151" s="102"/>
      <c r="HAG151" s="102"/>
      <c r="HAH151" s="102"/>
      <c r="HAI151" s="102"/>
      <c r="HAJ151" s="102"/>
      <c r="HAK151" s="102"/>
      <c r="HAL151" s="102"/>
      <c r="HAM151" s="102"/>
      <c r="HAN151" s="102"/>
      <c r="HAO151" s="102"/>
      <c r="HAP151" s="102"/>
      <c r="HAQ151" s="102"/>
      <c r="HAR151" s="102"/>
      <c r="HAS151" s="102"/>
      <c r="HAT151" s="102"/>
      <c r="HAU151" s="102"/>
      <c r="HAV151" s="102"/>
      <c r="HAW151" s="102"/>
      <c r="HAX151" s="102"/>
      <c r="HAY151" s="102"/>
      <c r="HAZ151" s="102"/>
      <c r="HBA151" s="102"/>
      <c r="HBB151" s="102"/>
      <c r="HBC151" s="102"/>
      <c r="HBD151" s="102"/>
      <c r="HBE151" s="102"/>
      <c r="HBF151" s="102"/>
      <c r="HBG151" s="102"/>
      <c r="HBH151" s="102"/>
      <c r="HBI151" s="102"/>
      <c r="HBJ151" s="102"/>
      <c r="HBK151" s="102"/>
      <c r="HBL151" s="102"/>
      <c r="HBM151" s="102"/>
      <c r="HBN151" s="102"/>
      <c r="HBO151" s="102"/>
      <c r="HBP151" s="102"/>
      <c r="HBQ151" s="102"/>
      <c r="HBR151" s="102"/>
      <c r="HBS151" s="102"/>
      <c r="HBT151" s="102"/>
      <c r="HBU151" s="102"/>
      <c r="HBV151" s="102"/>
      <c r="HBW151" s="102"/>
      <c r="HBX151" s="102"/>
      <c r="HBY151" s="102"/>
      <c r="HBZ151" s="102"/>
      <c r="HCA151" s="102"/>
      <c r="HCB151" s="102"/>
      <c r="HCC151" s="102"/>
      <c r="HCD151" s="102"/>
      <c r="HCE151" s="102"/>
      <c r="HCF151" s="102"/>
      <c r="HCG151" s="102"/>
      <c r="HCH151" s="102"/>
      <c r="HCI151" s="102"/>
      <c r="HCJ151" s="102"/>
      <c r="HCK151" s="102"/>
      <c r="HCL151" s="102"/>
      <c r="HCM151" s="102"/>
      <c r="HCN151" s="102"/>
      <c r="HCO151" s="102"/>
      <c r="HCP151" s="102"/>
      <c r="HCQ151" s="102"/>
      <c r="HCR151" s="102"/>
      <c r="HCS151" s="102"/>
      <c r="HCT151" s="102"/>
      <c r="HCU151" s="102"/>
      <c r="HCV151" s="102"/>
      <c r="HCW151" s="102"/>
      <c r="HCX151" s="102"/>
      <c r="HCY151" s="102"/>
      <c r="HCZ151" s="102"/>
      <c r="HDA151" s="102"/>
      <c r="HDB151" s="102"/>
      <c r="HDC151" s="102"/>
      <c r="HDD151" s="102"/>
      <c r="HDE151" s="102"/>
      <c r="HDF151" s="102"/>
      <c r="HDG151" s="102"/>
      <c r="HDH151" s="102"/>
      <c r="HDI151" s="102"/>
      <c r="HDJ151" s="102"/>
      <c r="HDK151" s="102"/>
      <c r="HDL151" s="102"/>
      <c r="HDM151" s="102"/>
      <c r="HDN151" s="102"/>
      <c r="HDO151" s="102"/>
      <c r="HDP151" s="102"/>
      <c r="HDQ151" s="102"/>
      <c r="HDR151" s="102"/>
      <c r="HDS151" s="102"/>
      <c r="HDT151" s="102"/>
      <c r="HDU151" s="102"/>
      <c r="HDV151" s="102"/>
      <c r="HDW151" s="102"/>
      <c r="HDX151" s="102"/>
      <c r="HDY151" s="102"/>
      <c r="HDZ151" s="102"/>
      <c r="HEA151" s="102"/>
      <c r="HEB151" s="102"/>
      <c r="HEC151" s="102"/>
      <c r="HED151" s="102"/>
      <c r="HEE151" s="102"/>
      <c r="HEF151" s="102"/>
      <c r="HEG151" s="102"/>
      <c r="HEH151" s="102"/>
      <c r="HEI151" s="102"/>
      <c r="HEJ151" s="102"/>
      <c r="HEK151" s="102"/>
      <c r="HEL151" s="102"/>
      <c r="HEM151" s="102"/>
      <c r="HEN151" s="102"/>
      <c r="HEO151" s="102"/>
      <c r="HEP151" s="102"/>
      <c r="HEQ151" s="102"/>
      <c r="HER151" s="102"/>
      <c r="HES151" s="102"/>
      <c r="HET151" s="102"/>
      <c r="HEU151" s="102"/>
      <c r="HEV151" s="102"/>
      <c r="HEW151" s="102"/>
      <c r="HEX151" s="102"/>
      <c r="HEY151" s="102"/>
      <c r="HEZ151" s="102"/>
      <c r="HFA151" s="102"/>
      <c r="HFB151" s="102"/>
      <c r="HFC151" s="102"/>
      <c r="HFD151" s="102"/>
      <c r="HFE151" s="102"/>
      <c r="HFF151" s="102"/>
      <c r="HFG151" s="102"/>
      <c r="HFH151" s="102"/>
      <c r="HFI151" s="102"/>
      <c r="HFJ151" s="102"/>
      <c r="HFK151" s="102"/>
      <c r="HFL151" s="102"/>
      <c r="HFM151" s="102"/>
      <c r="HFN151" s="102"/>
      <c r="HFO151" s="102"/>
      <c r="HFP151" s="102"/>
      <c r="HFQ151" s="102"/>
      <c r="HFR151" s="102"/>
      <c r="HFS151" s="102"/>
      <c r="HFT151" s="102"/>
      <c r="HFU151" s="102"/>
      <c r="HFV151" s="102"/>
      <c r="HFW151" s="102"/>
      <c r="HFX151" s="102"/>
      <c r="HFY151" s="102"/>
      <c r="HFZ151" s="102"/>
      <c r="HGA151" s="102"/>
      <c r="HGB151" s="102"/>
      <c r="HGC151" s="102"/>
      <c r="HGD151" s="102"/>
      <c r="HGE151" s="102"/>
      <c r="HGF151" s="102"/>
      <c r="HGG151" s="102"/>
      <c r="HGH151" s="102"/>
      <c r="HGI151" s="102"/>
      <c r="HGJ151" s="102"/>
      <c r="HGK151" s="102"/>
      <c r="HGL151" s="102"/>
      <c r="HGM151" s="102"/>
      <c r="HGN151" s="102"/>
      <c r="HGO151" s="102"/>
      <c r="HGP151" s="102"/>
      <c r="HGQ151" s="102"/>
      <c r="HGR151" s="102"/>
      <c r="HGS151" s="102"/>
      <c r="HGT151" s="102"/>
      <c r="HGU151" s="102"/>
      <c r="HGV151" s="102"/>
      <c r="HGW151" s="102"/>
      <c r="HGX151" s="102"/>
      <c r="HGY151" s="102"/>
      <c r="HGZ151" s="102"/>
      <c r="HHA151" s="102"/>
      <c r="HHB151" s="102"/>
      <c r="HHC151" s="102"/>
      <c r="HHD151" s="102"/>
      <c r="HHE151" s="102"/>
      <c r="HHF151" s="102"/>
      <c r="HHG151" s="102"/>
      <c r="HHH151" s="102"/>
      <c r="HHI151" s="102"/>
      <c r="HHJ151" s="102"/>
      <c r="HHK151" s="102"/>
      <c r="HHL151" s="102"/>
      <c r="HHM151" s="102"/>
      <c r="HHN151" s="102"/>
      <c r="HHO151" s="102"/>
      <c r="HHP151" s="102"/>
      <c r="HHQ151" s="102"/>
      <c r="HHR151" s="102"/>
      <c r="HHS151" s="102"/>
      <c r="HHT151" s="102"/>
      <c r="HHU151" s="102"/>
      <c r="HHV151" s="102"/>
      <c r="HHW151" s="102"/>
      <c r="HHX151" s="102"/>
      <c r="HHY151" s="102"/>
      <c r="HHZ151" s="102"/>
      <c r="HIA151" s="102"/>
      <c r="HIB151" s="102"/>
      <c r="HIC151" s="102"/>
      <c r="HID151" s="102"/>
      <c r="HIE151" s="102"/>
      <c r="HIF151" s="102"/>
      <c r="HIG151" s="102"/>
      <c r="HIH151" s="102"/>
      <c r="HII151" s="102"/>
      <c r="HIJ151" s="102"/>
      <c r="HIK151" s="102"/>
      <c r="HIL151" s="102"/>
      <c r="HIM151" s="102"/>
      <c r="HIN151" s="102"/>
      <c r="HIO151" s="102"/>
      <c r="HIP151" s="102"/>
      <c r="HIQ151" s="102"/>
      <c r="HIR151" s="102"/>
      <c r="HIS151" s="102"/>
      <c r="HIT151" s="102"/>
      <c r="HIU151" s="102"/>
      <c r="HIV151" s="102"/>
      <c r="HIW151" s="102"/>
      <c r="HIX151" s="102"/>
      <c r="HIY151" s="102"/>
      <c r="HIZ151" s="102"/>
      <c r="HJA151" s="102"/>
      <c r="HJB151" s="102"/>
      <c r="HJC151" s="102"/>
      <c r="HJD151" s="102"/>
      <c r="HJE151" s="102"/>
      <c r="HJF151" s="102"/>
      <c r="HJG151" s="102"/>
      <c r="HJH151" s="102"/>
      <c r="HJI151" s="102"/>
      <c r="HJJ151" s="102"/>
      <c r="HJK151" s="102"/>
      <c r="HJL151" s="102"/>
      <c r="HJM151" s="102"/>
      <c r="HJN151" s="102"/>
      <c r="HJO151" s="102"/>
      <c r="HJP151" s="102"/>
      <c r="HJQ151" s="102"/>
      <c r="HJR151" s="102"/>
      <c r="HJS151" s="102"/>
      <c r="HJT151" s="102"/>
      <c r="HJU151" s="102"/>
      <c r="HJV151" s="102"/>
      <c r="HJW151" s="102"/>
      <c r="HJX151" s="102"/>
      <c r="HJY151" s="102"/>
      <c r="HJZ151" s="102"/>
      <c r="HKA151" s="102"/>
      <c r="HKB151" s="102"/>
      <c r="HKC151" s="102"/>
      <c r="HKD151" s="102"/>
      <c r="HKE151" s="102"/>
      <c r="HKF151" s="102"/>
      <c r="HKG151" s="102"/>
      <c r="HKH151" s="102"/>
      <c r="HKI151" s="102"/>
      <c r="HKJ151" s="102"/>
      <c r="HKK151" s="102"/>
      <c r="HKL151" s="102"/>
      <c r="HKM151" s="102"/>
      <c r="HKN151" s="102"/>
      <c r="HKO151" s="102"/>
      <c r="HKP151" s="102"/>
      <c r="HKQ151" s="102"/>
      <c r="HKR151" s="102"/>
      <c r="HKS151" s="102"/>
      <c r="HKT151" s="102"/>
      <c r="HKU151" s="102"/>
      <c r="HKV151" s="102"/>
      <c r="HKW151" s="102"/>
      <c r="HKX151" s="102"/>
      <c r="HKY151" s="102"/>
      <c r="HKZ151" s="102"/>
      <c r="HLA151" s="102"/>
      <c r="HLB151" s="102"/>
      <c r="HLC151" s="102"/>
      <c r="HLD151" s="102"/>
      <c r="HLE151" s="102"/>
      <c r="HLF151" s="102"/>
      <c r="HLG151" s="102"/>
      <c r="HLH151" s="102"/>
      <c r="HLI151" s="102"/>
      <c r="HLJ151" s="102"/>
      <c r="HLK151" s="102"/>
      <c r="HLL151" s="102"/>
      <c r="HLM151" s="102"/>
      <c r="HLN151" s="102"/>
      <c r="HLO151" s="102"/>
      <c r="HLP151" s="102"/>
      <c r="HLQ151" s="102"/>
      <c r="HLR151" s="102"/>
      <c r="HLS151" s="102"/>
      <c r="HLT151" s="102"/>
      <c r="HLU151" s="102"/>
      <c r="HLV151" s="102"/>
      <c r="HLW151" s="102"/>
      <c r="HLX151" s="102"/>
      <c r="HLY151" s="102"/>
      <c r="HLZ151" s="102"/>
      <c r="HMA151" s="102"/>
      <c r="HMB151" s="102"/>
      <c r="HMC151" s="102"/>
      <c r="HMD151" s="102"/>
      <c r="HME151" s="102"/>
      <c r="HMF151" s="102"/>
      <c r="HMG151" s="102"/>
      <c r="HMH151" s="102"/>
      <c r="HMI151" s="102"/>
      <c r="HMJ151" s="102"/>
      <c r="HMK151" s="102"/>
      <c r="HML151" s="102"/>
      <c r="HMM151" s="102"/>
      <c r="HMN151" s="102"/>
      <c r="HMO151" s="102"/>
      <c r="HMP151" s="102"/>
      <c r="HMQ151" s="102"/>
      <c r="HMR151" s="102"/>
      <c r="HMS151" s="102"/>
      <c r="HMT151" s="102"/>
      <c r="HMU151" s="102"/>
      <c r="HMV151" s="102"/>
      <c r="HMW151" s="102"/>
      <c r="HMX151" s="102"/>
      <c r="HMY151" s="102"/>
      <c r="HMZ151" s="102"/>
      <c r="HNA151" s="102"/>
      <c r="HNB151" s="102"/>
      <c r="HNC151" s="102"/>
      <c r="HND151" s="102"/>
      <c r="HNE151" s="102"/>
      <c r="HNF151" s="102"/>
      <c r="HNG151" s="102"/>
      <c r="HNH151" s="102"/>
      <c r="HNI151" s="102"/>
      <c r="HNJ151" s="102"/>
      <c r="HNK151" s="102"/>
      <c r="HNL151" s="102"/>
      <c r="HNM151" s="102"/>
      <c r="HNN151" s="102"/>
      <c r="HNO151" s="102"/>
      <c r="HNP151" s="102"/>
      <c r="HNQ151" s="102"/>
      <c r="HNR151" s="102"/>
      <c r="HNS151" s="102"/>
      <c r="HNT151" s="102"/>
      <c r="HNU151" s="102"/>
      <c r="HNV151" s="102"/>
      <c r="HNW151" s="102"/>
      <c r="HNX151" s="102"/>
      <c r="HNY151" s="102"/>
      <c r="HNZ151" s="102"/>
      <c r="HOA151" s="102"/>
      <c r="HOB151" s="102"/>
      <c r="HOC151" s="102"/>
      <c r="HOD151" s="102"/>
      <c r="HOE151" s="102"/>
      <c r="HOF151" s="102"/>
      <c r="HOG151" s="102"/>
      <c r="HOH151" s="102"/>
      <c r="HOI151" s="102"/>
      <c r="HOJ151" s="102"/>
      <c r="HOK151" s="102"/>
      <c r="HOL151" s="102"/>
      <c r="HOM151" s="102"/>
      <c r="HON151" s="102"/>
      <c r="HOO151" s="102"/>
      <c r="HOP151" s="102"/>
      <c r="HOQ151" s="102"/>
      <c r="HOR151" s="102"/>
      <c r="HOS151" s="102"/>
      <c r="HOT151" s="102"/>
      <c r="HOU151" s="102"/>
      <c r="HOV151" s="102"/>
      <c r="HOW151" s="102"/>
      <c r="HOX151" s="102"/>
      <c r="HOY151" s="102"/>
      <c r="HOZ151" s="102"/>
      <c r="HPA151" s="102"/>
      <c r="HPB151" s="102"/>
      <c r="HPC151" s="102"/>
      <c r="HPD151" s="102"/>
      <c r="HPE151" s="102"/>
      <c r="HPF151" s="102"/>
      <c r="HPG151" s="102"/>
      <c r="HPH151" s="102"/>
      <c r="HPI151" s="102"/>
      <c r="HPJ151" s="102"/>
      <c r="HPK151" s="102"/>
      <c r="HPL151" s="102"/>
      <c r="HPM151" s="102"/>
      <c r="HPN151" s="102"/>
      <c r="HPO151" s="102"/>
      <c r="HPP151" s="102"/>
      <c r="HPQ151" s="102"/>
      <c r="HPR151" s="102"/>
      <c r="HPS151" s="102"/>
      <c r="HPT151" s="102"/>
      <c r="HPU151" s="102"/>
      <c r="HPV151" s="102"/>
      <c r="HPW151" s="102"/>
      <c r="HPX151" s="102"/>
      <c r="HPY151" s="102"/>
      <c r="HPZ151" s="102"/>
      <c r="HQA151" s="102"/>
      <c r="HQB151" s="102"/>
      <c r="HQC151" s="102"/>
      <c r="HQD151" s="102"/>
      <c r="HQE151" s="102"/>
      <c r="HQF151" s="102"/>
      <c r="HQG151" s="102"/>
      <c r="HQH151" s="102"/>
      <c r="HQI151" s="102"/>
      <c r="HQJ151" s="102"/>
      <c r="HQK151" s="102"/>
      <c r="HQL151" s="102"/>
      <c r="HQM151" s="102"/>
      <c r="HQN151" s="102"/>
      <c r="HQO151" s="102"/>
      <c r="HQP151" s="102"/>
      <c r="HQQ151" s="102"/>
      <c r="HQR151" s="102"/>
      <c r="HQS151" s="102"/>
      <c r="HQT151" s="102"/>
      <c r="HQU151" s="102"/>
      <c r="HQV151" s="102"/>
      <c r="HQW151" s="102"/>
      <c r="HQX151" s="102"/>
      <c r="HQY151" s="102"/>
      <c r="HQZ151" s="102"/>
      <c r="HRA151" s="102"/>
      <c r="HRB151" s="102"/>
      <c r="HRC151" s="102"/>
      <c r="HRD151" s="102"/>
      <c r="HRE151" s="102"/>
      <c r="HRF151" s="102"/>
      <c r="HRG151" s="102"/>
      <c r="HRH151" s="102"/>
      <c r="HRI151" s="102"/>
      <c r="HRJ151" s="102"/>
      <c r="HRK151" s="102"/>
      <c r="HRL151" s="102"/>
      <c r="HRM151" s="102"/>
      <c r="HRN151" s="102"/>
      <c r="HRO151" s="102"/>
      <c r="HRP151" s="102"/>
      <c r="HRQ151" s="102"/>
      <c r="HRR151" s="102"/>
      <c r="HRS151" s="102"/>
      <c r="HRT151" s="102"/>
      <c r="HRU151" s="102"/>
      <c r="HRV151" s="102"/>
      <c r="HRW151" s="102"/>
      <c r="HRX151" s="102"/>
      <c r="HRY151" s="102"/>
      <c r="HRZ151" s="102"/>
      <c r="HSA151" s="102"/>
      <c r="HSB151" s="102"/>
      <c r="HSC151" s="102"/>
      <c r="HSD151" s="102"/>
      <c r="HSE151" s="102"/>
      <c r="HSF151" s="102"/>
      <c r="HSG151" s="102"/>
      <c r="HSH151" s="102"/>
      <c r="HSI151" s="102"/>
      <c r="HSJ151" s="102"/>
      <c r="HSK151" s="102"/>
      <c r="HSL151" s="102"/>
      <c r="HSM151" s="102"/>
      <c r="HSN151" s="102"/>
      <c r="HSO151" s="102"/>
      <c r="HSP151" s="102"/>
      <c r="HSQ151" s="102"/>
      <c r="HSR151" s="102"/>
      <c r="HSS151" s="102"/>
      <c r="HST151" s="102"/>
      <c r="HSU151" s="102"/>
      <c r="HSV151" s="102"/>
      <c r="HSW151" s="102"/>
      <c r="HSX151" s="102"/>
      <c r="HSY151" s="102"/>
      <c r="HSZ151" s="102"/>
      <c r="HTA151" s="102"/>
      <c r="HTB151" s="102"/>
      <c r="HTC151" s="102"/>
      <c r="HTD151" s="102"/>
      <c r="HTE151" s="102"/>
      <c r="HTF151" s="102"/>
      <c r="HTG151" s="102"/>
      <c r="HTH151" s="102"/>
      <c r="HTI151" s="102"/>
      <c r="HTJ151" s="102"/>
      <c r="HTK151" s="102"/>
      <c r="HTL151" s="102"/>
      <c r="HTM151" s="102"/>
      <c r="HTN151" s="102"/>
      <c r="HTO151" s="102"/>
      <c r="HTP151" s="102"/>
      <c r="HTQ151" s="102"/>
      <c r="HTR151" s="102"/>
      <c r="HTS151" s="102"/>
      <c r="HTT151" s="102"/>
      <c r="HTU151" s="102"/>
      <c r="HTV151" s="102"/>
      <c r="HTW151" s="102"/>
      <c r="HTX151" s="102"/>
      <c r="HTY151" s="102"/>
      <c r="HTZ151" s="102"/>
      <c r="HUA151" s="102"/>
      <c r="HUB151" s="102"/>
      <c r="HUC151" s="102"/>
      <c r="HUD151" s="102"/>
      <c r="HUE151" s="102"/>
      <c r="HUF151" s="102"/>
      <c r="HUG151" s="102"/>
      <c r="HUH151" s="102"/>
      <c r="HUI151" s="102"/>
      <c r="HUJ151" s="102"/>
      <c r="HUK151" s="102"/>
      <c r="HUL151" s="102"/>
      <c r="HUM151" s="102"/>
      <c r="HUN151" s="102"/>
      <c r="HUO151" s="102"/>
      <c r="HUP151" s="102"/>
      <c r="HUQ151" s="102"/>
      <c r="HUR151" s="102"/>
      <c r="HUS151" s="102"/>
      <c r="HUT151" s="102"/>
      <c r="HUU151" s="102"/>
      <c r="HUV151" s="102"/>
      <c r="HUW151" s="102"/>
      <c r="HUX151" s="102"/>
      <c r="HUY151" s="102"/>
      <c r="HUZ151" s="102"/>
      <c r="HVA151" s="102"/>
      <c r="HVB151" s="102"/>
      <c r="HVC151" s="102"/>
      <c r="HVD151" s="102"/>
      <c r="HVE151" s="102"/>
      <c r="HVF151" s="102"/>
      <c r="HVG151" s="102"/>
      <c r="HVH151" s="102"/>
      <c r="HVI151" s="102"/>
      <c r="HVJ151" s="102"/>
      <c r="HVK151" s="102"/>
      <c r="HVL151" s="102"/>
      <c r="HVM151" s="102"/>
      <c r="HVN151" s="102"/>
      <c r="HVO151" s="102"/>
      <c r="HVP151" s="102"/>
      <c r="HVQ151" s="102"/>
      <c r="HVR151" s="102"/>
      <c r="HVS151" s="102"/>
      <c r="HVT151" s="102"/>
      <c r="HVU151" s="102"/>
      <c r="HVV151" s="102"/>
      <c r="HVW151" s="102"/>
      <c r="HVX151" s="102"/>
      <c r="HVY151" s="102"/>
      <c r="HVZ151" s="102"/>
      <c r="HWA151" s="102"/>
      <c r="HWB151" s="102"/>
      <c r="HWC151" s="102"/>
      <c r="HWD151" s="102"/>
      <c r="HWE151" s="102"/>
      <c r="HWF151" s="102"/>
      <c r="HWG151" s="102"/>
      <c r="HWH151" s="102"/>
      <c r="HWI151" s="102"/>
      <c r="HWJ151" s="102"/>
      <c r="HWK151" s="102"/>
      <c r="HWL151" s="102"/>
      <c r="HWM151" s="102"/>
      <c r="HWN151" s="102"/>
      <c r="HWO151" s="102"/>
      <c r="HWP151" s="102"/>
      <c r="HWQ151" s="102"/>
      <c r="HWR151" s="102"/>
      <c r="HWS151" s="102"/>
      <c r="HWT151" s="102"/>
      <c r="HWU151" s="102"/>
      <c r="HWV151" s="102"/>
      <c r="HWW151" s="102"/>
      <c r="HWX151" s="102"/>
      <c r="HWY151" s="102"/>
      <c r="HWZ151" s="102"/>
      <c r="HXA151" s="102"/>
      <c r="HXB151" s="102"/>
      <c r="HXC151" s="102"/>
      <c r="HXD151" s="102"/>
      <c r="HXE151" s="102"/>
      <c r="HXF151" s="102"/>
      <c r="HXG151" s="102"/>
      <c r="HXH151" s="102"/>
      <c r="HXI151" s="102"/>
      <c r="HXJ151" s="102"/>
      <c r="HXK151" s="102"/>
      <c r="HXL151" s="102"/>
      <c r="HXM151" s="102"/>
      <c r="HXN151" s="102"/>
      <c r="HXO151" s="102"/>
      <c r="HXP151" s="102"/>
      <c r="HXQ151" s="102"/>
      <c r="HXR151" s="102"/>
      <c r="HXS151" s="102"/>
      <c r="HXT151" s="102"/>
      <c r="HXU151" s="102"/>
      <c r="HXV151" s="102"/>
      <c r="HXW151" s="102"/>
      <c r="HXX151" s="102"/>
      <c r="HXY151" s="102"/>
      <c r="HXZ151" s="102"/>
      <c r="HYA151" s="102"/>
      <c r="HYB151" s="102"/>
      <c r="HYC151" s="102"/>
      <c r="HYD151" s="102"/>
      <c r="HYE151" s="102"/>
      <c r="HYF151" s="102"/>
      <c r="HYG151" s="102"/>
      <c r="HYH151" s="102"/>
      <c r="HYI151" s="102"/>
      <c r="HYJ151" s="102"/>
      <c r="HYK151" s="102"/>
      <c r="HYL151" s="102"/>
      <c r="HYM151" s="102"/>
      <c r="HYN151" s="102"/>
      <c r="HYO151" s="102"/>
      <c r="HYP151" s="102"/>
      <c r="HYQ151" s="102"/>
      <c r="HYR151" s="102"/>
      <c r="HYS151" s="102"/>
      <c r="HYT151" s="102"/>
      <c r="HYU151" s="102"/>
      <c r="HYV151" s="102"/>
      <c r="HYW151" s="102"/>
      <c r="HYX151" s="102"/>
      <c r="HYY151" s="102"/>
      <c r="HYZ151" s="102"/>
      <c r="HZA151" s="102"/>
      <c r="HZB151" s="102"/>
      <c r="HZC151" s="102"/>
      <c r="HZD151" s="102"/>
      <c r="HZE151" s="102"/>
      <c r="HZF151" s="102"/>
      <c r="HZG151" s="102"/>
      <c r="HZH151" s="102"/>
      <c r="HZI151" s="102"/>
      <c r="HZJ151" s="102"/>
      <c r="HZK151" s="102"/>
      <c r="HZL151" s="102"/>
      <c r="HZM151" s="102"/>
      <c r="HZN151" s="102"/>
      <c r="HZO151" s="102"/>
      <c r="HZP151" s="102"/>
      <c r="HZQ151" s="102"/>
      <c r="HZR151" s="102"/>
      <c r="HZS151" s="102"/>
      <c r="HZT151" s="102"/>
      <c r="HZU151" s="102"/>
      <c r="HZV151" s="102"/>
      <c r="HZW151" s="102"/>
      <c r="HZX151" s="102"/>
      <c r="HZY151" s="102"/>
      <c r="HZZ151" s="102"/>
      <c r="IAA151" s="102"/>
      <c r="IAB151" s="102"/>
      <c r="IAC151" s="102"/>
      <c r="IAD151" s="102"/>
      <c r="IAE151" s="102"/>
      <c r="IAF151" s="102"/>
      <c r="IAG151" s="102"/>
      <c r="IAH151" s="102"/>
      <c r="IAI151" s="102"/>
      <c r="IAJ151" s="102"/>
      <c r="IAK151" s="102"/>
      <c r="IAL151" s="102"/>
      <c r="IAM151" s="102"/>
      <c r="IAN151" s="102"/>
      <c r="IAO151" s="102"/>
      <c r="IAP151" s="102"/>
      <c r="IAQ151" s="102"/>
      <c r="IAR151" s="102"/>
      <c r="IAS151" s="102"/>
      <c r="IAT151" s="102"/>
      <c r="IAU151" s="102"/>
      <c r="IAV151" s="102"/>
      <c r="IAW151" s="102"/>
      <c r="IAX151" s="102"/>
      <c r="IAY151" s="102"/>
      <c r="IAZ151" s="102"/>
      <c r="IBA151" s="102"/>
      <c r="IBB151" s="102"/>
      <c r="IBC151" s="102"/>
      <c r="IBD151" s="102"/>
      <c r="IBE151" s="102"/>
      <c r="IBF151" s="102"/>
      <c r="IBG151" s="102"/>
      <c r="IBH151" s="102"/>
      <c r="IBI151" s="102"/>
      <c r="IBJ151" s="102"/>
      <c r="IBK151" s="102"/>
      <c r="IBL151" s="102"/>
      <c r="IBM151" s="102"/>
      <c r="IBN151" s="102"/>
      <c r="IBO151" s="102"/>
      <c r="IBP151" s="102"/>
      <c r="IBQ151" s="102"/>
      <c r="IBR151" s="102"/>
      <c r="IBS151" s="102"/>
      <c r="IBT151" s="102"/>
      <c r="IBU151" s="102"/>
      <c r="IBV151" s="102"/>
      <c r="IBW151" s="102"/>
      <c r="IBX151" s="102"/>
      <c r="IBY151" s="102"/>
      <c r="IBZ151" s="102"/>
      <c r="ICA151" s="102"/>
      <c r="ICB151" s="102"/>
      <c r="ICC151" s="102"/>
      <c r="ICD151" s="102"/>
      <c r="ICE151" s="102"/>
      <c r="ICF151" s="102"/>
      <c r="ICG151" s="102"/>
      <c r="ICH151" s="102"/>
      <c r="ICI151" s="102"/>
      <c r="ICJ151" s="102"/>
      <c r="ICK151" s="102"/>
      <c r="ICL151" s="102"/>
      <c r="ICM151" s="102"/>
      <c r="ICN151" s="102"/>
      <c r="ICO151" s="102"/>
      <c r="ICP151" s="102"/>
      <c r="ICQ151" s="102"/>
      <c r="ICR151" s="102"/>
      <c r="ICS151" s="102"/>
      <c r="ICT151" s="102"/>
      <c r="ICU151" s="102"/>
      <c r="ICV151" s="102"/>
      <c r="ICW151" s="102"/>
      <c r="ICX151" s="102"/>
      <c r="ICY151" s="102"/>
      <c r="ICZ151" s="102"/>
      <c r="IDA151" s="102"/>
      <c r="IDB151" s="102"/>
      <c r="IDC151" s="102"/>
      <c r="IDD151" s="102"/>
      <c r="IDE151" s="102"/>
      <c r="IDF151" s="102"/>
      <c r="IDG151" s="102"/>
      <c r="IDH151" s="102"/>
      <c r="IDI151" s="102"/>
      <c r="IDJ151" s="102"/>
      <c r="IDK151" s="102"/>
      <c r="IDL151" s="102"/>
      <c r="IDM151" s="102"/>
      <c r="IDN151" s="102"/>
      <c r="IDO151" s="102"/>
      <c r="IDP151" s="102"/>
      <c r="IDQ151" s="102"/>
      <c r="IDR151" s="102"/>
      <c r="IDS151" s="102"/>
      <c r="IDT151" s="102"/>
      <c r="IDU151" s="102"/>
      <c r="IDV151" s="102"/>
      <c r="IDW151" s="102"/>
      <c r="IDX151" s="102"/>
      <c r="IDY151" s="102"/>
      <c r="IDZ151" s="102"/>
      <c r="IEA151" s="102"/>
      <c r="IEB151" s="102"/>
      <c r="IEC151" s="102"/>
      <c r="IED151" s="102"/>
      <c r="IEE151" s="102"/>
      <c r="IEF151" s="102"/>
      <c r="IEG151" s="102"/>
      <c r="IEH151" s="102"/>
      <c r="IEI151" s="102"/>
      <c r="IEJ151" s="102"/>
      <c r="IEK151" s="102"/>
      <c r="IEL151" s="102"/>
      <c r="IEM151" s="102"/>
      <c r="IEN151" s="102"/>
      <c r="IEO151" s="102"/>
      <c r="IEP151" s="102"/>
      <c r="IEQ151" s="102"/>
      <c r="IER151" s="102"/>
      <c r="IES151" s="102"/>
      <c r="IET151" s="102"/>
      <c r="IEU151" s="102"/>
      <c r="IEV151" s="102"/>
      <c r="IEW151" s="102"/>
      <c r="IEX151" s="102"/>
      <c r="IEY151" s="102"/>
      <c r="IEZ151" s="102"/>
      <c r="IFA151" s="102"/>
      <c r="IFB151" s="102"/>
      <c r="IFC151" s="102"/>
      <c r="IFD151" s="102"/>
      <c r="IFE151" s="102"/>
      <c r="IFF151" s="102"/>
      <c r="IFG151" s="102"/>
      <c r="IFH151" s="102"/>
      <c r="IFI151" s="102"/>
      <c r="IFJ151" s="102"/>
      <c r="IFK151" s="102"/>
      <c r="IFL151" s="102"/>
      <c r="IFM151" s="102"/>
      <c r="IFN151" s="102"/>
      <c r="IFO151" s="102"/>
      <c r="IFP151" s="102"/>
      <c r="IFQ151" s="102"/>
      <c r="IFR151" s="102"/>
      <c r="IFS151" s="102"/>
      <c r="IFT151" s="102"/>
      <c r="IFU151" s="102"/>
      <c r="IFV151" s="102"/>
      <c r="IFW151" s="102"/>
      <c r="IFX151" s="102"/>
      <c r="IFY151" s="102"/>
      <c r="IFZ151" s="102"/>
      <c r="IGA151" s="102"/>
      <c r="IGB151" s="102"/>
      <c r="IGC151" s="102"/>
      <c r="IGD151" s="102"/>
      <c r="IGE151" s="102"/>
      <c r="IGF151" s="102"/>
      <c r="IGG151" s="102"/>
      <c r="IGH151" s="102"/>
      <c r="IGI151" s="102"/>
      <c r="IGJ151" s="102"/>
      <c r="IGK151" s="102"/>
      <c r="IGL151" s="102"/>
      <c r="IGM151" s="102"/>
      <c r="IGN151" s="102"/>
      <c r="IGO151" s="102"/>
      <c r="IGP151" s="102"/>
      <c r="IGQ151" s="102"/>
      <c r="IGR151" s="102"/>
      <c r="IGS151" s="102"/>
      <c r="IGT151" s="102"/>
      <c r="IGU151" s="102"/>
      <c r="IGV151" s="102"/>
      <c r="IGW151" s="102"/>
      <c r="IGX151" s="102"/>
      <c r="IGY151" s="102"/>
      <c r="IGZ151" s="102"/>
      <c r="IHA151" s="102"/>
      <c r="IHB151" s="102"/>
      <c r="IHC151" s="102"/>
      <c r="IHD151" s="102"/>
      <c r="IHE151" s="102"/>
      <c r="IHF151" s="102"/>
      <c r="IHG151" s="102"/>
      <c r="IHH151" s="102"/>
      <c r="IHI151" s="102"/>
      <c r="IHJ151" s="102"/>
      <c r="IHK151" s="102"/>
      <c r="IHL151" s="102"/>
      <c r="IHM151" s="102"/>
      <c r="IHN151" s="102"/>
      <c r="IHO151" s="102"/>
      <c r="IHP151" s="102"/>
      <c r="IHQ151" s="102"/>
      <c r="IHR151" s="102"/>
      <c r="IHS151" s="102"/>
      <c r="IHT151" s="102"/>
      <c r="IHU151" s="102"/>
      <c r="IHV151" s="102"/>
      <c r="IHW151" s="102"/>
      <c r="IHX151" s="102"/>
      <c r="IHY151" s="102"/>
      <c r="IHZ151" s="102"/>
      <c r="IIA151" s="102"/>
      <c r="IIB151" s="102"/>
      <c r="IIC151" s="102"/>
      <c r="IID151" s="102"/>
      <c r="IIE151" s="102"/>
      <c r="IIF151" s="102"/>
      <c r="IIG151" s="102"/>
      <c r="IIH151" s="102"/>
      <c r="III151" s="102"/>
      <c r="IIJ151" s="102"/>
      <c r="IIK151" s="102"/>
      <c r="IIL151" s="102"/>
      <c r="IIM151" s="102"/>
      <c r="IIN151" s="102"/>
      <c r="IIO151" s="102"/>
      <c r="IIP151" s="102"/>
      <c r="IIQ151" s="102"/>
      <c r="IIR151" s="102"/>
      <c r="IIS151" s="102"/>
      <c r="IIT151" s="102"/>
      <c r="IIU151" s="102"/>
      <c r="IIV151" s="102"/>
      <c r="IIW151" s="102"/>
      <c r="IIX151" s="102"/>
      <c r="IIY151" s="102"/>
      <c r="IIZ151" s="102"/>
      <c r="IJA151" s="102"/>
      <c r="IJB151" s="102"/>
      <c r="IJC151" s="102"/>
      <c r="IJD151" s="102"/>
      <c r="IJE151" s="102"/>
      <c r="IJF151" s="102"/>
      <c r="IJG151" s="102"/>
      <c r="IJH151" s="102"/>
      <c r="IJI151" s="102"/>
      <c r="IJJ151" s="102"/>
      <c r="IJK151" s="102"/>
      <c r="IJL151" s="102"/>
      <c r="IJM151" s="102"/>
      <c r="IJN151" s="102"/>
      <c r="IJO151" s="102"/>
      <c r="IJP151" s="102"/>
      <c r="IJQ151" s="102"/>
      <c r="IJR151" s="102"/>
      <c r="IJS151" s="102"/>
      <c r="IJT151" s="102"/>
      <c r="IJU151" s="102"/>
      <c r="IJV151" s="102"/>
      <c r="IJW151" s="102"/>
      <c r="IJX151" s="102"/>
      <c r="IJY151" s="102"/>
      <c r="IJZ151" s="102"/>
      <c r="IKA151" s="102"/>
      <c r="IKB151" s="102"/>
      <c r="IKC151" s="102"/>
      <c r="IKD151" s="102"/>
      <c r="IKE151" s="102"/>
      <c r="IKF151" s="102"/>
      <c r="IKG151" s="102"/>
      <c r="IKH151" s="102"/>
      <c r="IKI151" s="102"/>
      <c r="IKJ151" s="102"/>
      <c r="IKK151" s="102"/>
      <c r="IKL151" s="102"/>
      <c r="IKM151" s="102"/>
      <c r="IKN151" s="102"/>
      <c r="IKO151" s="102"/>
      <c r="IKP151" s="102"/>
      <c r="IKQ151" s="102"/>
      <c r="IKR151" s="102"/>
      <c r="IKS151" s="102"/>
      <c r="IKT151" s="102"/>
      <c r="IKU151" s="102"/>
      <c r="IKV151" s="102"/>
      <c r="IKW151" s="102"/>
      <c r="IKX151" s="102"/>
      <c r="IKY151" s="102"/>
      <c r="IKZ151" s="102"/>
      <c r="ILA151" s="102"/>
      <c r="ILB151" s="102"/>
      <c r="ILC151" s="102"/>
      <c r="ILD151" s="102"/>
      <c r="ILE151" s="102"/>
      <c r="ILF151" s="102"/>
      <c r="ILG151" s="102"/>
      <c r="ILH151" s="102"/>
      <c r="ILI151" s="102"/>
      <c r="ILJ151" s="102"/>
      <c r="ILK151" s="102"/>
      <c r="ILL151" s="102"/>
      <c r="ILM151" s="102"/>
      <c r="ILN151" s="102"/>
      <c r="ILO151" s="102"/>
      <c r="ILP151" s="102"/>
      <c r="ILQ151" s="102"/>
      <c r="ILR151" s="102"/>
      <c r="ILS151" s="102"/>
      <c r="ILT151" s="102"/>
      <c r="ILU151" s="102"/>
      <c r="ILV151" s="102"/>
      <c r="ILW151" s="102"/>
      <c r="ILX151" s="102"/>
      <c r="ILY151" s="102"/>
      <c r="ILZ151" s="102"/>
      <c r="IMA151" s="102"/>
      <c r="IMB151" s="102"/>
      <c r="IMC151" s="102"/>
      <c r="IMD151" s="102"/>
      <c r="IME151" s="102"/>
      <c r="IMF151" s="102"/>
      <c r="IMG151" s="102"/>
      <c r="IMH151" s="102"/>
      <c r="IMI151" s="102"/>
      <c r="IMJ151" s="102"/>
      <c r="IMK151" s="102"/>
      <c r="IML151" s="102"/>
      <c r="IMM151" s="102"/>
      <c r="IMN151" s="102"/>
      <c r="IMO151" s="102"/>
      <c r="IMP151" s="102"/>
      <c r="IMQ151" s="102"/>
      <c r="IMR151" s="102"/>
      <c r="IMS151" s="102"/>
      <c r="IMT151" s="102"/>
      <c r="IMU151" s="102"/>
      <c r="IMV151" s="102"/>
      <c r="IMW151" s="102"/>
      <c r="IMX151" s="102"/>
      <c r="IMY151" s="102"/>
      <c r="IMZ151" s="102"/>
      <c r="INA151" s="102"/>
      <c r="INB151" s="102"/>
      <c r="INC151" s="102"/>
      <c r="IND151" s="102"/>
      <c r="INE151" s="102"/>
      <c r="INF151" s="102"/>
      <c r="ING151" s="102"/>
      <c r="INH151" s="102"/>
      <c r="INI151" s="102"/>
      <c r="INJ151" s="102"/>
      <c r="INK151" s="102"/>
      <c r="INL151" s="102"/>
      <c r="INM151" s="102"/>
      <c r="INN151" s="102"/>
      <c r="INO151" s="102"/>
      <c r="INP151" s="102"/>
      <c r="INQ151" s="102"/>
      <c r="INR151" s="102"/>
      <c r="INS151" s="102"/>
      <c r="INT151" s="102"/>
      <c r="INU151" s="102"/>
      <c r="INV151" s="102"/>
      <c r="INW151" s="102"/>
      <c r="INX151" s="102"/>
      <c r="INY151" s="102"/>
      <c r="INZ151" s="102"/>
      <c r="IOA151" s="102"/>
      <c r="IOB151" s="102"/>
      <c r="IOC151" s="102"/>
      <c r="IOD151" s="102"/>
      <c r="IOE151" s="102"/>
      <c r="IOF151" s="102"/>
      <c r="IOG151" s="102"/>
      <c r="IOH151" s="102"/>
      <c r="IOI151" s="102"/>
      <c r="IOJ151" s="102"/>
      <c r="IOK151" s="102"/>
      <c r="IOL151" s="102"/>
      <c r="IOM151" s="102"/>
      <c r="ION151" s="102"/>
      <c r="IOO151" s="102"/>
      <c r="IOP151" s="102"/>
      <c r="IOQ151" s="102"/>
      <c r="IOR151" s="102"/>
      <c r="IOS151" s="102"/>
      <c r="IOT151" s="102"/>
      <c r="IOU151" s="102"/>
      <c r="IOV151" s="102"/>
      <c r="IOW151" s="102"/>
      <c r="IOX151" s="102"/>
      <c r="IOY151" s="102"/>
      <c r="IOZ151" s="102"/>
      <c r="IPA151" s="102"/>
      <c r="IPB151" s="102"/>
      <c r="IPC151" s="102"/>
      <c r="IPD151" s="102"/>
      <c r="IPE151" s="102"/>
      <c r="IPF151" s="102"/>
      <c r="IPG151" s="102"/>
      <c r="IPH151" s="102"/>
      <c r="IPI151" s="102"/>
      <c r="IPJ151" s="102"/>
      <c r="IPK151" s="102"/>
      <c r="IPL151" s="102"/>
      <c r="IPM151" s="102"/>
      <c r="IPN151" s="102"/>
      <c r="IPO151" s="102"/>
      <c r="IPP151" s="102"/>
      <c r="IPQ151" s="102"/>
      <c r="IPR151" s="102"/>
      <c r="IPS151" s="102"/>
      <c r="IPT151" s="102"/>
      <c r="IPU151" s="102"/>
      <c r="IPV151" s="102"/>
      <c r="IPW151" s="102"/>
      <c r="IPX151" s="102"/>
      <c r="IPY151" s="102"/>
      <c r="IPZ151" s="102"/>
      <c r="IQA151" s="102"/>
      <c r="IQB151" s="102"/>
      <c r="IQC151" s="102"/>
      <c r="IQD151" s="102"/>
      <c r="IQE151" s="102"/>
      <c r="IQF151" s="102"/>
      <c r="IQG151" s="102"/>
      <c r="IQH151" s="102"/>
      <c r="IQI151" s="102"/>
      <c r="IQJ151" s="102"/>
      <c r="IQK151" s="102"/>
      <c r="IQL151" s="102"/>
      <c r="IQM151" s="102"/>
      <c r="IQN151" s="102"/>
      <c r="IQO151" s="102"/>
      <c r="IQP151" s="102"/>
      <c r="IQQ151" s="102"/>
      <c r="IQR151" s="102"/>
      <c r="IQS151" s="102"/>
      <c r="IQT151" s="102"/>
      <c r="IQU151" s="102"/>
      <c r="IQV151" s="102"/>
      <c r="IQW151" s="102"/>
      <c r="IQX151" s="102"/>
      <c r="IQY151" s="102"/>
      <c r="IQZ151" s="102"/>
      <c r="IRA151" s="102"/>
      <c r="IRB151" s="102"/>
      <c r="IRC151" s="102"/>
      <c r="IRD151" s="102"/>
      <c r="IRE151" s="102"/>
      <c r="IRF151" s="102"/>
      <c r="IRG151" s="102"/>
      <c r="IRH151" s="102"/>
      <c r="IRI151" s="102"/>
      <c r="IRJ151" s="102"/>
      <c r="IRK151" s="102"/>
      <c r="IRL151" s="102"/>
      <c r="IRM151" s="102"/>
      <c r="IRN151" s="102"/>
      <c r="IRO151" s="102"/>
      <c r="IRP151" s="102"/>
      <c r="IRQ151" s="102"/>
      <c r="IRR151" s="102"/>
      <c r="IRS151" s="102"/>
      <c r="IRT151" s="102"/>
      <c r="IRU151" s="102"/>
      <c r="IRV151" s="102"/>
      <c r="IRW151" s="102"/>
      <c r="IRX151" s="102"/>
      <c r="IRY151" s="102"/>
      <c r="IRZ151" s="102"/>
      <c r="ISA151" s="102"/>
      <c r="ISB151" s="102"/>
      <c r="ISC151" s="102"/>
      <c r="ISD151" s="102"/>
      <c r="ISE151" s="102"/>
      <c r="ISF151" s="102"/>
      <c r="ISG151" s="102"/>
      <c r="ISH151" s="102"/>
      <c r="ISI151" s="102"/>
      <c r="ISJ151" s="102"/>
      <c r="ISK151" s="102"/>
      <c r="ISL151" s="102"/>
      <c r="ISM151" s="102"/>
      <c r="ISN151" s="102"/>
      <c r="ISO151" s="102"/>
      <c r="ISP151" s="102"/>
      <c r="ISQ151" s="102"/>
      <c r="ISR151" s="102"/>
      <c r="ISS151" s="102"/>
      <c r="IST151" s="102"/>
      <c r="ISU151" s="102"/>
      <c r="ISV151" s="102"/>
      <c r="ISW151" s="102"/>
      <c r="ISX151" s="102"/>
      <c r="ISY151" s="102"/>
      <c r="ISZ151" s="102"/>
      <c r="ITA151" s="102"/>
      <c r="ITB151" s="102"/>
      <c r="ITC151" s="102"/>
      <c r="ITD151" s="102"/>
      <c r="ITE151" s="102"/>
      <c r="ITF151" s="102"/>
      <c r="ITG151" s="102"/>
      <c r="ITH151" s="102"/>
      <c r="ITI151" s="102"/>
      <c r="ITJ151" s="102"/>
      <c r="ITK151" s="102"/>
      <c r="ITL151" s="102"/>
      <c r="ITM151" s="102"/>
      <c r="ITN151" s="102"/>
      <c r="ITO151" s="102"/>
      <c r="ITP151" s="102"/>
      <c r="ITQ151" s="102"/>
      <c r="ITR151" s="102"/>
      <c r="ITS151" s="102"/>
      <c r="ITT151" s="102"/>
      <c r="ITU151" s="102"/>
      <c r="ITV151" s="102"/>
      <c r="ITW151" s="102"/>
      <c r="ITX151" s="102"/>
      <c r="ITY151" s="102"/>
      <c r="ITZ151" s="102"/>
      <c r="IUA151" s="102"/>
      <c r="IUB151" s="102"/>
      <c r="IUC151" s="102"/>
      <c r="IUD151" s="102"/>
      <c r="IUE151" s="102"/>
      <c r="IUF151" s="102"/>
      <c r="IUG151" s="102"/>
      <c r="IUH151" s="102"/>
      <c r="IUI151" s="102"/>
      <c r="IUJ151" s="102"/>
      <c r="IUK151" s="102"/>
      <c r="IUL151" s="102"/>
      <c r="IUM151" s="102"/>
      <c r="IUN151" s="102"/>
      <c r="IUO151" s="102"/>
      <c r="IUP151" s="102"/>
      <c r="IUQ151" s="102"/>
      <c r="IUR151" s="102"/>
      <c r="IUS151" s="102"/>
      <c r="IUT151" s="102"/>
      <c r="IUU151" s="102"/>
      <c r="IUV151" s="102"/>
      <c r="IUW151" s="102"/>
      <c r="IUX151" s="102"/>
      <c r="IUY151" s="102"/>
      <c r="IUZ151" s="102"/>
      <c r="IVA151" s="102"/>
      <c r="IVB151" s="102"/>
      <c r="IVC151" s="102"/>
      <c r="IVD151" s="102"/>
      <c r="IVE151" s="102"/>
      <c r="IVF151" s="102"/>
      <c r="IVG151" s="102"/>
      <c r="IVH151" s="102"/>
      <c r="IVI151" s="102"/>
      <c r="IVJ151" s="102"/>
      <c r="IVK151" s="102"/>
      <c r="IVL151" s="102"/>
      <c r="IVM151" s="102"/>
      <c r="IVN151" s="102"/>
      <c r="IVO151" s="102"/>
      <c r="IVP151" s="102"/>
      <c r="IVQ151" s="102"/>
      <c r="IVR151" s="102"/>
      <c r="IVS151" s="102"/>
      <c r="IVT151" s="102"/>
      <c r="IVU151" s="102"/>
      <c r="IVV151" s="102"/>
      <c r="IVW151" s="102"/>
      <c r="IVX151" s="102"/>
      <c r="IVY151" s="102"/>
      <c r="IVZ151" s="102"/>
      <c r="IWA151" s="102"/>
      <c r="IWB151" s="102"/>
      <c r="IWC151" s="102"/>
      <c r="IWD151" s="102"/>
      <c r="IWE151" s="102"/>
      <c r="IWF151" s="102"/>
      <c r="IWG151" s="102"/>
      <c r="IWH151" s="102"/>
      <c r="IWI151" s="102"/>
      <c r="IWJ151" s="102"/>
      <c r="IWK151" s="102"/>
      <c r="IWL151" s="102"/>
      <c r="IWM151" s="102"/>
      <c r="IWN151" s="102"/>
      <c r="IWO151" s="102"/>
      <c r="IWP151" s="102"/>
      <c r="IWQ151" s="102"/>
      <c r="IWR151" s="102"/>
      <c r="IWS151" s="102"/>
      <c r="IWT151" s="102"/>
      <c r="IWU151" s="102"/>
      <c r="IWV151" s="102"/>
      <c r="IWW151" s="102"/>
      <c r="IWX151" s="102"/>
      <c r="IWY151" s="102"/>
      <c r="IWZ151" s="102"/>
      <c r="IXA151" s="102"/>
      <c r="IXB151" s="102"/>
      <c r="IXC151" s="102"/>
      <c r="IXD151" s="102"/>
      <c r="IXE151" s="102"/>
      <c r="IXF151" s="102"/>
      <c r="IXG151" s="102"/>
      <c r="IXH151" s="102"/>
      <c r="IXI151" s="102"/>
      <c r="IXJ151" s="102"/>
      <c r="IXK151" s="102"/>
      <c r="IXL151" s="102"/>
      <c r="IXM151" s="102"/>
      <c r="IXN151" s="102"/>
      <c r="IXO151" s="102"/>
      <c r="IXP151" s="102"/>
      <c r="IXQ151" s="102"/>
      <c r="IXR151" s="102"/>
      <c r="IXS151" s="102"/>
      <c r="IXT151" s="102"/>
      <c r="IXU151" s="102"/>
      <c r="IXV151" s="102"/>
      <c r="IXW151" s="102"/>
      <c r="IXX151" s="102"/>
      <c r="IXY151" s="102"/>
      <c r="IXZ151" s="102"/>
      <c r="IYA151" s="102"/>
      <c r="IYB151" s="102"/>
      <c r="IYC151" s="102"/>
      <c r="IYD151" s="102"/>
      <c r="IYE151" s="102"/>
      <c r="IYF151" s="102"/>
      <c r="IYG151" s="102"/>
      <c r="IYH151" s="102"/>
      <c r="IYI151" s="102"/>
      <c r="IYJ151" s="102"/>
      <c r="IYK151" s="102"/>
      <c r="IYL151" s="102"/>
      <c r="IYM151" s="102"/>
      <c r="IYN151" s="102"/>
      <c r="IYO151" s="102"/>
      <c r="IYP151" s="102"/>
      <c r="IYQ151" s="102"/>
      <c r="IYR151" s="102"/>
      <c r="IYS151" s="102"/>
      <c r="IYT151" s="102"/>
      <c r="IYU151" s="102"/>
      <c r="IYV151" s="102"/>
      <c r="IYW151" s="102"/>
      <c r="IYX151" s="102"/>
      <c r="IYY151" s="102"/>
      <c r="IYZ151" s="102"/>
      <c r="IZA151" s="102"/>
      <c r="IZB151" s="102"/>
      <c r="IZC151" s="102"/>
      <c r="IZD151" s="102"/>
      <c r="IZE151" s="102"/>
      <c r="IZF151" s="102"/>
      <c r="IZG151" s="102"/>
      <c r="IZH151" s="102"/>
      <c r="IZI151" s="102"/>
      <c r="IZJ151" s="102"/>
      <c r="IZK151" s="102"/>
      <c r="IZL151" s="102"/>
      <c r="IZM151" s="102"/>
      <c r="IZN151" s="102"/>
      <c r="IZO151" s="102"/>
      <c r="IZP151" s="102"/>
      <c r="IZQ151" s="102"/>
      <c r="IZR151" s="102"/>
      <c r="IZS151" s="102"/>
      <c r="IZT151" s="102"/>
      <c r="IZU151" s="102"/>
      <c r="IZV151" s="102"/>
      <c r="IZW151" s="102"/>
      <c r="IZX151" s="102"/>
      <c r="IZY151" s="102"/>
      <c r="IZZ151" s="102"/>
      <c r="JAA151" s="102"/>
      <c r="JAB151" s="102"/>
      <c r="JAC151" s="102"/>
      <c r="JAD151" s="102"/>
      <c r="JAE151" s="102"/>
      <c r="JAF151" s="102"/>
      <c r="JAG151" s="102"/>
      <c r="JAH151" s="102"/>
      <c r="JAI151" s="102"/>
      <c r="JAJ151" s="102"/>
      <c r="JAK151" s="102"/>
      <c r="JAL151" s="102"/>
      <c r="JAM151" s="102"/>
      <c r="JAN151" s="102"/>
      <c r="JAO151" s="102"/>
      <c r="JAP151" s="102"/>
      <c r="JAQ151" s="102"/>
      <c r="JAR151" s="102"/>
      <c r="JAS151" s="102"/>
      <c r="JAT151" s="102"/>
      <c r="JAU151" s="102"/>
      <c r="JAV151" s="102"/>
      <c r="JAW151" s="102"/>
      <c r="JAX151" s="102"/>
      <c r="JAY151" s="102"/>
      <c r="JAZ151" s="102"/>
      <c r="JBA151" s="102"/>
      <c r="JBB151" s="102"/>
      <c r="JBC151" s="102"/>
      <c r="JBD151" s="102"/>
      <c r="JBE151" s="102"/>
      <c r="JBF151" s="102"/>
      <c r="JBG151" s="102"/>
      <c r="JBH151" s="102"/>
      <c r="JBI151" s="102"/>
      <c r="JBJ151" s="102"/>
      <c r="JBK151" s="102"/>
      <c r="JBL151" s="102"/>
      <c r="JBM151" s="102"/>
      <c r="JBN151" s="102"/>
      <c r="JBO151" s="102"/>
      <c r="JBP151" s="102"/>
      <c r="JBQ151" s="102"/>
      <c r="JBR151" s="102"/>
      <c r="JBS151" s="102"/>
      <c r="JBT151" s="102"/>
      <c r="JBU151" s="102"/>
      <c r="JBV151" s="102"/>
      <c r="JBW151" s="102"/>
      <c r="JBX151" s="102"/>
      <c r="JBY151" s="102"/>
      <c r="JBZ151" s="102"/>
      <c r="JCA151" s="102"/>
      <c r="JCB151" s="102"/>
      <c r="JCC151" s="102"/>
      <c r="JCD151" s="102"/>
      <c r="JCE151" s="102"/>
      <c r="JCF151" s="102"/>
      <c r="JCG151" s="102"/>
      <c r="JCH151" s="102"/>
      <c r="JCI151" s="102"/>
      <c r="JCJ151" s="102"/>
      <c r="JCK151" s="102"/>
      <c r="JCL151" s="102"/>
      <c r="JCM151" s="102"/>
      <c r="JCN151" s="102"/>
      <c r="JCO151" s="102"/>
      <c r="JCP151" s="102"/>
      <c r="JCQ151" s="102"/>
      <c r="JCR151" s="102"/>
      <c r="JCS151" s="102"/>
      <c r="JCT151" s="102"/>
      <c r="JCU151" s="102"/>
      <c r="JCV151" s="102"/>
      <c r="JCW151" s="102"/>
      <c r="JCX151" s="102"/>
      <c r="JCY151" s="102"/>
      <c r="JCZ151" s="102"/>
      <c r="JDA151" s="102"/>
      <c r="JDB151" s="102"/>
      <c r="JDC151" s="102"/>
      <c r="JDD151" s="102"/>
      <c r="JDE151" s="102"/>
      <c r="JDF151" s="102"/>
      <c r="JDG151" s="102"/>
      <c r="JDH151" s="102"/>
      <c r="JDI151" s="102"/>
      <c r="JDJ151" s="102"/>
      <c r="JDK151" s="102"/>
      <c r="JDL151" s="102"/>
      <c r="JDM151" s="102"/>
      <c r="JDN151" s="102"/>
      <c r="JDO151" s="102"/>
      <c r="JDP151" s="102"/>
      <c r="JDQ151" s="102"/>
      <c r="JDR151" s="102"/>
      <c r="JDS151" s="102"/>
      <c r="JDT151" s="102"/>
      <c r="JDU151" s="102"/>
      <c r="JDV151" s="102"/>
      <c r="JDW151" s="102"/>
      <c r="JDX151" s="102"/>
      <c r="JDY151" s="102"/>
      <c r="JDZ151" s="102"/>
      <c r="JEA151" s="102"/>
      <c r="JEB151" s="102"/>
      <c r="JEC151" s="102"/>
      <c r="JED151" s="102"/>
      <c r="JEE151" s="102"/>
      <c r="JEF151" s="102"/>
      <c r="JEG151" s="102"/>
      <c r="JEH151" s="102"/>
      <c r="JEI151" s="102"/>
      <c r="JEJ151" s="102"/>
      <c r="JEK151" s="102"/>
      <c r="JEL151" s="102"/>
      <c r="JEM151" s="102"/>
      <c r="JEN151" s="102"/>
      <c r="JEO151" s="102"/>
      <c r="JEP151" s="102"/>
      <c r="JEQ151" s="102"/>
      <c r="JER151" s="102"/>
      <c r="JES151" s="102"/>
      <c r="JET151" s="102"/>
      <c r="JEU151" s="102"/>
      <c r="JEV151" s="102"/>
      <c r="JEW151" s="102"/>
      <c r="JEX151" s="102"/>
      <c r="JEY151" s="102"/>
      <c r="JEZ151" s="102"/>
      <c r="JFA151" s="102"/>
      <c r="JFB151" s="102"/>
      <c r="JFC151" s="102"/>
      <c r="JFD151" s="102"/>
      <c r="JFE151" s="102"/>
      <c r="JFF151" s="102"/>
      <c r="JFG151" s="102"/>
      <c r="JFH151" s="102"/>
      <c r="JFI151" s="102"/>
      <c r="JFJ151" s="102"/>
      <c r="JFK151" s="102"/>
      <c r="JFL151" s="102"/>
      <c r="JFM151" s="102"/>
      <c r="JFN151" s="102"/>
      <c r="JFO151" s="102"/>
      <c r="JFP151" s="102"/>
      <c r="JFQ151" s="102"/>
      <c r="JFR151" s="102"/>
      <c r="JFS151" s="102"/>
      <c r="JFT151" s="102"/>
      <c r="JFU151" s="102"/>
      <c r="JFV151" s="102"/>
      <c r="JFW151" s="102"/>
      <c r="JFX151" s="102"/>
      <c r="JFY151" s="102"/>
      <c r="JFZ151" s="102"/>
      <c r="JGA151" s="102"/>
      <c r="JGB151" s="102"/>
      <c r="JGC151" s="102"/>
      <c r="JGD151" s="102"/>
      <c r="JGE151" s="102"/>
      <c r="JGF151" s="102"/>
      <c r="JGG151" s="102"/>
      <c r="JGH151" s="102"/>
      <c r="JGI151" s="102"/>
      <c r="JGJ151" s="102"/>
      <c r="JGK151" s="102"/>
      <c r="JGL151" s="102"/>
      <c r="JGM151" s="102"/>
      <c r="JGN151" s="102"/>
      <c r="JGO151" s="102"/>
      <c r="JGP151" s="102"/>
      <c r="JGQ151" s="102"/>
      <c r="JGR151" s="102"/>
      <c r="JGS151" s="102"/>
      <c r="JGT151" s="102"/>
      <c r="JGU151" s="102"/>
      <c r="JGV151" s="102"/>
      <c r="JGW151" s="102"/>
      <c r="JGX151" s="102"/>
      <c r="JGY151" s="102"/>
      <c r="JGZ151" s="102"/>
      <c r="JHA151" s="102"/>
      <c r="JHB151" s="102"/>
      <c r="JHC151" s="102"/>
      <c r="JHD151" s="102"/>
      <c r="JHE151" s="102"/>
      <c r="JHF151" s="102"/>
      <c r="JHG151" s="102"/>
      <c r="JHH151" s="102"/>
      <c r="JHI151" s="102"/>
      <c r="JHJ151" s="102"/>
      <c r="JHK151" s="102"/>
      <c r="JHL151" s="102"/>
      <c r="JHM151" s="102"/>
      <c r="JHN151" s="102"/>
      <c r="JHO151" s="102"/>
      <c r="JHP151" s="102"/>
      <c r="JHQ151" s="102"/>
      <c r="JHR151" s="102"/>
      <c r="JHS151" s="102"/>
      <c r="JHT151" s="102"/>
      <c r="JHU151" s="102"/>
      <c r="JHV151" s="102"/>
      <c r="JHW151" s="102"/>
      <c r="JHX151" s="102"/>
      <c r="JHY151" s="102"/>
      <c r="JHZ151" s="102"/>
      <c r="JIA151" s="102"/>
      <c r="JIB151" s="102"/>
      <c r="JIC151" s="102"/>
      <c r="JID151" s="102"/>
      <c r="JIE151" s="102"/>
      <c r="JIF151" s="102"/>
      <c r="JIG151" s="102"/>
      <c r="JIH151" s="102"/>
      <c r="JII151" s="102"/>
      <c r="JIJ151" s="102"/>
      <c r="JIK151" s="102"/>
      <c r="JIL151" s="102"/>
      <c r="JIM151" s="102"/>
      <c r="JIN151" s="102"/>
      <c r="JIO151" s="102"/>
      <c r="JIP151" s="102"/>
      <c r="JIQ151" s="102"/>
      <c r="JIR151" s="102"/>
      <c r="JIS151" s="102"/>
      <c r="JIT151" s="102"/>
      <c r="JIU151" s="102"/>
      <c r="JIV151" s="102"/>
      <c r="JIW151" s="102"/>
      <c r="JIX151" s="102"/>
      <c r="JIY151" s="102"/>
      <c r="JIZ151" s="102"/>
      <c r="JJA151" s="102"/>
      <c r="JJB151" s="102"/>
      <c r="JJC151" s="102"/>
      <c r="JJD151" s="102"/>
      <c r="JJE151" s="102"/>
      <c r="JJF151" s="102"/>
      <c r="JJG151" s="102"/>
      <c r="JJH151" s="102"/>
      <c r="JJI151" s="102"/>
      <c r="JJJ151" s="102"/>
      <c r="JJK151" s="102"/>
      <c r="JJL151" s="102"/>
      <c r="JJM151" s="102"/>
      <c r="JJN151" s="102"/>
      <c r="JJO151" s="102"/>
      <c r="JJP151" s="102"/>
      <c r="JJQ151" s="102"/>
      <c r="JJR151" s="102"/>
      <c r="JJS151" s="102"/>
      <c r="JJT151" s="102"/>
      <c r="JJU151" s="102"/>
      <c r="JJV151" s="102"/>
      <c r="JJW151" s="102"/>
      <c r="JJX151" s="102"/>
      <c r="JJY151" s="102"/>
      <c r="JJZ151" s="102"/>
      <c r="JKA151" s="102"/>
      <c r="JKB151" s="102"/>
      <c r="JKC151" s="102"/>
      <c r="JKD151" s="102"/>
      <c r="JKE151" s="102"/>
      <c r="JKF151" s="102"/>
      <c r="JKG151" s="102"/>
      <c r="JKH151" s="102"/>
      <c r="JKI151" s="102"/>
      <c r="JKJ151" s="102"/>
      <c r="JKK151" s="102"/>
      <c r="JKL151" s="102"/>
      <c r="JKM151" s="102"/>
      <c r="JKN151" s="102"/>
      <c r="JKO151" s="102"/>
      <c r="JKP151" s="102"/>
      <c r="JKQ151" s="102"/>
      <c r="JKR151" s="102"/>
      <c r="JKS151" s="102"/>
      <c r="JKT151" s="102"/>
      <c r="JKU151" s="102"/>
      <c r="JKV151" s="102"/>
      <c r="JKW151" s="102"/>
      <c r="JKX151" s="102"/>
      <c r="JKY151" s="102"/>
      <c r="JKZ151" s="102"/>
      <c r="JLA151" s="102"/>
      <c r="JLB151" s="102"/>
      <c r="JLC151" s="102"/>
      <c r="JLD151" s="102"/>
      <c r="JLE151" s="102"/>
      <c r="JLF151" s="102"/>
      <c r="JLG151" s="102"/>
      <c r="JLH151" s="102"/>
      <c r="JLI151" s="102"/>
      <c r="JLJ151" s="102"/>
      <c r="JLK151" s="102"/>
      <c r="JLL151" s="102"/>
      <c r="JLM151" s="102"/>
      <c r="JLN151" s="102"/>
      <c r="JLO151" s="102"/>
      <c r="JLP151" s="102"/>
      <c r="JLQ151" s="102"/>
      <c r="JLR151" s="102"/>
      <c r="JLS151" s="102"/>
      <c r="JLT151" s="102"/>
      <c r="JLU151" s="102"/>
      <c r="JLV151" s="102"/>
      <c r="JLW151" s="102"/>
      <c r="JLX151" s="102"/>
      <c r="JLY151" s="102"/>
      <c r="JLZ151" s="102"/>
      <c r="JMA151" s="102"/>
      <c r="JMB151" s="102"/>
      <c r="JMC151" s="102"/>
      <c r="JMD151" s="102"/>
      <c r="JME151" s="102"/>
      <c r="JMF151" s="102"/>
      <c r="JMG151" s="102"/>
      <c r="JMH151" s="102"/>
      <c r="JMI151" s="102"/>
      <c r="JMJ151" s="102"/>
      <c r="JMK151" s="102"/>
      <c r="JML151" s="102"/>
      <c r="JMM151" s="102"/>
      <c r="JMN151" s="102"/>
      <c r="JMO151" s="102"/>
      <c r="JMP151" s="102"/>
      <c r="JMQ151" s="102"/>
      <c r="JMR151" s="102"/>
      <c r="JMS151" s="102"/>
      <c r="JMT151" s="102"/>
      <c r="JMU151" s="102"/>
      <c r="JMV151" s="102"/>
      <c r="JMW151" s="102"/>
      <c r="JMX151" s="102"/>
      <c r="JMY151" s="102"/>
      <c r="JMZ151" s="102"/>
      <c r="JNA151" s="102"/>
      <c r="JNB151" s="102"/>
      <c r="JNC151" s="102"/>
      <c r="JND151" s="102"/>
      <c r="JNE151" s="102"/>
      <c r="JNF151" s="102"/>
      <c r="JNG151" s="102"/>
      <c r="JNH151" s="102"/>
      <c r="JNI151" s="102"/>
      <c r="JNJ151" s="102"/>
      <c r="JNK151" s="102"/>
      <c r="JNL151" s="102"/>
      <c r="JNM151" s="102"/>
      <c r="JNN151" s="102"/>
      <c r="JNO151" s="102"/>
      <c r="JNP151" s="102"/>
      <c r="JNQ151" s="102"/>
      <c r="JNR151" s="102"/>
      <c r="JNS151" s="102"/>
      <c r="JNT151" s="102"/>
      <c r="JNU151" s="102"/>
      <c r="JNV151" s="102"/>
      <c r="JNW151" s="102"/>
      <c r="JNX151" s="102"/>
      <c r="JNY151" s="102"/>
      <c r="JNZ151" s="102"/>
      <c r="JOA151" s="102"/>
      <c r="JOB151" s="102"/>
      <c r="JOC151" s="102"/>
      <c r="JOD151" s="102"/>
      <c r="JOE151" s="102"/>
      <c r="JOF151" s="102"/>
      <c r="JOG151" s="102"/>
      <c r="JOH151" s="102"/>
      <c r="JOI151" s="102"/>
      <c r="JOJ151" s="102"/>
      <c r="JOK151" s="102"/>
      <c r="JOL151" s="102"/>
      <c r="JOM151" s="102"/>
      <c r="JON151" s="102"/>
      <c r="JOO151" s="102"/>
      <c r="JOP151" s="102"/>
      <c r="JOQ151" s="102"/>
      <c r="JOR151" s="102"/>
      <c r="JOS151" s="102"/>
      <c r="JOT151" s="102"/>
      <c r="JOU151" s="102"/>
      <c r="JOV151" s="102"/>
      <c r="JOW151" s="102"/>
      <c r="JOX151" s="102"/>
      <c r="JOY151" s="102"/>
      <c r="JOZ151" s="102"/>
      <c r="JPA151" s="102"/>
      <c r="JPB151" s="102"/>
      <c r="JPC151" s="102"/>
      <c r="JPD151" s="102"/>
      <c r="JPE151" s="102"/>
      <c r="JPF151" s="102"/>
      <c r="JPG151" s="102"/>
      <c r="JPH151" s="102"/>
      <c r="JPI151" s="102"/>
      <c r="JPJ151" s="102"/>
      <c r="JPK151" s="102"/>
      <c r="JPL151" s="102"/>
      <c r="JPM151" s="102"/>
      <c r="JPN151" s="102"/>
      <c r="JPO151" s="102"/>
      <c r="JPP151" s="102"/>
      <c r="JPQ151" s="102"/>
      <c r="JPR151" s="102"/>
      <c r="JPS151" s="102"/>
      <c r="JPT151" s="102"/>
      <c r="JPU151" s="102"/>
      <c r="JPV151" s="102"/>
      <c r="JPW151" s="102"/>
      <c r="JPX151" s="102"/>
      <c r="JPY151" s="102"/>
      <c r="JPZ151" s="102"/>
      <c r="JQA151" s="102"/>
      <c r="JQB151" s="102"/>
      <c r="JQC151" s="102"/>
      <c r="JQD151" s="102"/>
      <c r="JQE151" s="102"/>
      <c r="JQF151" s="102"/>
      <c r="JQG151" s="102"/>
      <c r="JQH151" s="102"/>
      <c r="JQI151" s="102"/>
      <c r="JQJ151" s="102"/>
      <c r="JQK151" s="102"/>
      <c r="JQL151" s="102"/>
      <c r="JQM151" s="102"/>
      <c r="JQN151" s="102"/>
      <c r="JQO151" s="102"/>
      <c r="JQP151" s="102"/>
      <c r="JQQ151" s="102"/>
      <c r="JQR151" s="102"/>
      <c r="JQS151" s="102"/>
      <c r="JQT151" s="102"/>
      <c r="JQU151" s="102"/>
      <c r="JQV151" s="102"/>
      <c r="JQW151" s="102"/>
      <c r="JQX151" s="102"/>
      <c r="JQY151" s="102"/>
      <c r="JQZ151" s="102"/>
      <c r="JRA151" s="102"/>
      <c r="JRB151" s="102"/>
      <c r="JRC151" s="102"/>
      <c r="JRD151" s="102"/>
      <c r="JRE151" s="102"/>
      <c r="JRF151" s="102"/>
      <c r="JRG151" s="102"/>
      <c r="JRH151" s="102"/>
      <c r="JRI151" s="102"/>
      <c r="JRJ151" s="102"/>
      <c r="JRK151" s="102"/>
      <c r="JRL151" s="102"/>
      <c r="JRM151" s="102"/>
      <c r="JRN151" s="102"/>
      <c r="JRO151" s="102"/>
      <c r="JRP151" s="102"/>
      <c r="JRQ151" s="102"/>
      <c r="JRR151" s="102"/>
      <c r="JRS151" s="102"/>
      <c r="JRT151" s="102"/>
      <c r="JRU151" s="102"/>
      <c r="JRV151" s="102"/>
      <c r="JRW151" s="102"/>
      <c r="JRX151" s="102"/>
      <c r="JRY151" s="102"/>
      <c r="JRZ151" s="102"/>
      <c r="JSA151" s="102"/>
      <c r="JSB151" s="102"/>
      <c r="JSC151" s="102"/>
      <c r="JSD151" s="102"/>
      <c r="JSE151" s="102"/>
      <c r="JSF151" s="102"/>
      <c r="JSG151" s="102"/>
      <c r="JSH151" s="102"/>
      <c r="JSI151" s="102"/>
      <c r="JSJ151" s="102"/>
      <c r="JSK151" s="102"/>
      <c r="JSL151" s="102"/>
      <c r="JSM151" s="102"/>
      <c r="JSN151" s="102"/>
      <c r="JSO151" s="102"/>
      <c r="JSP151" s="102"/>
      <c r="JSQ151" s="102"/>
      <c r="JSR151" s="102"/>
      <c r="JSS151" s="102"/>
      <c r="JST151" s="102"/>
      <c r="JSU151" s="102"/>
      <c r="JSV151" s="102"/>
      <c r="JSW151" s="102"/>
      <c r="JSX151" s="102"/>
      <c r="JSY151" s="102"/>
      <c r="JSZ151" s="102"/>
      <c r="JTA151" s="102"/>
      <c r="JTB151" s="102"/>
      <c r="JTC151" s="102"/>
      <c r="JTD151" s="102"/>
      <c r="JTE151" s="102"/>
      <c r="JTF151" s="102"/>
      <c r="JTG151" s="102"/>
      <c r="JTH151" s="102"/>
      <c r="JTI151" s="102"/>
      <c r="JTJ151" s="102"/>
      <c r="JTK151" s="102"/>
      <c r="JTL151" s="102"/>
      <c r="JTM151" s="102"/>
      <c r="JTN151" s="102"/>
      <c r="JTO151" s="102"/>
      <c r="JTP151" s="102"/>
      <c r="JTQ151" s="102"/>
      <c r="JTR151" s="102"/>
      <c r="JTS151" s="102"/>
      <c r="JTT151" s="102"/>
      <c r="JTU151" s="102"/>
      <c r="JTV151" s="102"/>
      <c r="JTW151" s="102"/>
      <c r="JTX151" s="102"/>
      <c r="JTY151" s="102"/>
      <c r="JTZ151" s="102"/>
      <c r="JUA151" s="102"/>
      <c r="JUB151" s="102"/>
      <c r="JUC151" s="102"/>
      <c r="JUD151" s="102"/>
      <c r="JUE151" s="102"/>
      <c r="JUF151" s="102"/>
      <c r="JUG151" s="102"/>
      <c r="JUH151" s="102"/>
      <c r="JUI151" s="102"/>
      <c r="JUJ151" s="102"/>
      <c r="JUK151" s="102"/>
      <c r="JUL151" s="102"/>
      <c r="JUM151" s="102"/>
      <c r="JUN151" s="102"/>
      <c r="JUO151" s="102"/>
      <c r="JUP151" s="102"/>
      <c r="JUQ151" s="102"/>
      <c r="JUR151" s="102"/>
      <c r="JUS151" s="102"/>
      <c r="JUT151" s="102"/>
      <c r="JUU151" s="102"/>
      <c r="JUV151" s="102"/>
      <c r="JUW151" s="102"/>
      <c r="JUX151" s="102"/>
      <c r="JUY151" s="102"/>
      <c r="JUZ151" s="102"/>
      <c r="JVA151" s="102"/>
      <c r="JVB151" s="102"/>
      <c r="JVC151" s="102"/>
      <c r="JVD151" s="102"/>
      <c r="JVE151" s="102"/>
      <c r="JVF151" s="102"/>
      <c r="JVG151" s="102"/>
      <c r="JVH151" s="102"/>
      <c r="JVI151" s="102"/>
      <c r="JVJ151" s="102"/>
      <c r="JVK151" s="102"/>
      <c r="JVL151" s="102"/>
      <c r="JVM151" s="102"/>
      <c r="JVN151" s="102"/>
      <c r="JVO151" s="102"/>
      <c r="JVP151" s="102"/>
      <c r="JVQ151" s="102"/>
      <c r="JVR151" s="102"/>
      <c r="JVS151" s="102"/>
      <c r="JVT151" s="102"/>
      <c r="JVU151" s="102"/>
      <c r="JVV151" s="102"/>
      <c r="JVW151" s="102"/>
      <c r="JVX151" s="102"/>
      <c r="JVY151" s="102"/>
      <c r="JVZ151" s="102"/>
      <c r="JWA151" s="102"/>
      <c r="JWB151" s="102"/>
      <c r="JWC151" s="102"/>
      <c r="JWD151" s="102"/>
      <c r="JWE151" s="102"/>
      <c r="JWF151" s="102"/>
      <c r="JWG151" s="102"/>
      <c r="JWH151" s="102"/>
      <c r="JWI151" s="102"/>
      <c r="JWJ151" s="102"/>
      <c r="JWK151" s="102"/>
      <c r="JWL151" s="102"/>
      <c r="JWM151" s="102"/>
      <c r="JWN151" s="102"/>
      <c r="JWO151" s="102"/>
      <c r="JWP151" s="102"/>
      <c r="JWQ151" s="102"/>
      <c r="JWR151" s="102"/>
      <c r="JWS151" s="102"/>
      <c r="JWT151" s="102"/>
      <c r="JWU151" s="102"/>
      <c r="JWV151" s="102"/>
      <c r="JWW151" s="102"/>
      <c r="JWX151" s="102"/>
      <c r="JWY151" s="102"/>
      <c r="JWZ151" s="102"/>
      <c r="JXA151" s="102"/>
      <c r="JXB151" s="102"/>
      <c r="JXC151" s="102"/>
      <c r="JXD151" s="102"/>
      <c r="JXE151" s="102"/>
      <c r="JXF151" s="102"/>
      <c r="JXG151" s="102"/>
      <c r="JXH151" s="102"/>
      <c r="JXI151" s="102"/>
      <c r="JXJ151" s="102"/>
      <c r="JXK151" s="102"/>
      <c r="JXL151" s="102"/>
      <c r="JXM151" s="102"/>
      <c r="JXN151" s="102"/>
      <c r="JXO151" s="102"/>
      <c r="JXP151" s="102"/>
      <c r="JXQ151" s="102"/>
      <c r="JXR151" s="102"/>
      <c r="JXS151" s="102"/>
      <c r="JXT151" s="102"/>
      <c r="JXU151" s="102"/>
      <c r="JXV151" s="102"/>
      <c r="JXW151" s="102"/>
      <c r="JXX151" s="102"/>
      <c r="JXY151" s="102"/>
      <c r="JXZ151" s="102"/>
      <c r="JYA151" s="102"/>
      <c r="JYB151" s="102"/>
      <c r="JYC151" s="102"/>
      <c r="JYD151" s="102"/>
      <c r="JYE151" s="102"/>
      <c r="JYF151" s="102"/>
      <c r="JYG151" s="102"/>
      <c r="JYH151" s="102"/>
      <c r="JYI151" s="102"/>
      <c r="JYJ151" s="102"/>
      <c r="JYK151" s="102"/>
      <c r="JYL151" s="102"/>
      <c r="JYM151" s="102"/>
      <c r="JYN151" s="102"/>
      <c r="JYO151" s="102"/>
      <c r="JYP151" s="102"/>
      <c r="JYQ151" s="102"/>
      <c r="JYR151" s="102"/>
      <c r="JYS151" s="102"/>
      <c r="JYT151" s="102"/>
      <c r="JYU151" s="102"/>
      <c r="JYV151" s="102"/>
      <c r="JYW151" s="102"/>
      <c r="JYX151" s="102"/>
      <c r="JYY151" s="102"/>
      <c r="JYZ151" s="102"/>
      <c r="JZA151" s="102"/>
      <c r="JZB151" s="102"/>
      <c r="JZC151" s="102"/>
      <c r="JZD151" s="102"/>
      <c r="JZE151" s="102"/>
      <c r="JZF151" s="102"/>
      <c r="JZG151" s="102"/>
      <c r="JZH151" s="102"/>
      <c r="JZI151" s="102"/>
      <c r="JZJ151" s="102"/>
      <c r="JZK151" s="102"/>
      <c r="JZL151" s="102"/>
      <c r="JZM151" s="102"/>
      <c r="JZN151" s="102"/>
      <c r="JZO151" s="102"/>
      <c r="JZP151" s="102"/>
      <c r="JZQ151" s="102"/>
      <c r="JZR151" s="102"/>
      <c r="JZS151" s="102"/>
      <c r="JZT151" s="102"/>
      <c r="JZU151" s="102"/>
      <c r="JZV151" s="102"/>
      <c r="JZW151" s="102"/>
      <c r="JZX151" s="102"/>
      <c r="JZY151" s="102"/>
      <c r="JZZ151" s="102"/>
      <c r="KAA151" s="102"/>
      <c r="KAB151" s="102"/>
      <c r="KAC151" s="102"/>
      <c r="KAD151" s="102"/>
      <c r="KAE151" s="102"/>
      <c r="KAF151" s="102"/>
      <c r="KAG151" s="102"/>
      <c r="KAH151" s="102"/>
      <c r="KAI151" s="102"/>
      <c r="KAJ151" s="102"/>
      <c r="KAK151" s="102"/>
      <c r="KAL151" s="102"/>
      <c r="KAM151" s="102"/>
      <c r="KAN151" s="102"/>
      <c r="KAO151" s="102"/>
      <c r="KAP151" s="102"/>
      <c r="KAQ151" s="102"/>
      <c r="KAR151" s="102"/>
      <c r="KAS151" s="102"/>
      <c r="KAT151" s="102"/>
      <c r="KAU151" s="102"/>
      <c r="KAV151" s="102"/>
      <c r="KAW151" s="102"/>
      <c r="KAX151" s="102"/>
      <c r="KAY151" s="102"/>
      <c r="KAZ151" s="102"/>
      <c r="KBA151" s="102"/>
      <c r="KBB151" s="102"/>
      <c r="KBC151" s="102"/>
      <c r="KBD151" s="102"/>
      <c r="KBE151" s="102"/>
      <c r="KBF151" s="102"/>
      <c r="KBG151" s="102"/>
      <c r="KBH151" s="102"/>
      <c r="KBI151" s="102"/>
      <c r="KBJ151" s="102"/>
      <c r="KBK151" s="102"/>
      <c r="KBL151" s="102"/>
      <c r="KBM151" s="102"/>
      <c r="KBN151" s="102"/>
      <c r="KBO151" s="102"/>
      <c r="KBP151" s="102"/>
      <c r="KBQ151" s="102"/>
      <c r="KBR151" s="102"/>
      <c r="KBS151" s="102"/>
      <c r="KBT151" s="102"/>
      <c r="KBU151" s="102"/>
      <c r="KBV151" s="102"/>
      <c r="KBW151" s="102"/>
      <c r="KBX151" s="102"/>
      <c r="KBY151" s="102"/>
      <c r="KBZ151" s="102"/>
      <c r="KCA151" s="102"/>
      <c r="KCB151" s="102"/>
      <c r="KCC151" s="102"/>
      <c r="KCD151" s="102"/>
      <c r="KCE151" s="102"/>
      <c r="KCF151" s="102"/>
      <c r="KCG151" s="102"/>
      <c r="KCH151" s="102"/>
      <c r="KCI151" s="102"/>
      <c r="KCJ151" s="102"/>
      <c r="KCK151" s="102"/>
      <c r="KCL151" s="102"/>
      <c r="KCM151" s="102"/>
      <c r="KCN151" s="102"/>
      <c r="KCO151" s="102"/>
      <c r="KCP151" s="102"/>
      <c r="KCQ151" s="102"/>
      <c r="KCR151" s="102"/>
      <c r="KCS151" s="102"/>
      <c r="KCT151" s="102"/>
      <c r="KCU151" s="102"/>
      <c r="KCV151" s="102"/>
      <c r="KCW151" s="102"/>
      <c r="KCX151" s="102"/>
      <c r="KCY151" s="102"/>
      <c r="KCZ151" s="102"/>
      <c r="KDA151" s="102"/>
      <c r="KDB151" s="102"/>
      <c r="KDC151" s="102"/>
      <c r="KDD151" s="102"/>
      <c r="KDE151" s="102"/>
      <c r="KDF151" s="102"/>
      <c r="KDG151" s="102"/>
      <c r="KDH151" s="102"/>
      <c r="KDI151" s="102"/>
      <c r="KDJ151" s="102"/>
      <c r="KDK151" s="102"/>
      <c r="KDL151" s="102"/>
      <c r="KDM151" s="102"/>
      <c r="KDN151" s="102"/>
      <c r="KDO151" s="102"/>
      <c r="KDP151" s="102"/>
      <c r="KDQ151" s="102"/>
      <c r="KDR151" s="102"/>
      <c r="KDS151" s="102"/>
      <c r="KDT151" s="102"/>
      <c r="KDU151" s="102"/>
      <c r="KDV151" s="102"/>
      <c r="KDW151" s="102"/>
      <c r="KDX151" s="102"/>
      <c r="KDY151" s="102"/>
      <c r="KDZ151" s="102"/>
      <c r="KEA151" s="102"/>
      <c r="KEB151" s="102"/>
      <c r="KEC151" s="102"/>
      <c r="KED151" s="102"/>
      <c r="KEE151" s="102"/>
      <c r="KEF151" s="102"/>
      <c r="KEG151" s="102"/>
      <c r="KEH151" s="102"/>
      <c r="KEI151" s="102"/>
      <c r="KEJ151" s="102"/>
      <c r="KEK151" s="102"/>
      <c r="KEL151" s="102"/>
      <c r="KEM151" s="102"/>
      <c r="KEN151" s="102"/>
      <c r="KEO151" s="102"/>
      <c r="KEP151" s="102"/>
      <c r="KEQ151" s="102"/>
      <c r="KER151" s="102"/>
      <c r="KES151" s="102"/>
      <c r="KET151" s="102"/>
      <c r="KEU151" s="102"/>
      <c r="KEV151" s="102"/>
      <c r="KEW151" s="102"/>
      <c r="KEX151" s="102"/>
      <c r="KEY151" s="102"/>
      <c r="KEZ151" s="102"/>
      <c r="KFA151" s="102"/>
      <c r="KFB151" s="102"/>
      <c r="KFC151" s="102"/>
      <c r="KFD151" s="102"/>
      <c r="KFE151" s="102"/>
      <c r="KFF151" s="102"/>
      <c r="KFG151" s="102"/>
      <c r="KFH151" s="102"/>
      <c r="KFI151" s="102"/>
      <c r="KFJ151" s="102"/>
      <c r="KFK151" s="102"/>
      <c r="KFL151" s="102"/>
      <c r="KFM151" s="102"/>
      <c r="KFN151" s="102"/>
      <c r="KFO151" s="102"/>
      <c r="KFP151" s="102"/>
      <c r="KFQ151" s="102"/>
      <c r="KFR151" s="102"/>
      <c r="KFS151" s="102"/>
      <c r="KFT151" s="102"/>
      <c r="KFU151" s="102"/>
      <c r="KFV151" s="102"/>
      <c r="KFW151" s="102"/>
      <c r="KFX151" s="102"/>
      <c r="KFY151" s="102"/>
      <c r="KFZ151" s="102"/>
      <c r="KGA151" s="102"/>
      <c r="KGB151" s="102"/>
      <c r="KGC151" s="102"/>
      <c r="KGD151" s="102"/>
      <c r="KGE151" s="102"/>
      <c r="KGF151" s="102"/>
      <c r="KGG151" s="102"/>
      <c r="KGH151" s="102"/>
      <c r="KGI151" s="102"/>
      <c r="KGJ151" s="102"/>
      <c r="KGK151" s="102"/>
      <c r="KGL151" s="102"/>
      <c r="KGM151" s="102"/>
      <c r="KGN151" s="102"/>
      <c r="KGO151" s="102"/>
      <c r="KGP151" s="102"/>
      <c r="KGQ151" s="102"/>
      <c r="KGR151" s="102"/>
      <c r="KGS151" s="102"/>
      <c r="KGT151" s="102"/>
      <c r="KGU151" s="102"/>
      <c r="KGV151" s="102"/>
      <c r="KGW151" s="102"/>
      <c r="KGX151" s="102"/>
      <c r="KGY151" s="102"/>
      <c r="KGZ151" s="102"/>
      <c r="KHA151" s="102"/>
      <c r="KHB151" s="102"/>
      <c r="KHC151" s="102"/>
      <c r="KHD151" s="102"/>
      <c r="KHE151" s="102"/>
      <c r="KHF151" s="102"/>
      <c r="KHG151" s="102"/>
      <c r="KHH151" s="102"/>
      <c r="KHI151" s="102"/>
      <c r="KHJ151" s="102"/>
      <c r="KHK151" s="102"/>
      <c r="KHL151" s="102"/>
      <c r="KHM151" s="102"/>
      <c r="KHN151" s="102"/>
      <c r="KHO151" s="102"/>
      <c r="KHP151" s="102"/>
      <c r="KHQ151" s="102"/>
      <c r="KHR151" s="102"/>
      <c r="KHS151" s="102"/>
      <c r="KHT151" s="102"/>
      <c r="KHU151" s="102"/>
      <c r="KHV151" s="102"/>
      <c r="KHW151" s="102"/>
      <c r="KHX151" s="102"/>
      <c r="KHY151" s="102"/>
      <c r="KHZ151" s="102"/>
      <c r="KIA151" s="102"/>
      <c r="KIB151" s="102"/>
      <c r="KIC151" s="102"/>
      <c r="KID151" s="102"/>
      <c r="KIE151" s="102"/>
      <c r="KIF151" s="102"/>
      <c r="KIG151" s="102"/>
      <c r="KIH151" s="102"/>
      <c r="KII151" s="102"/>
      <c r="KIJ151" s="102"/>
      <c r="KIK151" s="102"/>
      <c r="KIL151" s="102"/>
      <c r="KIM151" s="102"/>
      <c r="KIN151" s="102"/>
      <c r="KIO151" s="102"/>
      <c r="KIP151" s="102"/>
      <c r="KIQ151" s="102"/>
      <c r="KIR151" s="102"/>
      <c r="KIS151" s="102"/>
      <c r="KIT151" s="102"/>
      <c r="KIU151" s="102"/>
      <c r="KIV151" s="102"/>
      <c r="KIW151" s="102"/>
      <c r="KIX151" s="102"/>
      <c r="KIY151" s="102"/>
      <c r="KIZ151" s="102"/>
      <c r="KJA151" s="102"/>
      <c r="KJB151" s="102"/>
      <c r="KJC151" s="102"/>
      <c r="KJD151" s="102"/>
      <c r="KJE151" s="102"/>
      <c r="KJF151" s="102"/>
      <c r="KJG151" s="102"/>
      <c r="KJH151" s="102"/>
      <c r="KJI151" s="102"/>
      <c r="KJJ151" s="102"/>
      <c r="KJK151" s="102"/>
      <c r="KJL151" s="102"/>
      <c r="KJM151" s="102"/>
      <c r="KJN151" s="102"/>
      <c r="KJO151" s="102"/>
      <c r="KJP151" s="102"/>
      <c r="KJQ151" s="102"/>
      <c r="KJR151" s="102"/>
      <c r="KJS151" s="102"/>
      <c r="KJT151" s="102"/>
      <c r="KJU151" s="102"/>
      <c r="KJV151" s="102"/>
      <c r="KJW151" s="102"/>
      <c r="KJX151" s="102"/>
      <c r="KJY151" s="102"/>
      <c r="KJZ151" s="102"/>
      <c r="KKA151" s="102"/>
      <c r="KKB151" s="102"/>
      <c r="KKC151" s="102"/>
      <c r="KKD151" s="102"/>
      <c r="KKE151" s="102"/>
      <c r="KKF151" s="102"/>
      <c r="KKG151" s="102"/>
      <c r="KKH151" s="102"/>
      <c r="KKI151" s="102"/>
      <c r="KKJ151" s="102"/>
      <c r="KKK151" s="102"/>
      <c r="KKL151" s="102"/>
      <c r="KKM151" s="102"/>
      <c r="KKN151" s="102"/>
      <c r="KKO151" s="102"/>
      <c r="KKP151" s="102"/>
      <c r="KKQ151" s="102"/>
      <c r="KKR151" s="102"/>
      <c r="KKS151" s="102"/>
      <c r="KKT151" s="102"/>
      <c r="KKU151" s="102"/>
      <c r="KKV151" s="102"/>
      <c r="KKW151" s="102"/>
      <c r="KKX151" s="102"/>
      <c r="KKY151" s="102"/>
      <c r="KKZ151" s="102"/>
      <c r="KLA151" s="102"/>
      <c r="KLB151" s="102"/>
      <c r="KLC151" s="102"/>
      <c r="KLD151" s="102"/>
      <c r="KLE151" s="102"/>
      <c r="KLF151" s="102"/>
      <c r="KLG151" s="102"/>
      <c r="KLH151" s="102"/>
      <c r="KLI151" s="102"/>
      <c r="KLJ151" s="102"/>
      <c r="KLK151" s="102"/>
      <c r="KLL151" s="102"/>
      <c r="KLM151" s="102"/>
      <c r="KLN151" s="102"/>
      <c r="KLO151" s="102"/>
      <c r="KLP151" s="102"/>
      <c r="KLQ151" s="102"/>
      <c r="KLR151" s="102"/>
      <c r="KLS151" s="102"/>
      <c r="KLT151" s="102"/>
      <c r="KLU151" s="102"/>
      <c r="KLV151" s="102"/>
      <c r="KLW151" s="102"/>
      <c r="KLX151" s="102"/>
      <c r="KLY151" s="102"/>
      <c r="KLZ151" s="102"/>
      <c r="KMA151" s="102"/>
      <c r="KMB151" s="102"/>
      <c r="KMC151" s="102"/>
      <c r="KMD151" s="102"/>
      <c r="KME151" s="102"/>
      <c r="KMF151" s="102"/>
      <c r="KMG151" s="102"/>
      <c r="KMH151" s="102"/>
      <c r="KMI151" s="102"/>
      <c r="KMJ151" s="102"/>
      <c r="KMK151" s="102"/>
      <c r="KML151" s="102"/>
      <c r="KMM151" s="102"/>
      <c r="KMN151" s="102"/>
      <c r="KMO151" s="102"/>
      <c r="KMP151" s="102"/>
      <c r="KMQ151" s="102"/>
      <c r="KMR151" s="102"/>
      <c r="KMS151" s="102"/>
      <c r="KMT151" s="102"/>
      <c r="KMU151" s="102"/>
      <c r="KMV151" s="102"/>
      <c r="KMW151" s="102"/>
      <c r="KMX151" s="102"/>
      <c r="KMY151" s="102"/>
      <c r="KMZ151" s="102"/>
      <c r="KNA151" s="102"/>
      <c r="KNB151" s="102"/>
      <c r="KNC151" s="102"/>
      <c r="KND151" s="102"/>
      <c r="KNE151" s="102"/>
      <c r="KNF151" s="102"/>
      <c r="KNG151" s="102"/>
      <c r="KNH151" s="102"/>
      <c r="KNI151" s="102"/>
      <c r="KNJ151" s="102"/>
      <c r="KNK151" s="102"/>
      <c r="KNL151" s="102"/>
      <c r="KNM151" s="102"/>
      <c r="KNN151" s="102"/>
      <c r="KNO151" s="102"/>
      <c r="KNP151" s="102"/>
      <c r="KNQ151" s="102"/>
      <c r="KNR151" s="102"/>
      <c r="KNS151" s="102"/>
      <c r="KNT151" s="102"/>
      <c r="KNU151" s="102"/>
      <c r="KNV151" s="102"/>
      <c r="KNW151" s="102"/>
      <c r="KNX151" s="102"/>
      <c r="KNY151" s="102"/>
      <c r="KNZ151" s="102"/>
      <c r="KOA151" s="102"/>
      <c r="KOB151" s="102"/>
      <c r="KOC151" s="102"/>
      <c r="KOD151" s="102"/>
      <c r="KOE151" s="102"/>
      <c r="KOF151" s="102"/>
      <c r="KOG151" s="102"/>
      <c r="KOH151" s="102"/>
      <c r="KOI151" s="102"/>
      <c r="KOJ151" s="102"/>
      <c r="KOK151" s="102"/>
      <c r="KOL151" s="102"/>
      <c r="KOM151" s="102"/>
      <c r="KON151" s="102"/>
      <c r="KOO151" s="102"/>
      <c r="KOP151" s="102"/>
      <c r="KOQ151" s="102"/>
      <c r="KOR151" s="102"/>
      <c r="KOS151" s="102"/>
      <c r="KOT151" s="102"/>
      <c r="KOU151" s="102"/>
      <c r="KOV151" s="102"/>
      <c r="KOW151" s="102"/>
      <c r="KOX151" s="102"/>
      <c r="KOY151" s="102"/>
      <c r="KOZ151" s="102"/>
      <c r="KPA151" s="102"/>
      <c r="KPB151" s="102"/>
      <c r="KPC151" s="102"/>
      <c r="KPD151" s="102"/>
      <c r="KPE151" s="102"/>
      <c r="KPF151" s="102"/>
      <c r="KPG151" s="102"/>
      <c r="KPH151" s="102"/>
      <c r="KPI151" s="102"/>
      <c r="KPJ151" s="102"/>
      <c r="KPK151" s="102"/>
      <c r="KPL151" s="102"/>
      <c r="KPM151" s="102"/>
      <c r="KPN151" s="102"/>
      <c r="KPO151" s="102"/>
      <c r="KPP151" s="102"/>
      <c r="KPQ151" s="102"/>
      <c r="KPR151" s="102"/>
      <c r="KPS151" s="102"/>
      <c r="KPT151" s="102"/>
      <c r="KPU151" s="102"/>
      <c r="KPV151" s="102"/>
      <c r="KPW151" s="102"/>
      <c r="KPX151" s="102"/>
      <c r="KPY151" s="102"/>
      <c r="KPZ151" s="102"/>
      <c r="KQA151" s="102"/>
      <c r="KQB151" s="102"/>
      <c r="KQC151" s="102"/>
      <c r="KQD151" s="102"/>
      <c r="KQE151" s="102"/>
      <c r="KQF151" s="102"/>
      <c r="KQG151" s="102"/>
      <c r="KQH151" s="102"/>
      <c r="KQI151" s="102"/>
      <c r="KQJ151" s="102"/>
      <c r="KQK151" s="102"/>
      <c r="KQL151" s="102"/>
      <c r="KQM151" s="102"/>
      <c r="KQN151" s="102"/>
      <c r="KQO151" s="102"/>
      <c r="KQP151" s="102"/>
      <c r="KQQ151" s="102"/>
      <c r="KQR151" s="102"/>
      <c r="KQS151" s="102"/>
      <c r="KQT151" s="102"/>
      <c r="KQU151" s="102"/>
      <c r="KQV151" s="102"/>
      <c r="KQW151" s="102"/>
      <c r="KQX151" s="102"/>
      <c r="KQY151" s="102"/>
      <c r="KQZ151" s="102"/>
      <c r="KRA151" s="102"/>
      <c r="KRB151" s="102"/>
      <c r="KRC151" s="102"/>
      <c r="KRD151" s="102"/>
      <c r="KRE151" s="102"/>
      <c r="KRF151" s="102"/>
      <c r="KRG151" s="102"/>
      <c r="KRH151" s="102"/>
      <c r="KRI151" s="102"/>
      <c r="KRJ151" s="102"/>
      <c r="KRK151" s="102"/>
      <c r="KRL151" s="102"/>
      <c r="KRM151" s="102"/>
      <c r="KRN151" s="102"/>
      <c r="KRO151" s="102"/>
      <c r="KRP151" s="102"/>
      <c r="KRQ151" s="102"/>
      <c r="KRR151" s="102"/>
      <c r="KRS151" s="102"/>
      <c r="KRT151" s="102"/>
      <c r="KRU151" s="102"/>
      <c r="KRV151" s="102"/>
      <c r="KRW151" s="102"/>
      <c r="KRX151" s="102"/>
      <c r="KRY151" s="102"/>
      <c r="KRZ151" s="102"/>
      <c r="KSA151" s="102"/>
      <c r="KSB151" s="102"/>
      <c r="KSC151" s="102"/>
      <c r="KSD151" s="102"/>
      <c r="KSE151" s="102"/>
      <c r="KSF151" s="102"/>
      <c r="KSG151" s="102"/>
      <c r="KSH151" s="102"/>
      <c r="KSI151" s="102"/>
      <c r="KSJ151" s="102"/>
      <c r="KSK151" s="102"/>
      <c r="KSL151" s="102"/>
      <c r="KSM151" s="102"/>
      <c r="KSN151" s="102"/>
      <c r="KSO151" s="102"/>
      <c r="KSP151" s="102"/>
      <c r="KSQ151" s="102"/>
      <c r="KSR151" s="102"/>
      <c r="KSS151" s="102"/>
      <c r="KST151" s="102"/>
      <c r="KSU151" s="102"/>
      <c r="KSV151" s="102"/>
      <c r="KSW151" s="102"/>
      <c r="KSX151" s="102"/>
      <c r="KSY151" s="102"/>
      <c r="KSZ151" s="102"/>
      <c r="KTA151" s="102"/>
      <c r="KTB151" s="102"/>
      <c r="KTC151" s="102"/>
      <c r="KTD151" s="102"/>
      <c r="KTE151" s="102"/>
      <c r="KTF151" s="102"/>
      <c r="KTG151" s="102"/>
      <c r="KTH151" s="102"/>
      <c r="KTI151" s="102"/>
      <c r="KTJ151" s="102"/>
      <c r="KTK151" s="102"/>
      <c r="KTL151" s="102"/>
      <c r="KTM151" s="102"/>
      <c r="KTN151" s="102"/>
      <c r="KTO151" s="102"/>
      <c r="KTP151" s="102"/>
      <c r="KTQ151" s="102"/>
      <c r="KTR151" s="102"/>
      <c r="KTS151" s="102"/>
      <c r="KTT151" s="102"/>
      <c r="KTU151" s="102"/>
      <c r="KTV151" s="102"/>
      <c r="KTW151" s="102"/>
      <c r="KTX151" s="102"/>
      <c r="KTY151" s="102"/>
      <c r="KTZ151" s="102"/>
      <c r="KUA151" s="102"/>
      <c r="KUB151" s="102"/>
      <c r="KUC151" s="102"/>
      <c r="KUD151" s="102"/>
      <c r="KUE151" s="102"/>
      <c r="KUF151" s="102"/>
      <c r="KUG151" s="102"/>
      <c r="KUH151" s="102"/>
      <c r="KUI151" s="102"/>
      <c r="KUJ151" s="102"/>
      <c r="KUK151" s="102"/>
      <c r="KUL151" s="102"/>
      <c r="KUM151" s="102"/>
      <c r="KUN151" s="102"/>
      <c r="KUO151" s="102"/>
      <c r="KUP151" s="102"/>
      <c r="KUQ151" s="102"/>
      <c r="KUR151" s="102"/>
      <c r="KUS151" s="102"/>
      <c r="KUT151" s="102"/>
      <c r="KUU151" s="102"/>
      <c r="KUV151" s="102"/>
      <c r="KUW151" s="102"/>
      <c r="KUX151" s="102"/>
      <c r="KUY151" s="102"/>
      <c r="KUZ151" s="102"/>
      <c r="KVA151" s="102"/>
      <c r="KVB151" s="102"/>
      <c r="KVC151" s="102"/>
      <c r="KVD151" s="102"/>
      <c r="KVE151" s="102"/>
      <c r="KVF151" s="102"/>
      <c r="KVG151" s="102"/>
      <c r="KVH151" s="102"/>
      <c r="KVI151" s="102"/>
      <c r="KVJ151" s="102"/>
      <c r="KVK151" s="102"/>
      <c r="KVL151" s="102"/>
      <c r="KVM151" s="102"/>
      <c r="KVN151" s="102"/>
      <c r="KVO151" s="102"/>
      <c r="KVP151" s="102"/>
      <c r="KVQ151" s="102"/>
      <c r="KVR151" s="102"/>
      <c r="KVS151" s="102"/>
      <c r="KVT151" s="102"/>
      <c r="KVU151" s="102"/>
      <c r="KVV151" s="102"/>
      <c r="KVW151" s="102"/>
      <c r="KVX151" s="102"/>
      <c r="KVY151" s="102"/>
      <c r="KVZ151" s="102"/>
      <c r="KWA151" s="102"/>
      <c r="KWB151" s="102"/>
      <c r="KWC151" s="102"/>
      <c r="KWD151" s="102"/>
      <c r="KWE151" s="102"/>
      <c r="KWF151" s="102"/>
      <c r="KWG151" s="102"/>
      <c r="KWH151" s="102"/>
      <c r="KWI151" s="102"/>
      <c r="KWJ151" s="102"/>
      <c r="KWK151" s="102"/>
      <c r="KWL151" s="102"/>
      <c r="KWM151" s="102"/>
      <c r="KWN151" s="102"/>
      <c r="KWO151" s="102"/>
      <c r="KWP151" s="102"/>
      <c r="KWQ151" s="102"/>
      <c r="KWR151" s="102"/>
      <c r="KWS151" s="102"/>
      <c r="KWT151" s="102"/>
      <c r="KWU151" s="102"/>
      <c r="KWV151" s="102"/>
      <c r="KWW151" s="102"/>
      <c r="KWX151" s="102"/>
      <c r="KWY151" s="102"/>
      <c r="KWZ151" s="102"/>
      <c r="KXA151" s="102"/>
      <c r="KXB151" s="102"/>
      <c r="KXC151" s="102"/>
      <c r="KXD151" s="102"/>
      <c r="KXE151" s="102"/>
      <c r="KXF151" s="102"/>
      <c r="KXG151" s="102"/>
      <c r="KXH151" s="102"/>
      <c r="KXI151" s="102"/>
      <c r="KXJ151" s="102"/>
      <c r="KXK151" s="102"/>
      <c r="KXL151" s="102"/>
      <c r="KXM151" s="102"/>
      <c r="KXN151" s="102"/>
      <c r="KXO151" s="102"/>
      <c r="KXP151" s="102"/>
      <c r="KXQ151" s="102"/>
      <c r="KXR151" s="102"/>
      <c r="KXS151" s="102"/>
      <c r="KXT151" s="102"/>
      <c r="KXU151" s="102"/>
      <c r="KXV151" s="102"/>
      <c r="KXW151" s="102"/>
      <c r="KXX151" s="102"/>
      <c r="KXY151" s="102"/>
      <c r="KXZ151" s="102"/>
      <c r="KYA151" s="102"/>
      <c r="KYB151" s="102"/>
      <c r="KYC151" s="102"/>
      <c r="KYD151" s="102"/>
      <c r="KYE151" s="102"/>
      <c r="KYF151" s="102"/>
      <c r="KYG151" s="102"/>
      <c r="KYH151" s="102"/>
      <c r="KYI151" s="102"/>
      <c r="KYJ151" s="102"/>
      <c r="KYK151" s="102"/>
      <c r="KYL151" s="102"/>
      <c r="KYM151" s="102"/>
      <c r="KYN151" s="102"/>
      <c r="KYO151" s="102"/>
      <c r="KYP151" s="102"/>
      <c r="KYQ151" s="102"/>
      <c r="KYR151" s="102"/>
      <c r="KYS151" s="102"/>
      <c r="KYT151" s="102"/>
      <c r="KYU151" s="102"/>
      <c r="KYV151" s="102"/>
      <c r="KYW151" s="102"/>
      <c r="KYX151" s="102"/>
      <c r="KYY151" s="102"/>
      <c r="KYZ151" s="102"/>
      <c r="KZA151" s="102"/>
      <c r="KZB151" s="102"/>
      <c r="KZC151" s="102"/>
      <c r="KZD151" s="102"/>
      <c r="KZE151" s="102"/>
      <c r="KZF151" s="102"/>
      <c r="KZG151" s="102"/>
      <c r="KZH151" s="102"/>
      <c r="KZI151" s="102"/>
      <c r="KZJ151" s="102"/>
      <c r="KZK151" s="102"/>
      <c r="KZL151" s="102"/>
      <c r="KZM151" s="102"/>
      <c r="KZN151" s="102"/>
      <c r="KZO151" s="102"/>
      <c r="KZP151" s="102"/>
      <c r="KZQ151" s="102"/>
      <c r="KZR151" s="102"/>
      <c r="KZS151" s="102"/>
      <c r="KZT151" s="102"/>
      <c r="KZU151" s="102"/>
      <c r="KZV151" s="102"/>
      <c r="KZW151" s="102"/>
      <c r="KZX151" s="102"/>
      <c r="KZY151" s="102"/>
      <c r="KZZ151" s="102"/>
      <c r="LAA151" s="102"/>
      <c r="LAB151" s="102"/>
      <c r="LAC151" s="102"/>
      <c r="LAD151" s="102"/>
      <c r="LAE151" s="102"/>
      <c r="LAF151" s="102"/>
      <c r="LAG151" s="102"/>
      <c r="LAH151" s="102"/>
      <c r="LAI151" s="102"/>
      <c r="LAJ151" s="102"/>
      <c r="LAK151" s="102"/>
      <c r="LAL151" s="102"/>
      <c r="LAM151" s="102"/>
      <c r="LAN151" s="102"/>
      <c r="LAO151" s="102"/>
      <c r="LAP151" s="102"/>
      <c r="LAQ151" s="102"/>
      <c r="LAR151" s="102"/>
      <c r="LAS151" s="102"/>
      <c r="LAT151" s="102"/>
      <c r="LAU151" s="102"/>
      <c r="LAV151" s="102"/>
      <c r="LAW151" s="102"/>
      <c r="LAX151" s="102"/>
      <c r="LAY151" s="102"/>
      <c r="LAZ151" s="102"/>
      <c r="LBA151" s="102"/>
      <c r="LBB151" s="102"/>
      <c r="LBC151" s="102"/>
      <c r="LBD151" s="102"/>
      <c r="LBE151" s="102"/>
      <c r="LBF151" s="102"/>
      <c r="LBG151" s="102"/>
      <c r="LBH151" s="102"/>
      <c r="LBI151" s="102"/>
      <c r="LBJ151" s="102"/>
      <c r="LBK151" s="102"/>
      <c r="LBL151" s="102"/>
      <c r="LBM151" s="102"/>
      <c r="LBN151" s="102"/>
      <c r="LBO151" s="102"/>
      <c r="LBP151" s="102"/>
      <c r="LBQ151" s="102"/>
      <c r="LBR151" s="102"/>
      <c r="LBS151" s="102"/>
      <c r="LBT151" s="102"/>
      <c r="LBU151" s="102"/>
      <c r="LBV151" s="102"/>
      <c r="LBW151" s="102"/>
      <c r="LBX151" s="102"/>
      <c r="LBY151" s="102"/>
      <c r="LBZ151" s="102"/>
      <c r="LCA151" s="102"/>
      <c r="LCB151" s="102"/>
      <c r="LCC151" s="102"/>
      <c r="LCD151" s="102"/>
      <c r="LCE151" s="102"/>
      <c r="LCF151" s="102"/>
      <c r="LCG151" s="102"/>
      <c r="LCH151" s="102"/>
      <c r="LCI151" s="102"/>
      <c r="LCJ151" s="102"/>
      <c r="LCK151" s="102"/>
      <c r="LCL151" s="102"/>
      <c r="LCM151" s="102"/>
      <c r="LCN151" s="102"/>
      <c r="LCO151" s="102"/>
      <c r="LCP151" s="102"/>
      <c r="LCQ151" s="102"/>
      <c r="LCR151" s="102"/>
      <c r="LCS151" s="102"/>
      <c r="LCT151" s="102"/>
      <c r="LCU151" s="102"/>
      <c r="LCV151" s="102"/>
      <c r="LCW151" s="102"/>
      <c r="LCX151" s="102"/>
      <c r="LCY151" s="102"/>
      <c r="LCZ151" s="102"/>
      <c r="LDA151" s="102"/>
      <c r="LDB151" s="102"/>
      <c r="LDC151" s="102"/>
      <c r="LDD151" s="102"/>
      <c r="LDE151" s="102"/>
      <c r="LDF151" s="102"/>
      <c r="LDG151" s="102"/>
      <c r="LDH151" s="102"/>
      <c r="LDI151" s="102"/>
      <c r="LDJ151" s="102"/>
      <c r="LDK151" s="102"/>
      <c r="LDL151" s="102"/>
      <c r="LDM151" s="102"/>
      <c r="LDN151" s="102"/>
      <c r="LDO151" s="102"/>
      <c r="LDP151" s="102"/>
      <c r="LDQ151" s="102"/>
      <c r="LDR151" s="102"/>
      <c r="LDS151" s="102"/>
      <c r="LDT151" s="102"/>
      <c r="LDU151" s="102"/>
      <c r="LDV151" s="102"/>
      <c r="LDW151" s="102"/>
      <c r="LDX151" s="102"/>
      <c r="LDY151" s="102"/>
      <c r="LDZ151" s="102"/>
      <c r="LEA151" s="102"/>
      <c r="LEB151" s="102"/>
      <c r="LEC151" s="102"/>
      <c r="LED151" s="102"/>
      <c r="LEE151" s="102"/>
      <c r="LEF151" s="102"/>
      <c r="LEG151" s="102"/>
      <c r="LEH151" s="102"/>
      <c r="LEI151" s="102"/>
      <c r="LEJ151" s="102"/>
      <c r="LEK151" s="102"/>
      <c r="LEL151" s="102"/>
      <c r="LEM151" s="102"/>
      <c r="LEN151" s="102"/>
      <c r="LEO151" s="102"/>
      <c r="LEP151" s="102"/>
      <c r="LEQ151" s="102"/>
      <c r="LER151" s="102"/>
      <c r="LES151" s="102"/>
      <c r="LET151" s="102"/>
      <c r="LEU151" s="102"/>
      <c r="LEV151" s="102"/>
      <c r="LEW151" s="102"/>
      <c r="LEX151" s="102"/>
      <c r="LEY151" s="102"/>
      <c r="LEZ151" s="102"/>
      <c r="LFA151" s="102"/>
      <c r="LFB151" s="102"/>
      <c r="LFC151" s="102"/>
      <c r="LFD151" s="102"/>
      <c r="LFE151" s="102"/>
      <c r="LFF151" s="102"/>
      <c r="LFG151" s="102"/>
      <c r="LFH151" s="102"/>
      <c r="LFI151" s="102"/>
      <c r="LFJ151" s="102"/>
      <c r="LFK151" s="102"/>
      <c r="LFL151" s="102"/>
      <c r="LFM151" s="102"/>
      <c r="LFN151" s="102"/>
      <c r="LFO151" s="102"/>
      <c r="LFP151" s="102"/>
      <c r="LFQ151" s="102"/>
      <c r="LFR151" s="102"/>
      <c r="LFS151" s="102"/>
      <c r="LFT151" s="102"/>
      <c r="LFU151" s="102"/>
      <c r="LFV151" s="102"/>
      <c r="LFW151" s="102"/>
      <c r="LFX151" s="102"/>
      <c r="LFY151" s="102"/>
      <c r="LFZ151" s="102"/>
      <c r="LGA151" s="102"/>
      <c r="LGB151" s="102"/>
      <c r="LGC151" s="102"/>
      <c r="LGD151" s="102"/>
      <c r="LGE151" s="102"/>
      <c r="LGF151" s="102"/>
      <c r="LGG151" s="102"/>
      <c r="LGH151" s="102"/>
      <c r="LGI151" s="102"/>
      <c r="LGJ151" s="102"/>
      <c r="LGK151" s="102"/>
      <c r="LGL151" s="102"/>
      <c r="LGM151" s="102"/>
      <c r="LGN151" s="102"/>
      <c r="LGO151" s="102"/>
      <c r="LGP151" s="102"/>
      <c r="LGQ151" s="102"/>
      <c r="LGR151" s="102"/>
      <c r="LGS151" s="102"/>
      <c r="LGT151" s="102"/>
      <c r="LGU151" s="102"/>
      <c r="LGV151" s="102"/>
      <c r="LGW151" s="102"/>
      <c r="LGX151" s="102"/>
      <c r="LGY151" s="102"/>
      <c r="LGZ151" s="102"/>
      <c r="LHA151" s="102"/>
      <c r="LHB151" s="102"/>
      <c r="LHC151" s="102"/>
      <c r="LHD151" s="102"/>
      <c r="LHE151" s="102"/>
      <c r="LHF151" s="102"/>
      <c r="LHG151" s="102"/>
      <c r="LHH151" s="102"/>
      <c r="LHI151" s="102"/>
      <c r="LHJ151" s="102"/>
      <c r="LHK151" s="102"/>
      <c r="LHL151" s="102"/>
      <c r="LHM151" s="102"/>
      <c r="LHN151" s="102"/>
      <c r="LHO151" s="102"/>
      <c r="LHP151" s="102"/>
      <c r="LHQ151" s="102"/>
      <c r="LHR151" s="102"/>
      <c r="LHS151" s="102"/>
      <c r="LHT151" s="102"/>
      <c r="LHU151" s="102"/>
      <c r="LHV151" s="102"/>
      <c r="LHW151" s="102"/>
      <c r="LHX151" s="102"/>
      <c r="LHY151" s="102"/>
      <c r="LHZ151" s="102"/>
      <c r="LIA151" s="102"/>
      <c r="LIB151" s="102"/>
      <c r="LIC151" s="102"/>
      <c r="LID151" s="102"/>
      <c r="LIE151" s="102"/>
      <c r="LIF151" s="102"/>
      <c r="LIG151" s="102"/>
      <c r="LIH151" s="102"/>
      <c r="LII151" s="102"/>
      <c r="LIJ151" s="102"/>
      <c r="LIK151" s="102"/>
      <c r="LIL151" s="102"/>
      <c r="LIM151" s="102"/>
      <c r="LIN151" s="102"/>
      <c r="LIO151" s="102"/>
      <c r="LIP151" s="102"/>
      <c r="LIQ151" s="102"/>
      <c r="LIR151" s="102"/>
      <c r="LIS151" s="102"/>
      <c r="LIT151" s="102"/>
      <c r="LIU151" s="102"/>
      <c r="LIV151" s="102"/>
      <c r="LIW151" s="102"/>
      <c r="LIX151" s="102"/>
      <c r="LIY151" s="102"/>
      <c r="LIZ151" s="102"/>
      <c r="LJA151" s="102"/>
      <c r="LJB151" s="102"/>
      <c r="LJC151" s="102"/>
      <c r="LJD151" s="102"/>
      <c r="LJE151" s="102"/>
      <c r="LJF151" s="102"/>
      <c r="LJG151" s="102"/>
      <c r="LJH151" s="102"/>
      <c r="LJI151" s="102"/>
      <c r="LJJ151" s="102"/>
      <c r="LJK151" s="102"/>
      <c r="LJL151" s="102"/>
      <c r="LJM151" s="102"/>
      <c r="LJN151" s="102"/>
      <c r="LJO151" s="102"/>
      <c r="LJP151" s="102"/>
      <c r="LJQ151" s="102"/>
      <c r="LJR151" s="102"/>
      <c r="LJS151" s="102"/>
      <c r="LJT151" s="102"/>
      <c r="LJU151" s="102"/>
      <c r="LJV151" s="102"/>
      <c r="LJW151" s="102"/>
      <c r="LJX151" s="102"/>
      <c r="LJY151" s="102"/>
      <c r="LJZ151" s="102"/>
      <c r="LKA151" s="102"/>
      <c r="LKB151" s="102"/>
      <c r="LKC151" s="102"/>
      <c r="LKD151" s="102"/>
      <c r="LKE151" s="102"/>
      <c r="LKF151" s="102"/>
      <c r="LKG151" s="102"/>
      <c r="LKH151" s="102"/>
      <c r="LKI151" s="102"/>
      <c r="LKJ151" s="102"/>
      <c r="LKK151" s="102"/>
      <c r="LKL151" s="102"/>
      <c r="LKM151" s="102"/>
      <c r="LKN151" s="102"/>
      <c r="LKO151" s="102"/>
      <c r="LKP151" s="102"/>
      <c r="LKQ151" s="102"/>
      <c r="LKR151" s="102"/>
      <c r="LKS151" s="102"/>
      <c r="LKT151" s="102"/>
      <c r="LKU151" s="102"/>
      <c r="LKV151" s="102"/>
      <c r="LKW151" s="102"/>
      <c r="LKX151" s="102"/>
      <c r="LKY151" s="102"/>
      <c r="LKZ151" s="102"/>
      <c r="LLA151" s="102"/>
      <c r="LLB151" s="102"/>
      <c r="LLC151" s="102"/>
      <c r="LLD151" s="102"/>
      <c r="LLE151" s="102"/>
      <c r="LLF151" s="102"/>
      <c r="LLG151" s="102"/>
      <c r="LLH151" s="102"/>
      <c r="LLI151" s="102"/>
      <c r="LLJ151" s="102"/>
      <c r="LLK151" s="102"/>
      <c r="LLL151" s="102"/>
      <c r="LLM151" s="102"/>
      <c r="LLN151" s="102"/>
      <c r="LLO151" s="102"/>
      <c r="LLP151" s="102"/>
      <c r="LLQ151" s="102"/>
      <c r="LLR151" s="102"/>
      <c r="LLS151" s="102"/>
      <c r="LLT151" s="102"/>
      <c r="LLU151" s="102"/>
      <c r="LLV151" s="102"/>
      <c r="LLW151" s="102"/>
      <c r="LLX151" s="102"/>
      <c r="LLY151" s="102"/>
      <c r="LLZ151" s="102"/>
      <c r="LMA151" s="102"/>
      <c r="LMB151" s="102"/>
      <c r="LMC151" s="102"/>
      <c r="LMD151" s="102"/>
      <c r="LME151" s="102"/>
      <c r="LMF151" s="102"/>
      <c r="LMG151" s="102"/>
      <c r="LMH151" s="102"/>
      <c r="LMI151" s="102"/>
      <c r="LMJ151" s="102"/>
      <c r="LMK151" s="102"/>
      <c r="LML151" s="102"/>
      <c r="LMM151" s="102"/>
      <c r="LMN151" s="102"/>
      <c r="LMO151" s="102"/>
      <c r="LMP151" s="102"/>
      <c r="LMQ151" s="102"/>
      <c r="LMR151" s="102"/>
      <c r="LMS151" s="102"/>
      <c r="LMT151" s="102"/>
      <c r="LMU151" s="102"/>
      <c r="LMV151" s="102"/>
      <c r="LMW151" s="102"/>
      <c r="LMX151" s="102"/>
      <c r="LMY151" s="102"/>
      <c r="LMZ151" s="102"/>
      <c r="LNA151" s="102"/>
      <c r="LNB151" s="102"/>
      <c r="LNC151" s="102"/>
      <c r="LND151" s="102"/>
      <c r="LNE151" s="102"/>
      <c r="LNF151" s="102"/>
      <c r="LNG151" s="102"/>
      <c r="LNH151" s="102"/>
      <c r="LNI151" s="102"/>
      <c r="LNJ151" s="102"/>
      <c r="LNK151" s="102"/>
      <c r="LNL151" s="102"/>
      <c r="LNM151" s="102"/>
      <c r="LNN151" s="102"/>
      <c r="LNO151" s="102"/>
      <c r="LNP151" s="102"/>
      <c r="LNQ151" s="102"/>
      <c r="LNR151" s="102"/>
      <c r="LNS151" s="102"/>
      <c r="LNT151" s="102"/>
      <c r="LNU151" s="102"/>
      <c r="LNV151" s="102"/>
      <c r="LNW151" s="102"/>
      <c r="LNX151" s="102"/>
      <c r="LNY151" s="102"/>
      <c r="LNZ151" s="102"/>
      <c r="LOA151" s="102"/>
      <c r="LOB151" s="102"/>
      <c r="LOC151" s="102"/>
      <c r="LOD151" s="102"/>
      <c r="LOE151" s="102"/>
      <c r="LOF151" s="102"/>
      <c r="LOG151" s="102"/>
      <c r="LOH151" s="102"/>
      <c r="LOI151" s="102"/>
      <c r="LOJ151" s="102"/>
      <c r="LOK151" s="102"/>
      <c r="LOL151" s="102"/>
      <c r="LOM151" s="102"/>
      <c r="LON151" s="102"/>
      <c r="LOO151" s="102"/>
      <c r="LOP151" s="102"/>
      <c r="LOQ151" s="102"/>
      <c r="LOR151" s="102"/>
      <c r="LOS151" s="102"/>
      <c r="LOT151" s="102"/>
      <c r="LOU151" s="102"/>
      <c r="LOV151" s="102"/>
      <c r="LOW151" s="102"/>
      <c r="LOX151" s="102"/>
      <c r="LOY151" s="102"/>
      <c r="LOZ151" s="102"/>
      <c r="LPA151" s="102"/>
      <c r="LPB151" s="102"/>
      <c r="LPC151" s="102"/>
      <c r="LPD151" s="102"/>
      <c r="LPE151" s="102"/>
      <c r="LPF151" s="102"/>
      <c r="LPG151" s="102"/>
      <c r="LPH151" s="102"/>
      <c r="LPI151" s="102"/>
      <c r="LPJ151" s="102"/>
      <c r="LPK151" s="102"/>
      <c r="LPL151" s="102"/>
      <c r="LPM151" s="102"/>
      <c r="LPN151" s="102"/>
      <c r="LPO151" s="102"/>
      <c r="LPP151" s="102"/>
      <c r="LPQ151" s="102"/>
      <c r="LPR151" s="102"/>
      <c r="LPS151" s="102"/>
      <c r="LPT151" s="102"/>
      <c r="LPU151" s="102"/>
      <c r="LPV151" s="102"/>
      <c r="LPW151" s="102"/>
      <c r="LPX151" s="102"/>
      <c r="LPY151" s="102"/>
      <c r="LPZ151" s="102"/>
      <c r="LQA151" s="102"/>
      <c r="LQB151" s="102"/>
      <c r="LQC151" s="102"/>
      <c r="LQD151" s="102"/>
      <c r="LQE151" s="102"/>
      <c r="LQF151" s="102"/>
      <c r="LQG151" s="102"/>
      <c r="LQH151" s="102"/>
      <c r="LQI151" s="102"/>
      <c r="LQJ151" s="102"/>
      <c r="LQK151" s="102"/>
      <c r="LQL151" s="102"/>
      <c r="LQM151" s="102"/>
      <c r="LQN151" s="102"/>
      <c r="LQO151" s="102"/>
      <c r="LQP151" s="102"/>
      <c r="LQQ151" s="102"/>
      <c r="LQR151" s="102"/>
      <c r="LQS151" s="102"/>
      <c r="LQT151" s="102"/>
      <c r="LQU151" s="102"/>
      <c r="LQV151" s="102"/>
      <c r="LQW151" s="102"/>
      <c r="LQX151" s="102"/>
      <c r="LQY151" s="102"/>
      <c r="LQZ151" s="102"/>
      <c r="LRA151" s="102"/>
      <c r="LRB151" s="102"/>
      <c r="LRC151" s="102"/>
      <c r="LRD151" s="102"/>
      <c r="LRE151" s="102"/>
      <c r="LRF151" s="102"/>
      <c r="LRG151" s="102"/>
      <c r="LRH151" s="102"/>
      <c r="LRI151" s="102"/>
      <c r="LRJ151" s="102"/>
      <c r="LRK151" s="102"/>
      <c r="LRL151" s="102"/>
      <c r="LRM151" s="102"/>
      <c r="LRN151" s="102"/>
      <c r="LRO151" s="102"/>
      <c r="LRP151" s="102"/>
      <c r="LRQ151" s="102"/>
      <c r="LRR151" s="102"/>
      <c r="LRS151" s="102"/>
      <c r="LRT151" s="102"/>
      <c r="LRU151" s="102"/>
      <c r="LRV151" s="102"/>
      <c r="LRW151" s="102"/>
      <c r="LRX151" s="102"/>
      <c r="LRY151" s="102"/>
      <c r="LRZ151" s="102"/>
      <c r="LSA151" s="102"/>
      <c r="LSB151" s="102"/>
      <c r="LSC151" s="102"/>
      <c r="LSD151" s="102"/>
      <c r="LSE151" s="102"/>
      <c r="LSF151" s="102"/>
      <c r="LSG151" s="102"/>
      <c r="LSH151" s="102"/>
      <c r="LSI151" s="102"/>
      <c r="LSJ151" s="102"/>
      <c r="LSK151" s="102"/>
      <c r="LSL151" s="102"/>
      <c r="LSM151" s="102"/>
      <c r="LSN151" s="102"/>
      <c r="LSO151" s="102"/>
      <c r="LSP151" s="102"/>
      <c r="LSQ151" s="102"/>
      <c r="LSR151" s="102"/>
      <c r="LSS151" s="102"/>
      <c r="LST151" s="102"/>
      <c r="LSU151" s="102"/>
      <c r="LSV151" s="102"/>
      <c r="LSW151" s="102"/>
      <c r="LSX151" s="102"/>
      <c r="LSY151" s="102"/>
      <c r="LSZ151" s="102"/>
      <c r="LTA151" s="102"/>
      <c r="LTB151" s="102"/>
      <c r="LTC151" s="102"/>
      <c r="LTD151" s="102"/>
      <c r="LTE151" s="102"/>
      <c r="LTF151" s="102"/>
      <c r="LTG151" s="102"/>
      <c r="LTH151" s="102"/>
      <c r="LTI151" s="102"/>
      <c r="LTJ151" s="102"/>
      <c r="LTK151" s="102"/>
      <c r="LTL151" s="102"/>
      <c r="LTM151" s="102"/>
      <c r="LTN151" s="102"/>
      <c r="LTO151" s="102"/>
      <c r="LTP151" s="102"/>
      <c r="LTQ151" s="102"/>
      <c r="LTR151" s="102"/>
      <c r="LTS151" s="102"/>
      <c r="LTT151" s="102"/>
      <c r="LTU151" s="102"/>
      <c r="LTV151" s="102"/>
      <c r="LTW151" s="102"/>
      <c r="LTX151" s="102"/>
      <c r="LTY151" s="102"/>
      <c r="LTZ151" s="102"/>
      <c r="LUA151" s="102"/>
      <c r="LUB151" s="102"/>
      <c r="LUC151" s="102"/>
      <c r="LUD151" s="102"/>
      <c r="LUE151" s="102"/>
      <c r="LUF151" s="102"/>
      <c r="LUG151" s="102"/>
      <c r="LUH151" s="102"/>
      <c r="LUI151" s="102"/>
      <c r="LUJ151" s="102"/>
      <c r="LUK151" s="102"/>
      <c r="LUL151" s="102"/>
      <c r="LUM151" s="102"/>
      <c r="LUN151" s="102"/>
      <c r="LUO151" s="102"/>
      <c r="LUP151" s="102"/>
      <c r="LUQ151" s="102"/>
      <c r="LUR151" s="102"/>
      <c r="LUS151" s="102"/>
      <c r="LUT151" s="102"/>
      <c r="LUU151" s="102"/>
      <c r="LUV151" s="102"/>
      <c r="LUW151" s="102"/>
      <c r="LUX151" s="102"/>
      <c r="LUY151" s="102"/>
      <c r="LUZ151" s="102"/>
      <c r="LVA151" s="102"/>
      <c r="LVB151" s="102"/>
      <c r="LVC151" s="102"/>
      <c r="LVD151" s="102"/>
      <c r="LVE151" s="102"/>
      <c r="LVF151" s="102"/>
      <c r="LVG151" s="102"/>
      <c r="LVH151" s="102"/>
      <c r="LVI151" s="102"/>
      <c r="LVJ151" s="102"/>
      <c r="LVK151" s="102"/>
      <c r="LVL151" s="102"/>
      <c r="LVM151" s="102"/>
      <c r="LVN151" s="102"/>
      <c r="LVO151" s="102"/>
      <c r="LVP151" s="102"/>
      <c r="LVQ151" s="102"/>
      <c r="LVR151" s="102"/>
      <c r="LVS151" s="102"/>
      <c r="LVT151" s="102"/>
      <c r="LVU151" s="102"/>
      <c r="LVV151" s="102"/>
      <c r="LVW151" s="102"/>
      <c r="LVX151" s="102"/>
      <c r="LVY151" s="102"/>
      <c r="LVZ151" s="102"/>
      <c r="LWA151" s="102"/>
      <c r="LWB151" s="102"/>
      <c r="LWC151" s="102"/>
      <c r="LWD151" s="102"/>
      <c r="LWE151" s="102"/>
      <c r="LWF151" s="102"/>
      <c r="LWG151" s="102"/>
      <c r="LWH151" s="102"/>
      <c r="LWI151" s="102"/>
      <c r="LWJ151" s="102"/>
      <c r="LWK151" s="102"/>
      <c r="LWL151" s="102"/>
      <c r="LWM151" s="102"/>
      <c r="LWN151" s="102"/>
      <c r="LWO151" s="102"/>
      <c r="LWP151" s="102"/>
      <c r="LWQ151" s="102"/>
      <c r="LWR151" s="102"/>
      <c r="LWS151" s="102"/>
      <c r="LWT151" s="102"/>
      <c r="LWU151" s="102"/>
      <c r="LWV151" s="102"/>
      <c r="LWW151" s="102"/>
      <c r="LWX151" s="102"/>
      <c r="LWY151" s="102"/>
      <c r="LWZ151" s="102"/>
      <c r="LXA151" s="102"/>
      <c r="LXB151" s="102"/>
      <c r="LXC151" s="102"/>
      <c r="LXD151" s="102"/>
      <c r="LXE151" s="102"/>
      <c r="LXF151" s="102"/>
      <c r="LXG151" s="102"/>
      <c r="LXH151" s="102"/>
      <c r="LXI151" s="102"/>
      <c r="LXJ151" s="102"/>
      <c r="LXK151" s="102"/>
      <c r="LXL151" s="102"/>
      <c r="LXM151" s="102"/>
      <c r="LXN151" s="102"/>
      <c r="LXO151" s="102"/>
      <c r="LXP151" s="102"/>
      <c r="LXQ151" s="102"/>
      <c r="LXR151" s="102"/>
      <c r="LXS151" s="102"/>
      <c r="LXT151" s="102"/>
      <c r="LXU151" s="102"/>
      <c r="LXV151" s="102"/>
      <c r="LXW151" s="102"/>
      <c r="LXX151" s="102"/>
      <c r="LXY151" s="102"/>
      <c r="LXZ151" s="102"/>
      <c r="LYA151" s="102"/>
      <c r="LYB151" s="102"/>
      <c r="LYC151" s="102"/>
      <c r="LYD151" s="102"/>
      <c r="LYE151" s="102"/>
      <c r="LYF151" s="102"/>
      <c r="LYG151" s="102"/>
      <c r="LYH151" s="102"/>
      <c r="LYI151" s="102"/>
      <c r="LYJ151" s="102"/>
      <c r="LYK151" s="102"/>
      <c r="LYL151" s="102"/>
      <c r="LYM151" s="102"/>
      <c r="LYN151" s="102"/>
      <c r="LYO151" s="102"/>
      <c r="LYP151" s="102"/>
      <c r="LYQ151" s="102"/>
      <c r="LYR151" s="102"/>
      <c r="LYS151" s="102"/>
      <c r="LYT151" s="102"/>
      <c r="LYU151" s="102"/>
      <c r="LYV151" s="102"/>
      <c r="LYW151" s="102"/>
      <c r="LYX151" s="102"/>
      <c r="LYY151" s="102"/>
      <c r="LYZ151" s="102"/>
      <c r="LZA151" s="102"/>
      <c r="LZB151" s="102"/>
      <c r="LZC151" s="102"/>
      <c r="LZD151" s="102"/>
      <c r="LZE151" s="102"/>
      <c r="LZF151" s="102"/>
      <c r="LZG151" s="102"/>
      <c r="LZH151" s="102"/>
      <c r="LZI151" s="102"/>
      <c r="LZJ151" s="102"/>
      <c r="LZK151" s="102"/>
      <c r="LZL151" s="102"/>
      <c r="LZM151" s="102"/>
      <c r="LZN151" s="102"/>
      <c r="LZO151" s="102"/>
      <c r="LZP151" s="102"/>
      <c r="LZQ151" s="102"/>
      <c r="LZR151" s="102"/>
      <c r="LZS151" s="102"/>
      <c r="LZT151" s="102"/>
      <c r="LZU151" s="102"/>
      <c r="LZV151" s="102"/>
      <c r="LZW151" s="102"/>
      <c r="LZX151" s="102"/>
      <c r="LZY151" s="102"/>
      <c r="LZZ151" s="102"/>
      <c r="MAA151" s="102"/>
      <c r="MAB151" s="102"/>
      <c r="MAC151" s="102"/>
      <c r="MAD151" s="102"/>
      <c r="MAE151" s="102"/>
      <c r="MAF151" s="102"/>
      <c r="MAG151" s="102"/>
      <c r="MAH151" s="102"/>
      <c r="MAI151" s="102"/>
      <c r="MAJ151" s="102"/>
      <c r="MAK151" s="102"/>
      <c r="MAL151" s="102"/>
      <c r="MAM151" s="102"/>
      <c r="MAN151" s="102"/>
      <c r="MAO151" s="102"/>
      <c r="MAP151" s="102"/>
      <c r="MAQ151" s="102"/>
      <c r="MAR151" s="102"/>
      <c r="MAS151" s="102"/>
      <c r="MAT151" s="102"/>
      <c r="MAU151" s="102"/>
      <c r="MAV151" s="102"/>
      <c r="MAW151" s="102"/>
      <c r="MAX151" s="102"/>
      <c r="MAY151" s="102"/>
      <c r="MAZ151" s="102"/>
      <c r="MBA151" s="102"/>
      <c r="MBB151" s="102"/>
      <c r="MBC151" s="102"/>
      <c r="MBD151" s="102"/>
      <c r="MBE151" s="102"/>
      <c r="MBF151" s="102"/>
      <c r="MBG151" s="102"/>
      <c r="MBH151" s="102"/>
      <c r="MBI151" s="102"/>
      <c r="MBJ151" s="102"/>
      <c r="MBK151" s="102"/>
      <c r="MBL151" s="102"/>
      <c r="MBM151" s="102"/>
      <c r="MBN151" s="102"/>
      <c r="MBO151" s="102"/>
      <c r="MBP151" s="102"/>
      <c r="MBQ151" s="102"/>
      <c r="MBR151" s="102"/>
      <c r="MBS151" s="102"/>
      <c r="MBT151" s="102"/>
      <c r="MBU151" s="102"/>
      <c r="MBV151" s="102"/>
      <c r="MBW151" s="102"/>
      <c r="MBX151" s="102"/>
      <c r="MBY151" s="102"/>
      <c r="MBZ151" s="102"/>
      <c r="MCA151" s="102"/>
      <c r="MCB151" s="102"/>
      <c r="MCC151" s="102"/>
      <c r="MCD151" s="102"/>
      <c r="MCE151" s="102"/>
      <c r="MCF151" s="102"/>
      <c r="MCG151" s="102"/>
      <c r="MCH151" s="102"/>
      <c r="MCI151" s="102"/>
      <c r="MCJ151" s="102"/>
      <c r="MCK151" s="102"/>
      <c r="MCL151" s="102"/>
      <c r="MCM151" s="102"/>
      <c r="MCN151" s="102"/>
      <c r="MCO151" s="102"/>
      <c r="MCP151" s="102"/>
      <c r="MCQ151" s="102"/>
      <c r="MCR151" s="102"/>
      <c r="MCS151" s="102"/>
      <c r="MCT151" s="102"/>
      <c r="MCU151" s="102"/>
      <c r="MCV151" s="102"/>
      <c r="MCW151" s="102"/>
      <c r="MCX151" s="102"/>
      <c r="MCY151" s="102"/>
      <c r="MCZ151" s="102"/>
      <c r="MDA151" s="102"/>
      <c r="MDB151" s="102"/>
      <c r="MDC151" s="102"/>
      <c r="MDD151" s="102"/>
      <c r="MDE151" s="102"/>
      <c r="MDF151" s="102"/>
      <c r="MDG151" s="102"/>
      <c r="MDH151" s="102"/>
      <c r="MDI151" s="102"/>
      <c r="MDJ151" s="102"/>
      <c r="MDK151" s="102"/>
      <c r="MDL151" s="102"/>
      <c r="MDM151" s="102"/>
      <c r="MDN151" s="102"/>
      <c r="MDO151" s="102"/>
      <c r="MDP151" s="102"/>
      <c r="MDQ151" s="102"/>
      <c r="MDR151" s="102"/>
      <c r="MDS151" s="102"/>
      <c r="MDT151" s="102"/>
      <c r="MDU151" s="102"/>
      <c r="MDV151" s="102"/>
      <c r="MDW151" s="102"/>
      <c r="MDX151" s="102"/>
      <c r="MDY151" s="102"/>
      <c r="MDZ151" s="102"/>
      <c r="MEA151" s="102"/>
      <c r="MEB151" s="102"/>
      <c r="MEC151" s="102"/>
      <c r="MED151" s="102"/>
      <c r="MEE151" s="102"/>
      <c r="MEF151" s="102"/>
      <c r="MEG151" s="102"/>
      <c r="MEH151" s="102"/>
      <c r="MEI151" s="102"/>
      <c r="MEJ151" s="102"/>
      <c r="MEK151" s="102"/>
      <c r="MEL151" s="102"/>
      <c r="MEM151" s="102"/>
      <c r="MEN151" s="102"/>
      <c r="MEO151" s="102"/>
      <c r="MEP151" s="102"/>
      <c r="MEQ151" s="102"/>
      <c r="MER151" s="102"/>
      <c r="MES151" s="102"/>
      <c r="MET151" s="102"/>
      <c r="MEU151" s="102"/>
      <c r="MEV151" s="102"/>
      <c r="MEW151" s="102"/>
      <c r="MEX151" s="102"/>
      <c r="MEY151" s="102"/>
      <c r="MEZ151" s="102"/>
      <c r="MFA151" s="102"/>
      <c r="MFB151" s="102"/>
      <c r="MFC151" s="102"/>
      <c r="MFD151" s="102"/>
      <c r="MFE151" s="102"/>
      <c r="MFF151" s="102"/>
      <c r="MFG151" s="102"/>
      <c r="MFH151" s="102"/>
      <c r="MFI151" s="102"/>
      <c r="MFJ151" s="102"/>
      <c r="MFK151" s="102"/>
      <c r="MFL151" s="102"/>
      <c r="MFM151" s="102"/>
      <c r="MFN151" s="102"/>
      <c r="MFO151" s="102"/>
      <c r="MFP151" s="102"/>
      <c r="MFQ151" s="102"/>
      <c r="MFR151" s="102"/>
      <c r="MFS151" s="102"/>
      <c r="MFT151" s="102"/>
      <c r="MFU151" s="102"/>
      <c r="MFV151" s="102"/>
      <c r="MFW151" s="102"/>
      <c r="MFX151" s="102"/>
      <c r="MFY151" s="102"/>
      <c r="MFZ151" s="102"/>
      <c r="MGA151" s="102"/>
      <c r="MGB151" s="102"/>
      <c r="MGC151" s="102"/>
      <c r="MGD151" s="102"/>
      <c r="MGE151" s="102"/>
      <c r="MGF151" s="102"/>
      <c r="MGG151" s="102"/>
      <c r="MGH151" s="102"/>
      <c r="MGI151" s="102"/>
      <c r="MGJ151" s="102"/>
      <c r="MGK151" s="102"/>
      <c r="MGL151" s="102"/>
      <c r="MGM151" s="102"/>
      <c r="MGN151" s="102"/>
      <c r="MGO151" s="102"/>
      <c r="MGP151" s="102"/>
      <c r="MGQ151" s="102"/>
      <c r="MGR151" s="102"/>
      <c r="MGS151" s="102"/>
      <c r="MGT151" s="102"/>
      <c r="MGU151" s="102"/>
      <c r="MGV151" s="102"/>
      <c r="MGW151" s="102"/>
      <c r="MGX151" s="102"/>
      <c r="MGY151" s="102"/>
      <c r="MGZ151" s="102"/>
      <c r="MHA151" s="102"/>
      <c r="MHB151" s="102"/>
      <c r="MHC151" s="102"/>
      <c r="MHD151" s="102"/>
      <c r="MHE151" s="102"/>
      <c r="MHF151" s="102"/>
      <c r="MHG151" s="102"/>
      <c r="MHH151" s="102"/>
      <c r="MHI151" s="102"/>
      <c r="MHJ151" s="102"/>
      <c r="MHK151" s="102"/>
      <c r="MHL151" s="102"/>
      <c r="MHM151" s="102"/>
      <c r="MHN151" s="102"/>
      <c r="MHO151" s="102"/>
      <c r="MHP151" s="102"/>
      <c r="MHQ151" s="102"/>
      <c r="MHR151" s="102"/>
      <c r="MHS151" s="102"/>
      <c r="MHT151" s="102"/>
      <c r="MHU151" s="102"/>
      <c r="MHV151" s="102"/>
      <c r="MHW151" s="102"/>
      <c r="MHX151" s="102"/>
      <c r="MHY151" s="102"/>
      <c r="MHZ151" s="102"/>
      <c r="MIA151" s="102"/>
      <c r="MIB151" s="102"/>
      <c r="MIC151" s="102"/>
      <c r="MID151" s="102"/>
      <c r="MIE151" s="102"/>
      <c r="MIF151" s="102"/>
      <c r="MIG151" s="102"/>
      <c r="MIH151" s="102"/>
      <c r="MII151" s="102"/>
      <c r="MIJ151" s="102"/>
      <c r="MIK151" s="102"/>
      <c r="MIL151" s="102"/>
      <c r="MIM151" s="102"/>
      <c r="MIN151" s="102"/>
      <c r="MIO151" s="102"/>
      <c r="MIP151" s="102"/>
      <c r="MIQ151" s="102"/>
      <c r="MIR151" s="102"/>
      <c r="MIS151" s="102"/>
      <c r="MIT151" s="102"/>
      <c r="MIU151" s="102"/>
      <c r="MIV151" s="102"/>
      <c r="MIW151" s="102"/>
      <c r="MIX151" s="102"/>
      <c r="MIY151" s="102"/>
      <c r="MIZ151" s="102"/>
      <c r="MJA151" s="102"/>
      <c r="MJB151" s="102"/>
      <c r="MJC151" s="102"/>
      <c r="MJD151" s="102"/>
      <c r="MJE151" s="102"/>
      <c r="MJF151" s="102"/>
      <c r="MJG151" s="102"/>
      <c r="MJH151" s="102"/>
      <c r="MJI151" s="102"/>
      <c r="MJJ151" s="102"/>
      <c r="MJK151" s="102"/>
      <c r="MJL151" s="102"/>
      <c r="MJM151" s="102"/>
      <c r="MJN151" s="102"/>
      <c r="MJO151" s="102"/>
      <c r="MJP151" s="102"/>
      <c r="MJQ151" s="102"/>
      <c r="MJR151" s="102"/>
      <c r="MJS151" s="102"/>
      <c r="MJT151" s="102"/>
      <c r="MJU151" s="102"/>
      <c r="MJV151" s="102"/>
      <c r="MJW151" s="102"/>
      <c r="MJX151" s="102"/>
      <c r="MJY151" s="102"/>
      <c r="MJZ151" s="102"/>
      <c r="MKA151" s="102"/>
      <c r="MKB151" s="102"/>
      <c r="MKC151" s="102"/>
      <c r="MKD151" s="102"/>
      <c r="MKE151" s="102"/>
      <c r="MKF151" s="102"/>
      <c r="MKG151" s="102"/>
      <c r="MKH151" s="102"/>
      <c r="MKI151" s="102"/>
      <c r="MKJ151" s="102"/>
      <c r="MKK151" s="102"/>
      <c r="MKL151" s="102"/>
      <c r="MKM151" s="102"/>
      <c r="MKN151" s="102"/>
      <c r="MKO151" s="102"/>
      <c r="MKP151" s="102"/>
      <c r="MKQ151" s="102"/>
      <c r="MKR151" s="102"/>
      <c r="MKS151" s="102"/>
      <c r="MKT151" s="102"/>
      <c r="MKU151" s="102"/>
      <c r="MKV151" s="102"/>
      <c r="MKW151" s="102"/>
      <c r="MKX151" s="102"/>
      <c r="MKY151" s="102"/>
      <c r="MKZ151" s="102"/>
      <c r="MLA151" s="102"/>
      <c r="MLB151" s="102"/>
      <c r="MLC151" s="102"/>
      <c r="MLD151" s="102"/>
      <c r="MLE151" s="102"/>
      <c r="MLF151" s="102"/>
      <c r="MLG151" s="102"/>
      <c r="MLH151" s="102"/>
      <c r="MLI151" s="102"/>
      <c r="MLJ151" s="102"/>
      <c r="MLK151" s="102"/>
      <c r="MLL151" s="102"/>
      <c r="MLM151" s="102"/>
      <c r="MLN151" s="102"/>
      <c r="MLO151" s="102"/>
      <c r="MLP151" s="102"/>
      <c r="MLQ151" s="102"/>
      <c r="MLR151" s="102"/>
      <c r="MLS151" s="102"/>
      <c r="MLT151" s="102"/>
      <c r="MLU151" s="102"/>
      <c r="MLV151" s="102"/>
      <c r="MLW151" s="102"/>
      <c r="MLX151" s="102"/>
      <c r="MLY151" s="102"/>
      <c r="MLZ151" s="102"/>
      <c r="MMA151" s="102"/>
      <c r="MMB151" s="102"/>
      <c r="MMC151" s="102"/>
      <c r="MMD151" s="102"/>
      <c r="MME151" s="102"/>
      <c r="MMF151" s="102"/>
      <c r="MMG151" s="102"/>
      <c r="MMH151" s="102"/>
      <c r="MMI151" s="102"/>
      <c r="MMJ151" s="102"/>
      <c r="MMK151" s="102"/>
      <c r="MML151" s="102"/>
      <c r="MMM151" s="102"/>
      <c r="MMN151" s="102"/>
      <c r="MMO151" s="102"/>
      <c r="MMP151" s="102"/>
      <c r="MMQ151" s="102"/>
      <c r="MMR151" s="102"/>
      <c r="MMS151" s="102"/>
      <c r="MMT151" s="102"/>
      <c r="MMU151" s="102"/>
      <c r="MMV151" s="102"/>
      <c r="MMW151" s="102"/>
      <c r="MMX151" s="102"/>
      <c r="MMY151" s="102"/>
      <c r="MMZ151" s="102"/>
      <c r="MNA151" s="102"/>
      <c r="MNB151" s="102"/>
      <c r="MNC151" s="102"/>
      <c r="MND151" s="102"/>
      <c r="MNE151" s="102"/>
      <c r="MNF151" s="102"/>
      <c r="MNG151" s="102"/>
      <c r="MNH151" s="102"/>
      <c r="MNI151" s="102"/>
      <c r="MNJ151" s="102"/>
      <c r="MNK151" s="102"/>
      <c r="MNL151" s="102"/>
      <c r="MNM151" s="102"/>
      <c r="MNN151" s="102"/>
      <c r="MNO151" s="102"/>
      <c r="MNP151" s="102"/>
      <c r="MNQ151" s="102"/>
      <c r="MNR151" s="102"/>
      <c r="MNS151" s="102"/>
      <c r="MNT151" s="102"/>
      <c r="MNU151" s="102"/>
      <c r="MNV151" s="102"/>
      <c r="MNW151" s="102"/>
      <c r="MNX151" s="102"/>
      <c r="MNY151" s="102"/>
      <c r="MNZ151" s="102"/>
      <c r="MOA151" s="102"/>
      <c r="MOB151" s="102"/>
      <c r="MOC151" s="102"/>
      <c r="MOD151" s="102"/>
      <c r="MOE151" s="102"/>
      <c r="MOF151" s="102"/>
      <c r="MOG151" s="102"/>
      <c r="MOH151" s="102"/>
      <c r="MOI151" s="102"/>
      <c r="MOJ151" s="102"/>
      <c r="MOK151" s="102"/>
      <c r="MOL151" s="102"/>
      <c r="MOM151" s="102"/>
      <c r="MON151" s="102"/>
      <c r="MOO151" s="102"/>
      <c r="MOP151" s="102"/>
      <c r="MOQ151" s="102"/>
      <c r="MOR151" s="102"/>
      <c r="MOS151" s="102"/>
      <c r="MOT151" s="102"/>
      <c r="MOU151" s="102"/>
      <c r="MOV151" s="102"/>
      <c r="MOW151" s="102"/>
      <c r="MOX151" s="102"/>
      <c r="MOY151" s="102"/>
      <c r="MOZ151" s="102"/>
      <c r="MPA151" s="102"/>
      <c r="MPB151" s="102"/>
      <c r="MPC151" s="102"/>
      <c r="MPD151" s="102"/>
      <c r="MPE151" s="102"/>
      <c r="MPF151" s="102"/>
      <c r="MPG151" s="102"/>
      <c r="MPH151" s="102"/>
      <c r="MPI151" s="102"/>
      <c r="MPJ151" s="102"/>
      <c r="MPK151" s="102"/>
      <c r="MPL151" s="102"/>
      <c r="MPM151" s="102"/>
      <c r="MPN151" s="102"/>
      <c r="MPO151" s="102"/>
      <c r="MPP151" s="102"/>
      <c r="MPQ151" s="102"/>
      <c r="MPR151" s="102"/>
      <c r="MPS151" s="102"/>
      <c r="MPT151" s="102"/>
      <c r="MPU151" s="102"/>
      <c r="MPV151" s="102"/>
      <c r="MPW151" s="102"/>
      <c r="MPX151" s="102"/>
      <c r="MPY151" s="102"/>
      <c r="MPZ151" s="102"/>
      <c r="MQA151" s="102"/>
      <c r="MQB151" s="102"/>
      <c r="MQC151" s="102"/>
      <c r="MQD151" s="102"/>
      <c r="MQE151" s="102"/>
      <c r="MQF151" s="102"/>
      <c r="MQG151" s="102"/>
      <c r="MQH151" s="102"/>
      <c r="MQI151" s="102"/>
      <c r="MQJ151" s="102"/>
      <c r="MQK151" s="102"/>
      <c r="MQL151" s="102"/>
      <c r="MQM151" s="102"/>
      <c r="MQN151" s="102"/>
      <c r="MQO151" s="102"/>
      <c r="MQP151" s="102"/>
      <c r="MQQ151" s="102"/>
      <c r="MQR151" s="102"/>
      <c r="MQS151" s="102"/>
      <c r="MQT151" s="102"/>
      <c r="MQU151" s="102"/>
      <c r="MQV151" s="102"/>
      <c r="MQW151" s="102"/>
      <c r="MQX151" s="102"/>
      <c r="MQY151" s="102"/>
      <c r="MQZ151" s="102"/>
      <c r="MRA151" s="102"/>
      <c r="MRB151" s="102"/>
      <c r="MRC151" s="102"/>
      <c r="MRD151" s="102"/>
      <c r="MRE151" s="102"/>
      <c r="MRF151" s="102"/>
      <c r="MRG151" s="102"/>
      <c r="MRH151" s="102"/>
      <c r="MRI151" s="102"/>
      <c r="MRJ151" s="102"/>
      <c r="MRK151" s="102"/>
      <c r="MRL151" s="102"/>
      <c r="MRM151" s="102"/>
      <c r="MRN151" s="102"/>
      <c r="MRO151" s="102"/>
      <c r="MRP151" s="102"/>
      <c r="MRQ151" s="102"/>
      <c r="MRR151" s="102"/>
      <c r="MRS151" s="102"/>
      <c r="MRT151" s="102"/>
      <c r="MRU151" s="102"/>
      <c r="MRV151" s="102"/>
      <c r="MRW151" s="102"/>
      <c r="MRX151" s="102"/>
      <c r="MRY151" s="102"/>
      <c r="MRZ151" s="102"/>
      <c r="MSA151" s="102"/>
      <c r="MSB151" s="102"/>
      <c r="MSC151" s="102"/>
      <c r="MSD151" s="102"/>
      <c r="MSE151" s="102"/>
      <c r="MSF151" s="102"/>
      <c r="MSG151" s="102"/>
      <c r="MSH151" s="102"/>
      <c r="MSI151" s="102"/>
      <c r="MSJ151" s="102"/>
      <c r="MSK151" s="102"/>
      <c r="MSL151" s="102"/>
      <c r="MSM151" s="102"/>
      <c r="MSN151" s="102"/>
      <c r="MSO151" s="102"/>
      <c r="MSP151" s="102"/>
      <c r="MSQ151" s="102"/>
      <c r="MSR151" s="102"/>
      <c r="MSS151" s="102"/>
      <c r="MST151" s="102"/>
      <c r="MSU151" s="102"/>
      <c r="MSV151" s="102"/>
      <c r="MSW151" s="102"/>
      <c r="MSX151" s="102"/>
      <c r="MSY151" s="102"/>
      <c r="MSZ151" s="102"/>
      <c r="MTA151" s="102"/>
      <c r="MTB151" s="102"/>
      <c r="MTC151" s="102"/>
      <c r="MTD151" s="102"/>
      <c r="MTE151" s="102"/>
      <c r="MTF151" s="102"/>
      <c r="MTG151" s="102"/>
      <c r="MTH151" s="102"/>
      <c r="MTI151" s="102"/>
      <c r="MTJ151" s="102"/>
      <c r="MTK151" s="102"/>
      <c r="MTL151" s="102"/>
      <c r="MTM151" s="102"/>
      <c r="MTN151" s="102"/>
      <c r="MTO151" s="102"/>
      <c r="MTP151" s="102"/>
      <c r="MTQ151" s="102"/>
      <c r="MTR151" s="102"/>
      <c r="MTS151" s="102"/>
      <c r="MTT151" s="102"/>
      <c r="MTU151" s="102"/>
      <c r="MTV151" s="102"/>
      <c r="MTW151" s="102"/>
      <c r="MTX151" s="102"/>
      <c r="MTY151" s="102"/>
      <c r="MTZ151" s="102"/>
      <c r="MUA151" s="102"/>
      <c r="MUB151" s="102"/>
      <c r="MUC151" s="102"/>
      <c r="MUD151" s="102"/>
      <c r="MUE151" s="102"/>
      <c r="MUF151" s="102"/>
      <c r="MUG151" s="102"/>
      <c r="MUH151" s="102"/>
      <c r="MUI151" s="102"/>
      <c r="MUJ151" s="102"/>
      <c r="MUK151" s="102"/>
      <c r="MUL151" s="102"/>
      <c r="MUM151" s="102"/>
      <c r="MUN151" s="102"/>
      <c r="MUO151" s="102"/>
      <c r="MUP151" s="102"/>
      <c r="MUQ151" s="102"/>
      <c r="MUR151" s="102"/>
      <c r="MUS151" s="102"/>
      <c r="MUT151" s="102"/>
      <c r="MUU151" s="102"/>
      <c r="MUV151" s="102"/>
      <c r="MUW151" s="102"/>
      <c r="MUX151" s="102"/>
      <c r="MUY151" s="102"/>
      <c r="MUZ151" s="102"/>
      <c r="MVA151" s="102"/>
      <c r="MVB151" s="102"/>
      <c r="MVC151" s="102"/>
      <c r="MVD151" s="102"/>
      <c r="MVE151" s="102"/>
      <c r="MVF151" s="102"/>
      <c r="MVG151" s="102"/>
      <c r="MVH151" s="102"/>
      <c r="MVI151" s="102"/>
      <c r="MVJ151" s="102"/>
      <c r="MVK151" s="102"/>
      <c r="MVL151" s="102"/>
      <c r="MVM151" s="102"/>
      <c r="MVN151" s="102"/>
      <c r="MVO151" s="102"/>
      <c r="MVP151" s="102"/>
      <c r="MVQ151" s="102"/>
      <c r="MVR151" s="102"/>
      <c r="MVS151" s="102"/>
      <c r="MVT151" s="102"/>
      <c r="MVU151" s="102"/>
      <c r="MVV151" s="102"/>
      <c r="MVW151" s="102"/>
      <c r="MVX151" s="102"/>
      <c r="MVY151" s="102"/>
      <c r="MVZ151" s="102"/>
      <c r="MWA151" s="102"/>
      <c r="MWB151" s="102"/>
      <c r="MWC151" s="102"/>
      <c r="MWD151" s="102"/>
      <c r="MWE151" s="102"/>
      <c r="MWF151" s="102"/>
      <c r="MWG151" s="102"/>
      <c r="MWH151" s="102"/>
      <c r="MWI151" s="102"/>
      <c r="MWJ151" s="102"/>
      <c r="MWK151" s="102"/>
      <c r="MWL151" s="102"/>
      <c r="MWM151" s="102"/>
      <c r="MWN151" s="102"/>
      <c r="MWO151" s="102"/>
      <c r="MWP151" s="102"/>
      <c r="MWQ151" s="102"/>
      <c r="MWR151" s="102"/>
      <c r="MWS151" s="102"/>
      <c r="MWT151" s="102"/>
      <c r="MWU151" s="102"/>
      <c r="MWV151" s="102"/>
      <c r="MWW151" s="102"/>
      <c r="MWX151" s="102"/>
      <c r="MWY151" s="102"/>
      <c r="MWZ151" s="102"/>
      <c r="MXA151" s="102"/>
      <c r="MXB151" s="102"/>
      <c r="MXC151" s="102"/>
      <c r="MXD151" s="102"/>
      <c r="MXE151" s="102"/>
      <c r="MXF151" s="102"/>
      <c r="MXG151" s="102"/>
      <c r="MXH151" s="102"/>
      <c r="MXI151" s="102"/>
      <c r="MXJ151" s="102"/>
      <c r="MXK151" s="102"/>
      <c r="MXL151" s="102"/>
      <c r="MXM151" s="102"/>
      <c r="MXN151" s="102"/>
      <c r="MXO151" s="102"/>
      <c r="MXP151" s="102"/>
      <c r="MXQ151" s="102"/>
      <c r="MXR151" s="102"/>
      <c r="MXS151" s="102"/>
      <c r="MXT151" s="102"/>
      <c r="MXU151" s="102"/>
      <c r="MXV151" s="102"/>
      <c r="MXW151" s="102"/>
      <c r="MXX151" s="102"/>
      <c r="MXY151" s="102"/>
      <c r="MXZ151" s="102"/>
      <c r="MYA151" s="102"/>
      <c r="MYB151" s="102"/>
      <c r="MYC151" s="102"/>
      <c r="MYD151" s="102"/>
      <c r="MYE151" s="102"/>
      <c r="MYF151" s="102"/>
      <c r="MYG151" s="102"/>
      <c r="MYH151" s="102"/>
      <c r="MYI151" s="102"/>
      <c r="MYJ151" s="102"/>
      <c r="MYK151" s="102"/>
      <c r="MYL151" s="102"/>
      <c r="MYM151" s="102"/>
      <c r="MYN151" s="102"/>
      <c r="MYO151" s="102"/>
      <c r="MYP151" s="102"/>
      <c r="MYQ151" s="102"/>
      <c r="MYR151" s="102"/>
      <c r="MYS151" s="102"/>
      <c r="MYT151" s="102"/>
      <c r="MYU151" s="102"/>
      <c r="MYV151" s="102"/>
      <c r="MYW151" s="102"/>
      <c r="MYX151" s="102"/>
      <c r="MYY151" s="102"/>
      <c r="MYZ151" s="102"/>
      <c r="MZA151" s="102"/>
      <c r="MZB151" s="102"/>
      <c r="MZC151" s="102"/>
      <c r="MZD151" s="102"/>
      <c r="MZE151" s="102"/>
      <c r="MZF151" s="102"/>
      <c r="MZG151" s="102"/>
      <c r="MZH151" s="102"/>
      <c r="MZI151" s="102"/>
      <c r="MZJ151" s="102"/>
      <c r="MZK151" s="102"/>
      <c r="MZL151" s="102"/>
      <c r="MZM151" s="102"/>
      <c r="MZN151" s="102"/>
      <c r="MZO151" s="102"/>
      <c r="MZP151" s="102"/>
      <c r="MZQ151" s="102"/>
      <c r="MZR151" s="102"/>
      <c r="MZS151" s="102"/>
      <c r="MZT151" s="102"/>
      <c r="MZU151" s="102"/>
      <c r="MZV151" s="102"/>
      <c r="MZW151" s="102"/>
      <c r="MZX151" s="102"/>
      <c r="MZY151" s="102"/>
      <c r="MZZ151" s="102"/>
      <c r="NAA151" s="102"/>
      <c r="NAB151" s="102"/>
      <c r="NAC151" s="102"/>
      <c r="NAD151" s="102"/>
      <c r="NAE151" s="102"/>
      <c r="NAF151" s="102"/>
      <c r="NAG151" s="102"/>
      <c r="NAH151" s="102"/>
      <c r="NAI151" s="102"/>
      <c r="NAJ151" s="102"/>
      <c r="NAK151" s="102"/>
      <c r="NAL151" s="102"/>
      <c r="NAM151" s="102"/>
      <c r="NAN151" s="102"/>
      <c r="NAO151" s="102"/>
      <c r="NAP151" s="102"/>
      <c r="NAQ151" s="102"/>
      <c r="NAR151" s="102"/>
      <c r="NAS151" s="102"/>
      <c r="NAT151" s="102"/>
      <c r="NAU151" s="102"/>
      <c r="NAV151" s="102"/>
      <c r="NAW151" s="102"/>
      <c r="NAX151" s="102"/>
      <c r="NAY151" s="102"/>
      <c r="NAZ151" s="102"/>
      <c r="NBA151" s="102"/>
      <c r="NBB151" s="102"/>
      <c r="NBC151" s="102"/>
      <c r="NBD151" s="102"/>
      <c r="NBE151" s="102"/>
      <c r="NBF151" s="102"/>
      <c r="NBG151" s="102"/>
      <c r="NBH151" s="102"/>
      <c r="NBI151" s="102"/>
      <c r="NBJ151" s="102"/>
      <c r="NBK151" s="102"/>
      <c r="NBL151" s="102"/>
      <c r="NBM151" s="102"/>
      <c r="NBN151" s="102"/>
      <c r="NBO151" s="102"/>
      <c r="NBP151" s="102"/>
      <c r="NBQ151" s="102"/>
      <c r="NBR151" s="102"/>
      <c r="NBS151" s="102"/>
      <c r="NBT151" s="102"/>
      <c r="NBU151" s="102"/>
      <c r="NBV151" s="102"/>
      <c r="NBW151" s="102"/>
      <c r="NBX151" s="102"/>
      <c r="NBY151" s="102"/>
      <c r="NBZ151" s="102"/>
      <c r="NCA151" s="102"/>
      <c r="NCB151" s="102"/>
      <c r="NCC151" s="102"/>
      <c r="NCD151" s="102"/>
      <c r="NCE151" s="102"/>
      <c r="NCF151" s="102"/>
      <c r="NCG151" s="102"/>
      <c r="NCH151" s="102"/>
      <c r="NCI151" s="102"/>
      <c r="NCJ151" s="102"/>
      <c r="NCK151" s="102"/>
      <c r="NCL151" s="102"/>
      <c r="NCM151" s="102"/>
      <c r="NCN151" s="102"/>
      <c r="NCO151" s="102"/>
      <c r="NCP151" s="102"/>
      <c r="NCQ151" s="102"/>
      <c r="NCR151" s="102"/>
      <c r="NCS151" s="102"/>
      <c r="NCT151" s="102"/>
      <c r="NCU151" s="102"/>
      <c r="NCV151" s="102"/>
      <c r="NCW151" s="102"/>
      <c r="NCX151" s="102"/>
      <c r="NCY151" s="102"/>
      <c r="NCZ151" s="102"/>
      <c r="NDA151" s="102"/>
      <c r="NDB151" s="102"/>
      <c r="NDC151" s="102"/>
      <c r="NDD151" s="102"/>
      <c r="NDE151" s="102"/>
      <c r="NDF151" s="102"/>
      <c r="NDG151" s="102"/>
      <c r="NDH151" s="102"/>
      <c r="NDI151" s="102"/>
      <c r="NDJ151" s="102"/>
      <c r="NDK151" s="102"/>
      <c r="NDL151" s="102"/>
      <c r="NDM151" s="102"/>
      <c r="NDN151" s="102"/>
      <c r="NDO151" s="102"/>
      <c r="NDP151" s="102"/>
      <c r="NDQ151" s="102"/>
      <c r="NDR151" s="102"/>
      <c r="NDS151" s="102"/>
      <c r="NDT151" s="102"/>
      <c r="NDU151" s="102"/>
      <c r="NDV151" s="102"/>
      <c r="NDW151" s="102"/>
      <c r="NDX151" s="102"/>
      <c r="NDY151" s="102"/>
      <c r="NDZ151" s="102"/>
      <c r="NEA151" s="102"/>
      <c r="NEB151" s="102"/>
      <c r="NEC151" s="102"/>
      <c r="NED151" s="102"/>
      <c r="NEE151" s="102"/>
      <c r="NEF151" s="102"/>
      <c r="NEG151" s="102"/>
      <c r="NEH151" s="102"/>
      <c r="NEI151" s="102"/>
      <c r="NEJ151" s="102"/>
      <c r="NEK151" s="102"/>
      <c r="NEL151" s="102"/>
      <c r="NEM151" s="102"/>
      <c r="NEN151" s="102"/>
      <c r="NEO151" s="102"/>
      <c r="NEP151" s="102"/>
      <c r="NEQ151" s="102"/>
      <c r="NER151" s="102"/>
      <c r="NES151" s="102"/>
      <c r="NET151" s="102"/>
      <c r="NEU151" s="102"/>
      <c r="NEV151" s="102"/>
      <c r="NEW151" s="102"/>
      <c r="NEX151" s="102"/>
      <c r="NEY151" s="102"/>
      <c r="NEZ151" s="102"/>
      <c r="NFA151" s="102"/>
      <c r="NFB151" s="102"/>
      <c r="NFC151" s="102"/>
      <c r="NFD151" s="102"/>
      <c r="NFE151" s="102"/>
      <c r="NFF151" s="102"/>
      <c r="NFG151" s="102"/>
      <c r="NFH151" s="102"/>
      <c r="NFI151" s="102"/>
      <c r="NFJ151" s="102"/>
      <c r="NFK151" s="102"/>
      <c r="NFL151" s="102"/>
      <c r="NFM151" s="102"/>
      <c r="NFN151" s="102"/>
      <c r="NFO151" s="102"/>
      <c r="NFP151" s="102"/>
      <c r="NFQ151" s="102"/>
      <c r="NFR151" s="102"/>
      <c r="NFS151" s="102"/>
      <c r="NFT151" s="102"/>
      <c r="NFU151" s="102"/>
      <c r="NFV151" s="102"/>
      <c r="NFW151" s="102"/>
      <c r="NFX151" s="102"/>
      <c r="NFY151" s="102"/>
      <c r="NFZ151" s="102"/>
      <c r="NGA151" s="102"/>
      <c r="NGB151" s="102"/>
      <c r="NGC151" s="102"/>
      <c r="NGD151" s="102"/>
      <c r="NGE151" s="102"/>
      <c r="NGF151" s="102"/>
      <c r="NGG151" s="102"/>
      <c r="NGH151" s="102"/>
      <c r="NGI151" s="102"/>
      <c r="NGJ151" s="102"/>
      <c r="NGK151" s="102"/>
      <c r="NGL151" s="102"/>
      <c r="NGM151" s="102"/>
      <c r="NGN151" s="102"/>
      <c r="NGO151" s="102"/>
      <c r="NGP151" s="102"/>
      <c r="NGQ151" s="102"/>
      <c r="NGR151" s="102"/>
      <c r="NGS151" s="102"/>
      <c r="NGT151" s="102"/>
      <c r="NGU151" s="102"/>
      <c r="NGV151" s="102"/>
      <c r="NGW151" s="102"/>
      <c r="NGX151" s="102"/>
      <c r="NGY151" s="102"/>
      <c r="NGZ151" s="102"/>
      <c r="NHA151" s="102"/>
      <c r="NHB151" s="102"/>
      <c r="NHC151" s="102"/>
      <c r="NHD151" s="102"/>
      <c r="NHE151" s="102"/>
      <c r="NHF151" s="102"/>
      <c r="NHG151" s="102"/>
      <c r="NHH151" s="102"/>
      <c r="NHI151" s="102"/>
      <c r="NHJ151" s="102"/>
      <c r="NHK151" s="102"/>
      <c r="NHL151" s="102"/>
      <c r="NHM151" s="102"/>
      <c r="NHN151" s="102"/>
      <c r="NHO151" s="102"/>
      <c r="NHP151" s="102"/>
      <c r="NHQ151" s="102"/>
      <c r="NHR151" s="102"/>
      <c r="NHS151" s="102"/>
      <c r="NHT151" s="102"/>
      <c r="NHU151" s="102"/>
      <c r="NHV151" s="102"/>
      <c r="NHW151" s="102"/>
      <c r="NHX151" s="102"/>
      <c r="NHY151" s="102"/>
      <c r="NHZ151" s="102"/>
      <c r="NIA151" s="102"/>
      <c r="NIB151" s="102"/>
      <c r="NIC151" s="102"/>
      <c r="NID151" s="102"/>
      <c r="NIE151" s="102"/>
      <c r="NIF151" s="102"/>
      <c r="NIG151" s="102"/>
      <c r="NIH151" s="102"/>
      <c r="NII151" s="102"/>
      <c r="NIJ151" s="102"/>
      <c r="NIK151" s="102"/>
      <c r="NIL151" s="102"/>
      <c r="NIM151" s="102"/>
      <c r="NIN151" s="102"/>
      <c r="NIO151" s="102"/>
      <c r="NIP151" s="102"/>
      <c r="NIQ151" s="102"/>
      <c r="NIR151" s="102"/>
      <c r="NIS151" s="102"/>
      <c r="NIT151" s="102"/>
      <c r="NIU151" s="102"/>
      <c r="NIV151" s="102"/>
      <c r="NIW151" s="102"/>
      <c r="NIX151" s="102"/>
      <c r="NIY151" s="102"/>
      <c r="NIZ151" s="102"/>
      <c r="NJA151" s="102"/>
      <c r="NJB151" s="102"/>
      <c r="NJC151" s="102"/>
      <c r="NJD151" s="102"/>
      <c r="NJE151" s="102"/>
      <c r="NJF151" s="102"/>
      <c r="NJG151" s="102"/>
      <c r="NJH151" s="102"/>
      <c r="NJI151" s="102"/>
      <c r="NJJ151" s="102"/>
      <c r="NJK151" s="102"/>
      <c r="NJL151" s="102"/>
      <c r="NJM151" s="102"/>
      <c r="NJN151" s="102"/>
      <c r="NJO151" s="102"/>
      <c r="NJP151" s="102"/>
      <c r="NJQ151" s="102"/>
      <c r="NJR151" s="102"/>
      <c r="NJS151" s="102"/>
      <c r="NJT151" s="102"/>
      <c r="NJU151" s="102"/>
      <c r="NJV151" s="102"/>
      <c r="NJW151" s="102"/>
      <c r="NJX151" s="102"/>
      <c r="NJY151" s="102"/>
      <c r="NJZ151" s="102"/>
      <c r="NKA151" s="102"/>
      <c r="NKB151" s="102"/>
      <c r="NKC151" s="102"/>
      <c r="NKD151" s="102"/>
      <c r="NKE151" s="102"/>
      <c r="NKF151" s="102"/>
      <c r="NKG151" s="102"/>
      <c r="NKH151" s="102"/>
      <c r="NKI151" s="102"/>
      <c r="NKJ151" s="102"/>
      <c r="NKK151" s="102"/>
      <c r="NKL151" s="102"/>
      <c r="NKM151" s="102"/>
      <c r="NKN151" s="102"/>
      <c r="NKO151" s="102"/>
      <c r="NKP151" s="102"/>
      <c r="NKQ151" s="102"/>
      <c r="NKR151" s="102"/>
      <c r="NKS151" s="102"/>
      <c r="NKT151" s="102"/>
      <c r="NKU151" s="102"/>
      <c r="NKV151" s="102"/>
      <c r="NKW151" s="102"/>
      <c r="NKX151" s="102"/>
      <c r="NKY151" s="102"/>
      <c r="NKZ151" s="102"/>
      <c r="NLA151" s="102"/>
      <c r="NLB151" s="102"/>
      <c r="NLC151" s="102"/>
      <c r="NLD151" s="102"/>
      <c r="NLE151" s="102"/>
      <c r="NLF151" s="102"/>
      <c r="NLG151" s="102"/>
      <c r="NLH151" s="102"/>
      <c r="NLI151" s="102"/>
      <c r="NLJ151" s="102"/>
      <c r="NLK151" s="102"/>
      <c r="NLL151" s="102"/>
      <c r="NLM151" s="102"/>
      <c r="NLN151" s="102"/>
      <c r="NLO151" s="102"/>
      <c r="NLP151" s="102"/>
      <c r="NLQ151" s="102"/>
      <c r="NLR151" s="102"/>
      <c r="NLS151" s="102"/>
      <c r="NLT151" s="102"/>
      <c r="NLU151" s="102"/>
      <c r="NLV151" s="102"/>
      <c r="NLW151" s="102"/>
      <c r="NLX151" s="102"/>
      <c r="NLY151" s="102"/>
      <c r="NLZ151" s="102"/>
      <c r="NMA151" s="102"/>
      <c r="NMB151" s="102"/>
      <c r="NMC151" s="102"/>
      <c r="NMD151" s="102"/>
      <c r="NME151" s="102"/>
      <c r="NMF151" s="102"/>
      <c r="NMG151" s="102"/>
      <c r="NMH151" s="102"/>
      <c r="NMI151" s="102"/>
      <c r="NMJ151" s="102"/>
      <c r="NMK151" s="102"/>
      <c r="NML151" s="102"/>
      <c r="NMM151" s="102"/>
      <c r="NMN151" s="102"/>
      <c r="NMO151" s="102"/>
      <c r="NMP151" s="102"/>
      <c r="NMQ151" s="102"/>
      <c r="NMR151" s="102"/>
      <c r="NMS151" s="102"/>
      <c r="NMT151" s="102"/>
      <c r="NMU151" s="102"/>
      <c r="NMV151" s="102"/>
      <c r="NMW151" s="102"/>
      <c r="NMX151" s="102"/>
      <c r="NMY151" s="102"/>
      <c r="NMZ151" s="102"/>
      <c r="NNA151" s="102"/>
      <c r="NNB151" s="102"/>
      <c r="NNC151" s="102"/>
      <c r="NND151" s="102"/>
      <c r="NNE151" s="102"/>
      <c r="NNF151" s="102"/>
      <c r="NNG151" s="102"/>
      <c r="NNH151" s="102"/>
      <c r="NNI151" s="102"/>
      <c r="NNJ151" s="102"/>
      <c r="NNK151" s="102"/>
      <c r="NNL151" s="102"/>
      <c r="NNM151" s="102"/>
      <c r="NNN151" s="102"/>
      <c r="NNO151" s="102"/>
      <c r="NNP151" s="102"/>
      <c r="NNQ151" s="102"/>
      <c r="NNR151" s="102"/>
      <c r="NNS151" s="102"/>
      <c r="NNT151" s="102"/>
      <c r="NNU151" s="102"/>
      <c r="NNV151" s="102"/>
      <c r="NNW151" s="102"/>
      <c r="NNX151" s="102"/>
      <c r="NNY151" s="102"/>
      <c r="NNZ151" s="102"/>
      <c r="NOA151" s="102"/>
      <c r="NOB151" s="102"/>
      <c r="NOC151" s="102"/>
      <c r="NOD151" s="102"/>
      <c r="NOE151" s="102"/>
      <c r="NOF151" s="102"/>
      <c r="NOG151" s="102"/>
      <c r="NOH151" s="102"/>
      <c r="NOI151" s="102"/>
      <c r="NOJ151" s="102"/>
      <c r="NOK151" s="102"/>
      <c r="NOL151" s="102"/>
      <c r="NOM151" s="102"/>
      <c r="NON151" s="102"/>
      <c r="NOO151" s="102"/>
      <c r="NOP151" s="102"/>
      <c r="NOQ151" s="102"/>
      <c r="NOR151" s="102"/>
      <c r="NOS151" s="102"/>
      <c r="NOT151" s="102"/>
      <c r="NOU151" s="102"/>
      <c r="NOV151" s="102"/>
      <c r="NOW151" s="102"/>
      <c r="NOX151" s="102"/>
      <c r="NOY151" s="102"/>
      <c r="NOZ151" s="102"/>
      <c r="NPA151" s="102"/>
      <c r="NPB151" s="102"/>
      <c r="NPC151" s="102"/>
      <c r="NPD151" s="102"/>
      <c r="NPE151" s="102"/>
      <c r="NPF151" s="102"/>
      <c r="NPG151" s="102"/>
      <c r="NPH151" s="102"/>
      <c r="NPI151" s="102"/>
      <c r="NPJ151" s="102"/>
      <c r="NPK151" s="102"/>
      <c r="NPL151" s="102"/>
      <c r="NPM151" s="102"/>
      <c r="NPN151" s="102"/>
      <c r="NPO151" s="102"/>
      <c r="NPP151" s="102"/>
      <c r="NPQ151" s="102"/>
      <c r="NPR151" s="102"/>
      <c r="NPS151" s="102"/>
      <c r="NPT151" s="102"/>
      <c r="NPU151" s="102"/>
      <c r="NPV151" s="102"/>
      <c r="NPW151" s="102"/>
      <c r="NPX151" s="102"/>
      <c r="NPY151" s="102"/>
      <c r="NPZ151" s="102"/>
      <c r="NQA151" s="102"/>
      <c r="NQB151" s="102"/>
      <c r="NQC151" s="102"/>
      <c r="NQD151" s="102"/>
      <c r="NQE151" s="102"/>
      <c r="NQF151" s="102"/>
      <c r="NQG151" s="102"/>
      <c r="NQH151" s="102"/>
      <c r="NQI151" s="102"/>
      <c r="NQJ151" s="102"/>
      <c r="NQK151" s="102"/>
      <c r="NQL151" s="102"/>
      <c r="NQM151" s="102"/>
      <c r="NQN151" s="102"/>
      <c r="NQO151" s="102"/>
      <c r="NQP151" s="102"/>
      <c r="NQQ151" s="102"/>
      <c r="NQR151" s="102"/>
      <c r="NQS151" s="102"/>
      <c r="NQT151" s="102"/>
      <c r="NQU151" s="102"/>
      <c r="NQV151" s="102"/>
      <c r="NQW151" s="102"/>
      <c r="NQX151" s="102"/>
      <c r="NQY151" s="102"/>
      <c r="NQZ151" s="102"/>
      <c r="NRA151" s="102"/>
      <c r="NRB151" s="102"/>
      <c r="NRC151" s="102"/>
      <c r="NRD151" s="102"/>
      <c r="NRE151" s="102"/>
      <c r="NRF151" s="102"/>
      <c r="NRG151" s="102"/>
      <c r="NRH151" s="102"/>
      <c r="NRI151" s="102"/>
      <c r="NRJ151" s="102"/>
      <c r="NRK151" s="102"/>
      <c r="NRL151" s="102"/>
      <c r="NRM151" s="102"/>
      <c r="NRN151" s="102"/>
      <c r="NRO151" s="102"/>
      <c r="NRP151" s="102"/>
      <c r="NRQ151" s="102"/>
      <c r="NRR151" s="102"/>
      <c r="NRS151" s="102"/>
      <c r="NRT151" s="102"/>
      <c r="NRU151" s="102"/>
      <c r="NRV151" s="102"/>
      <c r="NRW151" s="102"/>
      <c r="NRX151" s="102"/>
      <c r="NRY151" s="102"/>
      <c r="NRZ151" s="102"/>
      <c r="NSA151" s="102"/>
      <c r="NSB151" s="102"/>
      <c r="NSC151" s="102"/>
      <c r="NSD151" s="102"/>
      <c r="NSE151" s="102"/>
      <c r="NSF151" s="102"/>
      <c r="NSG151" s="102"/>
      <c r="NSH151" s="102"/>
      <c r="NSI151" s="102"/>
      <c r="NSJ151" s="102"/>
      <c r="NSK151" s="102"/>
      <c r="NSL151" s="102"/>
      <c r="NSM151" s="102"/>
      <c r="NSN151" s="102"/>
      <c r="NSO151" s="102"/>
      <c r="NSP151" s="102"/>
      <c r="NSQ151" s="102"/>
      <c r="NSR151" s="102"/>
      <c r="NSS151" s="102"/>
      <c r="NST151" s="102"/>
      <c r="NSU151" s="102"/>
      <c r="NSV151" s="102"/>
      <c r="NSW151" s="102"/>
      <c r="NSX151" s="102"/>
      <c r="NSY151" s="102"/>
      <c r="NSZ151" s="102"/>
      <c r="NTA151" s="102"/>
      <c r="NTB151" s="102"/>
      <c r="NTC151" s="102"/>
      <c r="NTD151" s="102"/>
      <c r="NTE151" s="102"/>
      <c r="NTF151" s="102"/>
      <c r="NTG151" s="102"/>
      <c r="NTH151" s="102"/>
      <c r="NTI151" s="102"/>
      <c r="NTJ151" s="102"/>
      <c r="NTK151" s="102"/>
      <c r="NTL151" s="102"/>
      <c r="NTM151" s="102"/>
      <c r="NTN151" s="102"/>
      <c r="NTO151" s="102"/>
      <c r="NTP151" s="102"/>
      <c r="NTQ151" s="102"/>
      <c r="NTR151" s="102"/>
      <c r="NTS151" s="102"/>
      <c r="NTT151" s="102"/>
      <c r="NTU151" s="102"/>
      <c r="NTV151" s="102"/>
      <c r="NTW151" s="102"/>
      <c r="NTX151" s="102"/>
      <c r="NTY151" s="102"/>
      <c r="NTZ151" s="102"/>
      <c r="NUA151" s="102"/>
      <c r="NUB151" s="102"/>
      <c r="NUC151" s="102"/>
      <c r="NUD151" s="102"/>
      <c r="NUE151" s="102"/>
      <c r="NUF151" s="102"/>
      <c r="NUG151" s="102"/>
      <c r="NUH151" s="102"/>
      <c r="NUI151" s="102"/>
      <c r="NUJ151" s="102"/>
      <c r="NUK151" s="102"/>
      <c r="NUL151" s="102"/>
      <c r="NUM151" s="102"/>
      <c r="NUN151" s="102"/>
      <c r="NUO151" s="102"/>
      <c r="NUP151" s="102"/>
      <c r="NUQ151" s="102"/>
      <c r="NUR151" s="102"/>
      <c r="NUS151" s="102"/>
      <c r="NUT151" s="102"/>
      <c r="NUU151" s="102"/>
      <c r="NUV151" s="102"/>
      <c r="NUW151" s="102"/>
      <c r="NUX151" s="102"/>
      <c r="NUY151" s="102"/>
      <c r="NUZ151" s="102"/>
      <c r="NVA151" s="102"/>
      <c r="NVB151" s="102"/>
      <c r="NVC151" s="102"/>
      <c r="NVD151" s="102"/>
      <c r="NVE151" s="102"/>
      <c r="NVF151" s="102"/>
      <c r="NVG151" s="102"/>
      <c r="NVH151" s="102"/>
      <c r="NVI151" s="102"/>
      <c r="NVJ151" s="102"/>
      <c r="NVK151" s="102"/>
      <c r="NVL151" s="102"/>
      <c r="NVM151" s="102"/>
      <c r="NVN151" s="102"/>
      <c r="NVO151" s="102"/>
      <c r="NVP151" s="102"/>
      <c r="NVQ151" s="102"/>
      <c r="NVR151" s="102"/>
      <c r="NVS151" s="102"/>
      <c r="NVT151" s="102"/>
      <c r="NVU151" s="102"/>
      <c r="NVV151" s="102"/>
      <c r="NVW151" s="102"/>
      <c r="NVX151" s="102"/>
      <c r="NVY151" s="102"/>
      <c r="NVZ151" s="102"/>
      <c r="NWA151" s="102"/>
      <c r="NWB151" s="102"/>
      <c r="NWC151" s="102"/>
      <c r="NWD151" s="102"/>
      <c r="NWE151" s="102"/>
      <c r="NWF151" s="102"/>
      <c r="NWG151" s="102"/>
      <c r="NWH151" s="102"/>
      <c r="NWI151" s="102"/>
      <c r="NWJ151" s="102"/>
      <c r="NWK151" s="102"/>
      <c r="NWL151" s="102"/>
      <c r="NWM151" s="102"/>
      <c r="NWN151" s="102"/>
      <c r="NWO151" s="102"/>
      <c r="NWP151" s="102"/>
      <c r="NWQ151" s="102"/>
      <c r="NWR151" s="102"/>
      <c r="NWS151" s="102"/>
      <c r="NWT151" s="102"/>
      <c r="NWU151" s="102"/>
      <c r="NWV151" s="102"/>
      <c r="NWW151" s="102"/>
      <c r="NWX151" s="102"/>
      <c r="NWY151" s="102"/>
      <c r="NWZ151" s="102"/>
      <c r="NXA151" s="102"/>
      <c r="NXB151" s="102"/>
      <c r="NXC151" s="102"/>
      <c r="NXD151" s="102"/>
      <c r="NXE151" s="102"/>
      <c r="NXF151" s="102"/>
      <c r="NXG151" s="102"/>
      <c r="NXH151" s="102"/>
      <c r="NXI151" s="102"/>
      <c r="NXJ151" s="102"/>
      <c r="NXK151" s="102"/>
      <c r="NXL151" s="102"/>
      <c r="NXM151" s="102"/>
      <c r="NXN151" s="102"/>
      <c r="NXO151" s="102"/>
      <c r="NXP151" s="102"/>
      <c r="NXQ151" s="102"/>
      <c r="NXR151" s="102"/>
      <c r="NXS151" s="102"/>
      <c r="NXT151" s="102"/>
      <c r="NXU151" s="102"/>
      <c r="NXV151" s="102"/>
      <c r="NXW151" s="102"/>
      <c r="NXX151" s="102"/>
      <c r="NXY151" s="102"/>
      <c r="NXZ151" s="102"/>
      <c r="NYA151" s="102"/>
      <c r="NYB151" s="102"/>
      <c r="NYC151" s="102"/>
      <c r="NYD151" s="102"/>
      <c r="NYE151" s="102"/>
      <c r="NYF151" s="102"/>
      <c r="NYG151" s="102"/>
      <c r="NYH151" s="102"/>
      <c r="NYI151" s="102"/>
      <c r="NYJ151" s="102"/>
      <c r="NYK151" s="102"/>
      <c r="NYL151" s="102"/>
      <c r="NYM151" s="102"/>
      <c r="NYN151" s="102"/>
      <c r="NYO151" s="102"/>
      <c r="NYP151" s="102"/>
      <c r="NYQ151" s="102"/>
      <c r="NYR151" s="102"/>
      <c r="NYS151" s="102"/>
      <c r="NYT151" s="102"/>
      <c r="NYU151" s="102"/>
      <c r="NYV151" s="102"/>
      <c r="NYW151" s="102"/>
      <c r="NYX151" s="102"/>
      <c r="NYY151" s="102"/>
      <c r="NYZ151" s="102"/>
      <c r="NZA151" s="102"/>
      <c r="NZB151" s="102"/>
      <c r="NZC151" s="102"/>
      <c r="NZD151" s="102"/>
      <c r="NZE151" s="102"/>
      <c r="NZF151" s="102"/>
      <c r="NZG151" s="102"/>
      <c r="NZH151" s="102"/>
      <c r="NZI151" s="102"/>
      <c r="NZJ151" s="102"/>
      <c r="NZK151" s="102"/>
      <c r="NZL151" s="102"/>
      <c r="NZM151" s="102"/>
      <c r="NZN151" s="102"/>
      <c r="NZO151" s="102"/>
      <c r="NZP151" s="102"/>
      <c r="NZQ151" s="102"/>
      <c r="NZR151" s="102"/>
      <c r="NZS151" s="102"/>
      <c r="NZT151" s="102"/>
      <c r="NZU151" s="102"/>
      <c r="NZV151" s="102"/>
      <c r="NZW151" s="102"/>
      <c r="NZX151" s="102"/>
      <c r="NZY151" s="102"/>
      <c r="NZZ151" s="102"/>
      <c r="OAA151" s="102"/>
      <c r="OAB151" s="102"/>
      <c r="OAC151" s="102"/>
      <c r="OAD151" s="102"/>
      <c r="OAE151" s="102"/>
      <c r="OAF151" s="102"/>
      <c r="OAG151" s="102"/>
      <c r="OAH151" s="102"/>
      <c r="OAI151" s="102"/>
      <c r="OAJ151" s="102"/>
      <c r="OAK151" s="102"/>
      <c r="OAL151" s="102"/>
      <c r="OAM151" s="102"/>
      <c r="OAN151" s="102"/>
      <c r="OAO151" s="102"/>
      <c r="OAP151" s="102"/>
      <c r="OAQ151" s="102"/>
      <c r="OAR151" s="102"/>
      <c r="OAS151" s="102"/>
      <c r="OAT151" s="102"/>
      <c r="OAU151" s="102"/>
      <c r="OAV151" s="102"/>
      <c r="OAW151" s="102"/>
      <c r="OAX151" s="102"/>
      <c r="OAY151" s="102"/>
      <c r="OAZ151" s="102"/>
      <c r="OBA151" s="102"/>
      <c r="OBB151" s="102"/>
      <c r="OBC151" s="102"/>
      <c r="OBD151" s="102"/>
      <c r="OBE151" s="102"/>
      <c r="OBF151" s="102"/>
      <c r="OBG151" s="102"/>
      <c r="OBH151" s="102"/>
      <c r="OBI151" s="102"/>
      <c r="OBJ151" s="102"/>
      <c r="OBK151" s="102"/>
      <c r="OBL151" s="102"/>
      <c r="OBM151" s="102"/>
      <c r="OBN151" s="102"/>
      <c r="OBO151" s="102"/>
      <c r="OBP151" s="102"/>
      <c r="OBQ151" s="102"/>
      <c r="OBR151" s="102"/>
      <c r="OBS151" s="102"/>
      <c r="OBT151" s="102"/>
      <c r="OBU151" s="102"/>
      <c r="OBV151" s="102"/>
      <c r="OBW151" s="102"/>
      <c r="OBX151" s="102"/>
      <c r="OBY151" s="102"/>
      <c r="OBZ151" s="102"/>
      <c r="OCA151" s="102"/>
      <c r="OCB151" s="102"/>
      <c r="OCC151" s="102"/>
      <c r="OCD151" s="102"/>
      <c r="OCE151" s="102"/>
      <c r="OCF151" s="102"/>
      <c r="OCG151" s="102"/>
      <c r="OCH151" s="102"/>
      <c r="OCI151" s="102"/>
      <c r="OCJ151" s="102"/>
      <c r="OCK151" s="102"/>
      <c r="OCL151" s="102"/>
      <c r="OCM151" s="102"/>
      <c r="OCN151" s="102"/>
      <c r="OCO151" s="102"/>
      <c r="OCP151" s="102"/>
      <c r="OCQ151" s="102"/>
      <c r="OCR151" s="102"/>
      <c r="OCS151" s="102"/>
      <c r="OCT151" s="102"/>
      <c r="OCU151" s="102"/>
      <c r="OCV151" s="102"/>
      <c r="OCW151" s="102"/>
      <c r="OCX151" s="102"/>
      <c r="OCY151" s="102"/>
      <c r="OCZ151" s="102"/>
      <c r="ODA151" s="102"/>
      <c r="ODB151" s="102"/>
      <c r="ODC151" s="102"/>
      <c r="ODD151" s="102"/>
      <c r="ODE151" s="102"/>
      <c r="ODF151" s="102"/>
      <c r="ODG151" s="102"/>
      <c r="ODH151" s="102"/>
      <c r="ODI151" s="102"/>
      <c r="ODJ151" s="102"/>
      <c r="ODK151" s="102"/>
      <c r="ODL151" s="102"/>
      <c r="ODM151" s="102"/>
      <c r="ODN151" s="102"/>
      <c r="ODO151" s="102"/>
      <c r="ODP151" s="102"/>
      <c r="ODQ151" s="102"/>
      <c r="ODR151" s="102"/>
      <c r="ODS151" s="102"/>
      <c r="ODT151" s="102"/>
      <c r="ODU151" s="102"/>
      <c r="ODV151" s="102"/>
      <c r="ODW151" s="102"/>
      <c r="ODX151" s="102"/>
      <c r="ODY151" s="102"/>
      <c r="ODZ151" s="102"/>
      <c r="OEA151" s="102"/>
      <c r="OEB151" s="102"/>
      <c r="OEC151" s="102"/>
      <c r="OED151" s="102"/>
      <c r="OEE151" s="102"/>
      <c r="OEF151" s="102"/>
      <c r="OEG151" s="102"/>
      <c r="OEH151" s="102"/>
      <c r="OEI151" s="102"/>
      <c r="OEJ151" s="102"/>
      <c r="OEK151" s="102"/>
      <c r="OEL151" s="102"/>
      <c r="OEM151" s="102"/>
      <c r="OEN151" s="102"/>
      <c r="OEO151" s="102"/>
      <c r="OEP151" s="102"/>
      <c r="OEQ151" s="102"/>
      <c r="OER151" s="102"/>
      <c r="OES151" s="102"/>
      <c r="OET151" s="102"/>
      <c r="OEU151" s="102"/>
      <c r="OEV151" s="102"/>
      <c r="OEW151" s="102"/>
      <c r="OEX151" s="102"/>
      <c r="OEY151" s="102"/>
      <c r="OEZ151" s="102"/>
      <c r="OFA151" s="102"/>
      <c r="OFB151" s="102"/>
      <c r="OFC151" s="102"/>
      <c r="OFD151" s="102"/>
      <c r="OFE151" s="102"/>
      <c r="OFF151" s="102"/>
      <c r="OFG151" s="102"/>
      <c r="OFH151" s="102"/>
      <c r="OFI151" s="102"/>
      <c r="OFJ151" s="102"/>
      <c r="OFK151" s="102"/>
      <c r="OFL151" s="102"/>
      <c r="OFM151" s="102"/>
      <c r="OFN151" s="102"/>
      <c r="OFO151" s="102"/>
      <c r="OFP151" s="102"/>
      <c r="OFQ151" s="102"/>
      <c r="OFR151" s="102"/>
      <c r="OFS151" s="102"/>
      <c r="OFT151" s="102"/>
      <c r="OFU151" s="102"/>
      <c r="OFV151" s="102"/>
      <c r="OFW151" s="102"/>
      <c r="OFX151" s="102"/>
      <c r="OFY151" s="102"/>
      <c r="OFZ151" s="102"/>
      <c r="OGA151" s="102"/>
      <c r="OGB151" s="102"/>
      <c r="OGC151" s="102"/>
      <c r="OGD151" s="102"/>
      <c r="OGE151" s="102"/>
      <c r="OGF151" s="102"/>
      <c r="OGG151" s="102"/>
      <c r="OGH151" s="102"/>
      <c r="OGI151" s="102"/>
      <c r="OGJ151" s="102"/>
      <c r="OGK151" s="102"/>
      <c r="OGL151" s="102"/>
      <c r="OGM151" s="102"/>
      <c r="OGN151" s="102"/>
      <c r="OGO151" s="102"/>
      <c r="OGP151" s="102"/>
      <c r="OGQ151" s="102"/>
      <c r="OGR151" s="102"/>
      <c r="OGS151" s="102"/>
      <c r="OGT151" s="102"/>
      <c r="OGU151" s="102"/>
      <c r="OGV151" s="102"/>
      <c r="OGW151" s="102"/>
      <c r="OGX151" s="102"/>
      <c r="OGY151" s="102"/>
      <c r="OGZ151" s="102"/>
      <c r="OHA151" s="102"/>
      <c r="OHB151" s="102"/>
      <c r="OHC151" s="102"/>
      <c r="OHD151" s="102"/>
      <c r="OHE151" s="102"/>
      <c r="OHF151" s="102"/>
      <c r="OHG151" s="102"/>
      <c r="OHH151" s="102"/>
      <c r="OHI151" s="102"/>
      <c r="OHJ151" s="102"/>
      <c r="OHK151" s="102"/>
      <c r="OHL151" s="102"/>
      <c r="OHM151" s="102"/>
      <c r="OHN151" s="102"/>
      <c r="OHO151" s="102"/>
      <c r="OHP151" s="102"/>
      <c r="OHQ151" s="102"/>
      <c r="OHR151" s="102"/>
      <c r="OHS151" s="102"/>
      <c r="OHT151" s="102"/>
      <c r="OHU151" s="102"/>
      <c r="OHV151" s="102"/>
      <c r="OHW151" s="102"/>
      <c r="OHX151" s="102"/>
      <c r="OHY151" s="102"/>
      <c r="OHZ151" s="102"/>
      <c r="OIA151" s="102"/>
      <c r="OIB151" s="102"/>
      <c r="OIC151" s="102"/>
      <c r="OID151" s="102"/>
      <c r="OIE151" s="102"/>
      <c r="OIF151" s="102"/>
      <c r="OIG151" s="102"/>
      <c r="OIH151" s="102"/>
      <c r="OII151" s="102"/>
      <c r="OIJ151" s="102"/>
      <c r="OIK151" s="102"/>
      <c r="OIL151" s="102"/>
      <c r="OIM151" s="102"/>
      <c r="OIN151" s="102"/>
      <c r="OIO151" s="102"/>
      <c r="OIP151" s="102"/>
      <c r="OIQ151" s="102"/>
      <c r="OIR151" s="102"/>
      <c r="OIS151" s="102"/>
      <c r="OIT151" s="102"/>
      <c r="OIU151" s="102"/>
      <c r="OIV151" s="102"/>
      <c r="OIW151" s="102"/>
      <c r="OIX151" s="102"/>
      <c r="OIY151" s="102"/>
      <c r="OIZ151" s="102"/>
      <c r="OJA151" s="102"/>
      <c r="OJB151" s="102"/>
      <c r="OJC151" s="102"/>
      <c r="OJD151" s="102"/>
      <c r="OJE151" s="102"/>
      <c r="OJF151" s="102"/>
      <c r="OJG151" s="102"/>
      <c r="OJH151" s="102"/>
      <c r="OJI151" s="102"/>
      <c r="OJJ151" s="102"/>
      <c r="OJK151" s="102"/>
      <c r="OJL151" s="102"/>
      <c r="OJM151" s="102"/>
      <c r="OJN151" s="102"/>
      <c r="OJO151" s="102"/>
      <c r="OJP151" s="102"/>
      <c r="OJQ151" s="102"/>
      <c r="OJR151" s="102"/>
      <c r="OJS151" s="102"/>
      <c r="OJT151" s="102"/>
      <c r="OJU151" s="102"/>
      <c r="OJV151" s="102"/>
      <c r="OJW151" s="102"/>
      <c r="OJX151" s="102"/>
      <c r="OJY151" s="102"/>
      <c r="OJZ151" s="102"/>
      <c r="OKA151" s="102"/>
      <c r="OKB151" s="102"/>
      <c r="OKC151" s="102"/>
      <c r="OKD151" s="102"/>
      <c r="OKE151" s="102"/>
      <c r="OKF151" s="102"/>
      <c r="OKG151" s="102"/>
      <c r="OKH151" s="102"/>
      <c r="OKI151" s="102"/>
      <c r="OKJ151" s="102"/>
      <c r="OKK151" s="102"/>
      <c r="OKL151" s="102"/>
      <c r="OKM151" s="102"/>
      <c r="OKN151" s="102"/>
      <c r="OKO151" s="102"/>
      <c r="OKP151" s="102"/>
      <c r="OKQ151" s="102"/>
      <c r="OKR151" s="102"/>
      <c r="OKS151" s="102"/>
      <c r="OKT151" s="102"/>
      <c r="OKU151" s="102"/>
      <c r="OKV151" s="102"/>
      <c r="OKW151" s="102"/>
      <c r="OKX151" s="102"/>
      <c r="OKY151" s="102"/>
      <c r="OKZ151" s="102"/>
      <c r="OLA151" s="102"/>
      <c r="OLB151" s="102"/>
      <c r="OLC151" s="102"/>
      <c r="OLD151" s="102"/>
      <c r="OLE151" s="102"/>
      <c r="OLF151" s="102"/>
      <c r="OLG151" s="102"/>
      <c r="OLH151" s="102"/>
      <c r="OLI151" s="102"/>
      <c r="OLJ151" s="102"/>
      <c r="OLK151" s="102"/>
      <c r="OLL151" s="102"/>
      <c r="OLM151" s="102"/>
      <c r="OLN151" s="102"/>
      <c r="OLO151" s="102"/>
      <c r="OLP151" s="102"/>
      <c r="OLQ151" s="102"/>
      <c r="OLR151" s="102"/>
      <c r="OLS151" s="102"/>
      <c r="OLT151" s="102"/>
      <c r="OLU151" s="102"/>
      <c r="OLV151" s="102"/>
      <c r="OLW151" s="102"/>
      <c r="OLX151" s="102"/>
      <c r="OLY151" s="102"/>
      <c r="OLZ151" s="102"/>
      <c r="OMA151" s="102"/>
      <c r="OMB151" s="102"/>
      <c r="OMC151" s="102"/>
      <c r="OMD151" s="102"/>
      <c r="OME151" s="102"/>
      <c r="OMF151" s="102"/>
      <c r="OMG151" s="102"/>
      <c r="OMH151" s="102"/>
      <c r="OMI151" s="102"/>
      <c r="OMJ151" s="102"/>
      <c r="OMK151" s="102"/>
      <c r="OML151" s="102"/>
      <c r="OMM151" s="102"/>
      <c r="OMN151" s="102"/>
      <c r="OMO151" s="102"/>
      <c r="OMP151" s="102"/>
      <c r="OMQ151" s="102"/>
      <c r="OMR151" s="102"/>
      <c r="OMS151" s="102"/>
      <c r="OMT151" s="102"/>
      <c r="OMU151" s="102"/>
      <c r="OMV151" s="102"/>
      <c r="OMW151" s="102"/>
      <c r="OMX151" s="102"/>
      <c r="OMY151" s="102"/>
      <c r="OMZ151" s="102"/>
      <c r="ONA151" s="102"/>
      <c r="ONB151" s="102"/>
      <c r="ONC151" s="102"/>
      <c r="OND151" s="102"/>
      <c r="ONE151" s="102"/>
      <c r="ONF151" s="102"/>
      <c r="ONG151" s="102"/>
      <c r="ONH151" s="102"/>
      <c r="ONI151" s="102"/>
      <c r="ONJ151" s="102"/>
      <c r="ONK151" s="102"/>
      <c r="ONL151" s="102"/>
      <c r="ONM151" s="102"/>
      <c r="ONN151" s="102"/>
      <c r="ONO151" s="102"/>
      <c r="ONP151" s="102"/>
      <c r="ONQ151" s="102"/>
      <c r="ONR151" s="102"/>
      <c r="ONS151" s="102"/>
      <c r="ONT151" s="102"/>
      <c r="ONU151" s="102"/>
      <c r="ONV151" s="102"/>
      <c r="ONW151" s="102"/>
      <c r="ONX151" s="102"/>
      <c r="ONY151" s="102"/>
      <c r="ONZ151" s="102"/>
      <c r="OOA151" s="102"/>
      <c r="OOB151" s="102"/>
      <c r="OOC151" s="102"/>
      <c r="OOD151" s="102"/>
      <c r="OOE151" s="102"/>
      <c r="OOF151" s="102"/>
      <c r="OOG151" s="102"/>
      <c r="OOH151" s="102"/>
      <c r="OOI151" s="102"/>
      <c r="OOJ151" s="102"/>
      <c r="OOK151" s="102"/>
      <c r="OOL151" s="102"/>
      <c r="OOM151" s="102"/>
      <c r="OON151" s="102"/>
      <c r="OOO151" s="102"/>
      <c r="OOP151" s="102"/>
      <c r="OOQ151" s="102"/>
      <c r="OOR151" s="102"/>
      <c r="OOS151" s="102"/>
      <c r="OOT151" s="102"/>
      <c r="OOU151" s="102"/>
      <c r="OOV151" s="102"/>
      <c r="OOW151" s="102"/>
      <c r="OOX151" s="102"/>
      <c r="OOY151" s="102"/>
      <c r="OOZ151" s="102"/>
      <c r="OPA151" s="102"/>
      <c r="OPB151" s="102"/>
      <c r="OPC151" s="102"/>
      <c r="OPD151" s="102"/>
      <c r="OPE151" s="102"/>
      <c r="OPF151" s="102"/>
      <c r="OPG151" s="102"/>
      <c r="OPH151" s="102"/>
      <c r="OPI151" s="102"/>
      <c r="OPJ151" s="102"/>
      <c r="OPK151" s="102"/>
      <c r="OPL151" s="102"/>
      <c r="OPM151" s="102"/>
      <c r="OPN151" s="102"/>
      <c r="OPO151" s="102"/>
      <c r="OPP151" s="102"/>
      <c r="OPQ151" s="102"/>
      <c r="OPR151" s="102"/>
      <c r="OPS151" s="102"/>
      <c r="OPT151" s="102"/>
      <c r="OPU151" s="102"/>
      <c r="OPV151" s="102"/>
      <c r="OPW151" s="102"/>
      <c r="OPX151" s="102"/>
      <c r="OPY151" s="102"/>
      <c r="OPZ151" s="102"/>
      <c r="OQA151" s="102"/>
      <c r="OQB151" s="102"/>
      <c r="OQC151" s="102"/>
      <c r="OQD151" s="102"/>
      <c r="OQE151" s="102"/>
      <c r="OQF151" s="102"/>
      <c r="OQG151" s="102"/>
      <c r="OQH151" s="102"/>
      <c r="OQI151" s="102"/>
      <c r="OQJ151" s="102"/>
      <c r="OQK151" s="102"/>
      <c r="OQL151" s="102"/>
      <c r="OQM151" s="102"/>
      <c r="OQN151" s="102"/>
      <c r="OQO151" s="102"/>
      <c r="OQP151" s="102"/>
      <c r="OQQ151" s="102"/>
      <c r="OQR151" s="102"/>
      <c r="OQS151" s="102"/>
      <c r="OQT151" s="102"/>
      <c r="OQU151" s="102"/>
      <c r="OQV151" s="102"/>
      <c r="OQW151" s="102"/>
      <c r="OQX151" s="102"/>
      <c r="OQY151" s="102"/>
      <c r="OQZ151" s="102"/>
      <c r="ORA151" s="102"/>
      <c r="ORB151" s="102"/>
      <c r="ORC151" s="102"/>
      <c r="ORD151" s="102"/>
      <c r="ORE151" s="102"/>
      <c r="ORF151" s="102"/>
      <c r="ORG151" s="102"/>
      <c r="ORH151" s="102"/>
      <c r="ORI151" s="102"/>
      <c r="ORJ151" s="102"/>
      <c r="ORK151" s="102"/>
      <c r="ORL151" s="102"/>
      <c r="ORM151" s="102"/>
      <c r="ORN151" s="102"/>
      <c r="ORO151" s="102"/>
      <c r="ORP151" s="102"/>
      <c r="ORQ151" s="102"/>
      <c r="ORR151" s="102"/>
      <c r="ORS151" s="102"/>
      <c r="ORT151" s="102"/>
      <c r="ORU151" s="102"/>
      <c r="ORV151" s="102"/>
      <c r="ORW151" s="102"/>
      <c r="ORX151" s="102"/>
      <c r="ORY151" s="102"/>
      <c r="ORZ151" s="102"/>
      <c r="OSA151" s="102"/>
      <c r="OSB151" s="102"/>
      <c r="OSC151" s="102"/>
      <c r="OSD151" s="102"/>
      <c r="OSE151" s="102"/>
      <c r="OSF151" s="102"/>
      <c r="OSG151" s="102"/>
      <c r="OSH151" s="102"/>
      <c r="OSI151" s="102"/>
      <c r="OSJ151" s="102"/>
      <c r="OSK151" s="102"/>
      <c r="OSL151" s="102"/>
      <c r="OSM151" s="102"/>
      <c r="OSN151" s="102"/>
      <c r="OSO151" s="102"/>
      <c r="OSP151" s="102"/>
      <c r="OSQ151" s="102"/>
      <c r="OSR151" s="102"/>
      <c r="OSS151" s="102"/>
      <c r="OST151" s="102"/>
      <c r="OSU151" s="102"/>
      <c r="OSV151" s="102"/>
      <c r="OSW151" s="102"/>
      <c r="OSX151" s="102"/>
      <c r="OSY151" s="102"/>
      <c r="OSZ151" s="102"/>
      <c r="OTA151" s="102"/>
      <c r="OTB151" s="102"/>
      <c r="OTC151" s="102"/>
      <c r="OTD151" s="102"/>
      <c r="OTE151" s="102"/>
      <c r="OTF151" s="102"/>
      <c r="OTG151" s="102"/>
      <c r="OTH151" s="102"/>
      <c r="OTI151" s="102"/>
      <c r="OTJ151" s="102"/>
      <c r="OTK151" s="102"/>
      <c r="OTL151" s="102"/>
      <c r="OTM151" s="102"/>
      <c r="OTN151" s="102"/>
      <c r="OTO151" s="102"/>
      <c r="OTP151" s="102"/>
      <c r="OTQ151" s="102"/>
      <c r="OTR151" s="102"/>
      <c r="OTS151" s="102"/>
      <c r="OTT151" s="102"/>
      <c r="OTU151" s="102"/>
      <c r="OTV151" s="102"/>
      <c r="OTW151" s="102"/>
      <c r="OTX151" s="102"/>
      <c r="OTY151" s="102"/>
      <c r="OTZ151" s="102"/>
      <c r="OUA151" s="102"/>
      <c r="OUB151" s="102"/>
      <c r="OUC151" s="102"/>
      <c r="OUD151" s="102"/>
      <c r="OUE151" s="102"/>
      <c r="OUF151" s="102"/>
      <c r="OUG151" s="102"/>
      <c r="OUH151" s="102"/>
      <c r="OUI151" s="102"/>
      <c r="OUJ151" s="102"/>
      <c r="OUK151" s="102"/>
      <c r="OUL151" s="102"/>
      <c r="OUM151" s="102"/>
      <c r="OUN151" s="102"/>
      <c r="OUO151" s="102"/>
      <c r="OUP151" s="102"/>
      <c r="OUQ151" s="102"/>
      <c r="OUR151" s="102"/>
      <c r="OUS151" s="102"/>
      <c r="OUT151" s="102"/>
      <c r="OUU151" s="102"/>
      <c r="OUV151" s="102"/>
      <c r="OUW151" s="102"/>
      <c r="OUX151" s="102"/>
      <c r="OUY151" s="102"/>
      <c r="OUZ151" s="102"/>
      <c r="OVA151" s="102"/>
      <c r="OVB151" s="102"/>
      <c r="OVC151" s="102"/>
      <c r="OVD151" s="102"/>
      <c r="OVE151" s="102"/>
      <c r="OVF151" s="102"/>
      <c r="OVG151" s="102"/>
      <c r="OVH151" s="102"/>
      <c r="OVI151" s="102"/>
      <c r="OVJ151" s="102"/>
      <c r="OVK151" s="102"/>
      <c r="OVL151" s="102"/>
      <c r="OVM151" s="102"/>
      <c r="OVN151" s="102"/>
      <c r="OVO151" s="102"/>
      <c r="OVP151" s="102"/>
      <c r="OVQ151" s="102"/>
      <c r="OVR151" s="102"/>
      <c r="OVS151" s="102"/>
      <c r="OVT151" s="102"/>
      <c r="OVU151" s="102"/>
      <c r="OVV151" s="102"/>
      <c r="OVW151" s="102"/>
      <c r="OVX151" s="102"/>
      <c r="OVY151" s="102"/>
      <c r="OVZ151" s="102"/>
      <c r="OWA151" s="102"/>
      <c r="OWB151" s="102"/>
      <c r="OWC151" s="102"/>
      <c r="OWD151" s="102"/>
      <c r="OWE151" s="102"/>
      <c r="OWF151" s="102"/>
      <c r="OWG151" s="102"/>
      <c r="OWH151" s="102"/>
      <c r="OWI151" s="102"/>
      <c r="OWJ151" s="102"/>
      <c r="OWK151" s="102"/>
      <c r="OWL151" s="102"/>
      <c r="OWM151" s="102"/>
      <c r="OWN151" s="102"/>
      <c r="OWO151" s="102"/>
      <c r="OWP151" s="102"/>
      <c r="OWQ151" s="102"/>
      <c r="OWR151" s="102"/>
      <c r="OWS151" s="102"/>
      <c r="OWT151" s="102"/>
      <c r="OWU151" s="102"/>
      <c r="OWV151" s="102"/>
      <c r="OWW151" s="102"/>
      <c r="OWX151" s="102"/>
      <c r="OWY151" s="102"/>
      <c r="OWZ151" s="102"/>
      <c r="OXA151" s="102"/>
      <c r="OXB151" s="102"/>
      <c r="OXC151" s="102"/>
      <c r="OXD151" s="102"/>
      <c r="OXE151" s="102"/>
      <c r="OXF151" s="102"/>
      <c r="OXG151" s="102"/>
      <c r="OXH151" s="102"/>
      <c r="OXI151" s="102"/>
      <c r="OXJ151" s="102"/>
      <c r="OXK151" s="102"/>
      <c r="OXL151" s="102"/>
      <c r="OXM151" s="102"/>
      <c r="OXN151" s="102"/>
      <c r="OXO151" s="102"/>
      <c r="OXP151" s="102"/>
      <c r="OXQ151" s="102"/>
      <c r="OXR151" s="102"/>
      <c r="OXS151" s="102"/>
      <c r="OXT151" s="102"/>
      <c r="OXU151" s="102"/>
      <c r="OXV151" s="102"/>
      <c r="OXW151" s="102"/>
      <c r="OXX151" s="102"/>
      <c r="OXY151" s="102"/>
      <c r="OXZ151" s="102"/>
      <c r="OYA151" s="102"/>
      <c r="OYB151" s="102"/>
      <c r="OYC151" s="102"/>
      <c r="OYD151" s="102"/>
      <c r="OYE151" s="102"/>
      <c r="OYF151" s="102"/>
      <c r="OYG151" s="102"/>
      <c r="OYH151" s="102"/>
      <c r="OYI151" s="102"/>
      <c r="OYJ151" s="102"/>
      <c r="OYK151" s="102"/>
      <c r="OYL151" s="102"/>
      <c r="OYM151" s="102"/>
      <c r="OYN151" s="102"/>
      <c r="OYO151" s="102"/>
      <c r="OYP151" s="102"/>
      <c r="OYQ151" s="102"/>
      <c r="OYR151" s="102"/>
      <c r="OYS151" s="102"/>
      <c r="OYT151" s="102"/>
      <c r="OYU151" s="102"/>
      <c r="OYV151" s="102"/>
      <c r="OYW151" s="102"/>
      <c r="OYX151" s="102"/>
      <c r="OYY151" s="102"/>
      <c r="OYZ151" s="102"/>
      <c r="OZA151" s="102"/>
      <c r="OZB151" s="102"/>
      <c r="OZC151" s="102"/>
      <c r="OZD151" s="102"/>
      <c r="OZE151" s="102"/>
      <c r="OZF151" s="102"/>
      <c r="OZG151" s="102"/>
      <c r="OZH151" s="102"/>
      <c r="OZI151" s="102"/>
      <c r="OZJ151" s="102"/>
      <c r="OZK151" s="102"/>
      <c r="OZL151" s="102"/>
      <c r="OZM151" s="102"/>
      <c r="OZN151" s="102"/>
      <c r="OZO151" s="102"/>
      <c r="OZP151" s="102"/>
      <c r="OZQ151" s="102"/>
      <c r="OZR151" s="102"/>
      <c r="OZS151" s="102"/>
      <c r="OZT151" s="102"/>
      <c r="OZU151" s="102"/>
      <c r="OZV151" s="102"/>
      <c r="OZW151" s="102"/>
      <c r="OZX151" s="102"/>
      <c r="OZY151" s="102"/>
      <c r="OZZ151" s="102"/>
      <c r="PAA151" s="102"/>
      <c r="PAB151" s="102"/>
      <c r="PAC151" s="102"/>
      <c r="PAD151" s="102"/>
      <c r="PAE151" s="102"/>
      <c r="PAF151" s="102"/>
      <c r="PAG151" s="102"/>
      <c r="PAH151" s="102"/>
      <c r="PAI151" s="102"/>
      <c r="PAJ151" s="102"/>
      <c r="PAK151" s="102"/>
      <c r="PAL151" s="102"/>
      <c r="PAM151" s="102"/>
      <c r="PAN151" s="102"/>
      <c r="PAO151" s="102"/>
      <c r="PAP151" s="102"/>
      <c r="PAQ151" s="102"/>
      <c r="PAR151" s="102"/>
      <c r="PAS151" s="102"/>
      <c r="PAT151" s="102"/>
      <c r="PAU151" s="102"/>
      <c r="PAV151" s="102"/>
      <c r="PAW151" s="102"/>
      <c r="PAX151" s="102"/>
      <c r="PAY151" s="102"/>
      <c r="PAZ151" s="102"/>
      <c r="PBA151" s="102"/>
      <c r="PBB151" s="102"/>
      <c r="PBC151" s="102"/>
      <c r="PBD151" s="102"/>
      <c r="PBE151" s="102"/>
      <c r="PBF151" s="102"/>
      <c r="PBG151" s="102"/>
      <c r="PBH151" s="102"/>
      <c r="PBI151" s="102"/>
      <c r="PBJ151" s="102"/>
      <c r="PBK151" s="102"/>
      <c r="PBL151" s="102"/>
      <c r="PBM151" s="102"/>
      <c r="PBN151" s="102"/>
      <c r="PBO151" s="102"/>
      <c r="PBP151" s="102"/>
      <c r="PBQ151" s="102"/>
      <c r="PBR151" s="102"/>
      <c r="PBS151" s="102"/>
      <c r="PBT151" s="102"/>
      <c r="PBU151" s="102"/>
      <c r="PBV151" s="102"/>
      <c r="PBW151" s="102"/>
      <c r="PBX151" s="102"/>
      <c r="PBY151" s="102"/>
      <c r="PBZ151" s="102"/>
      <c r="PCA151" s="102"/>
      <c r="PCB151" s="102"/>
      <c r="PCC151" s="102"/>
      <c r="PCD151" s="102"/>
      <c r="PCE151" s="102"/>
      <c r="PCF151" s="102"/>
      <c r="PCG151" s="102"/>
      <c r="PCH151" s="102"/>
      <c r="PCI151" s="102"/>
      <c r="PCJ151" s="102"/>
      <c r="PCK151" s="102"/>
      <c r="PCL151" s="102"/>
      <c r="PCM151" s="102"/>
      <c r="PCN151" s="102"/>
      <c r="PCO151" s="102"/>
      <c r="PCP151" s="102"/>
      <c r="PCQ151" s="102"/>
      <c r="PCR151" s="102"/>
      <c r="PCS151" s="102"/>
      <c r="PCT151" s="102"/>
      <c r="PCU151" s="102"/>
      <c r="PCV151" s="102"/>
      <c r="PCW151" s="102"/>
      <c r="PCX151" s="102"/>
      <c r="PCY151" s="102"/>
      <c r="PCZ151" s="102"/>
      <c r="PDA151" s="102"/>
      <c r="PDB151" s="102"/>
      <c r="PDC151" s="102"/>
      <c r="PDD151" s="102"/>
      <c r="PDE151" s="102"/>
      <c r="PDF151" s="102"/>
      <c r="PDG151" s="102"/>
      <c r="PDH151" s="102"/>
      <c r="PDI151" s="102"/>
      <c r="PDJ151" s="102"/>
      <c r="PDK151" s="102"/>
      <c r="PDL151" s="102"/>
      <c r="PDM151" s="102"/>
      <c r="PDN151" s="102"/>
      <c r="PDO151" s="102"/>
      <c r="PDP151" s="102"/>
      <c r="PDQ151" s="102"/>
      <c r="PDR151" s="102"/>
      <c r="PDS151" s="102"/>
      <c r="PDT151" s="102"/>
      <c r="PDU151" s="102"/>
      <c r="PDV151" s="102"/>
      <c r="PDW151" s="102"/>
      <c r="PDX151" s="102"/>
      <c r="PDY151" s="102"/>
      <c r="PDZ151" s="102"/>
      <c r="PEA151" s="102"/>
      <c r="PEB151" s="102"/>
      <c r="PEC151" s="102"/>
      <c r="PED151" s="102"/>
      <c r="PEE151" s="102"/>
      <c r="PEF151" s="102"/>
      <c r="PEG151" s="102"/>
      <c r="PEH151" s="102"/>
      <c r="PEI151" s="102"/>
      <c r="PEJ151" s="102"/>
      <c r="PEK151" s="102"/>
      <c r="PEL151" s="102"/>
      <c r="PEM151" s="102"/>
      <c r="PEN151" s="102"/>
      <c r="PEO151" s="102"/>
      <c r="PEP151" s="102"/>
      <c r="PEQ151" s="102"/>
      <c r="PER151" s="102"/>
      <c r="PES151" s="102"/>
      <c r="PET151" s="102"/>
      <c r="PEU151" s="102"/>
      <c r="PEV151" s="102"/>
      <c r="PEW151" s="102"/>
      <c r="PEX151" s="102"/>
      <c r="PEY151" s="102"/>
      <c r="PEZ151" s="102"/>
      <c r="PFA151" s="102"/>
      <c r="PFB151" s="102"/>
      <c r="PFC151" s="102"/>
      <c r="PFD151" s="102"/>
      <c r="PFE151" s="102"/>
      <c r="PFF151" s="102"/>
      <c r="PFG151" s="102"/>
      <c r="PFH151" s="102"/>
      <c r="PFI151" s="102"/>
      <c r="PFJ151" s="102"/>
      <c r="PFK151" s="102"/>
      <c r="PFL151" s="102"/>
      <c r="PFM151" s="102"/>
      <c r="PFN151" s="102"/>
      <c r="PFO151" s="102"/>
      <c r="PFP151" s="102"/>
      <c r="PFQ151" s="102"/>
      <c r="PFR151" s="102"/>
      <c r="PFS151" s="102"/>
      <c r="PFT151" s="102"/>
      <c r="PFU151" s="102"/>
      <c r="PFV151" s="102"/>
      <c r="PFW151" s="102"/>
      <c r="PFX151" s="102"/>
      <c r="PFY151" s="102"/>
      <c r="PFZ151" s="102"/>
      <c r="PGA151" s="102"/>
      <c r="PGB151" s="102"/>
      <c r="PGC151" s="102"/>
      <c r="PGD151" s="102"/>
      <c r="PGE151" s="102"/>
      <c r="PGF151" s="102"/>
      <c r="PGG151" s="102"/>
      <c r="PGH151" s="102"/>
      <c r="PGI151" s="102"/>
      <c r="PGJ151" s="102"/>
      <c r="PGK151" s="102"/>
      <c r="PGL151" s="102"/>
      <c r="PGM151" s="102"/>
      <c r="PGN151" s="102"/>
      <c r="PGO151" s="102"/>
      <c r="PGP151" s="102"/>
      <c r="PGQ151" s="102"/>
      <c r="PGR151" s="102"/>
      <c r="PGS151" s="102"/>
      <c r="PGT151" s="102"/>
      <c r="PGU151" s="102"/>
      <c r="PGV151" s="102"/>
      <c r="PGW151" s="102"/>
      <c r="PGX151" s="102"/>
      <c r="PGY151" s="102"/>
      <c r="PGZ151" s="102"/>
      <c r="PHA151" s="102"/>
      <c r="PHB151" s="102"/>
      <c r="PHC151" s="102"/>
      <c r="PHD151" s="102"/>
      <c r="PHE151" s="102"/>
      <c r="PHF151" s="102"/>
      <c r="PHG151" s="102"/>
      <c r="PHH151" s="102"/>
      <c r="PHI151" s="102"/>
      <c r="PHJ151" s="102"/>
      <c r="PHK151" s="102"/>
      <c r="PHL151" s="102"/>
      <c r="PHM151" s="102"/>
      <c r="PHN151" s="102"/>
      <c r="PHO151" s="102"/>
      <c r="PHP151" s="102"/>
      <c r="PHQ151" s="102"/>
      <c r="PHR151" s="102"/>
      <c r="PHS151" s="102"/>
      <c r="PHT151" s="102"/>
      <c r="PHU151" s="102"/>
      <c r="PHV151" s="102"/>
      <c r="PHW151" s="102"/>
      <c r="PHX151" s="102"/>
      <c r="PHY151" s="102"/>
      <c r="PHZ151" s="102"/>
      <c r="PIA151" s="102"/>
      <c r="PIB151" s="102"/>
      <c r="PIC151" s="102"/>
      <c r="PID151" s="102"/>
      <c r="PIE151" s="102"/>
      <c r="PIF151" s="102"/>
      <c r="PIG151" s="102"/>
      <c r="PIH151" s="102"/>
      <c r="PII151" s="102"/>
      <c r="PIJ151" s="102"/>
      <c r="PIK151" s="102"/>
      <c r="PIL151" s="102"/>
      <c r="PIM151" s="102"/>
      <c r="PIN151" s="102"/>
      <c r="PIO151" s="102"/>
      <c r="PIP151" s="102"/>
      <c r="PIQ151" s="102"/>
      <c r="PIR151" s="102"/>
      <c r="PIS151" s="102"/>
      <c r="PIT151" s="102"/>
      <c r="PIU151" s="102"/>
      <c r="PIV151" s="102"/>
      <c r="PIW151" s="102"/>
      <c r="PIX151" s="102"/>
      <c r="PIY151" s="102"/>
      <c r="PIZ151" s="102"/>
      <c r="PJA151" s="102"/>
      <c r="PJB151" s="102"/>
      <c r="PJC151" s="102"/>
      <c r="PJD151" s="102"/>
      <c r="PJE151" s="102"/>
      <c r="PJF151" s="102"/>
      <c r="PJG151" s="102"/>
      <c r="PJH151" s="102"/>
      <c r="PJI151" s="102"/>
      <c r="PJJ151" s="102"/>
      <c r="PJK151" s="102"/>
      <c r="PJL151" s="102"/>
      <c r="PJM151" s="102"/>
      <c r="PJN151" s="102"/>
      <c r="PJO151" s="102"/>
      <c r="PJP151" s="102"/>
      <c r="PJQ151" s="102"/>
      <c r="PJR151" s="102"/>
      <c r="PJS151" s="102"/>
      <c r="PJT151" s="102"/>
      <c r="PJU151" s="102"/>
      <c r="PJV151" s="102"/>
      <c r="PJW151" s="102"/>
      <c r="PJX151" s="102"/>
      <c r="PJY151" s="102"/>
      <c r="PJZ151" s="102"/>
      <c r="PKA151" s="102"/>
      <c r="PKB151" s="102"/>
      <c r="PKC151" s="102"/>
      <c r="PKD151" s="102"/>
      <c r="PKE151" s="102"/>
      <c r="PKF151" s="102"/>
      <c r="PKG151" s="102"/>
      <c r="PKH151" s="102"/>
      <c r="PKI151" s="102"/>
      <c r="PKJ151" s="102"/>
      <c r="PKK151" s="102"/>
      <c r="PKL151" s="102"/>
      <c r="PKM151" s="102"/>
      <c r="PKN151" s="102"/>
      <c r="PKO151" s="102"/>
      <c r="PKP151" s="102"/>
      <c r="PKQ151" s="102"/>
      <c r="PKR151" s="102"/>
      <c r="PKS151" s="102"/>
      <c r="PKT151" s="102"/>
      <c r="PKU151" s="102"/>
      <c r="PKV151" s="102"/>
      <c r="PKW151" s="102"/>
      <c r="PKX151" s="102"/>
      <c r="PKY151" s="102"/>
      <c r="PKZ151" s="102"/>
      <c r="PLA151" s="102"/>
      <c r="PLB151" s="102"/>
      <c r="PLC151" s="102"/>
      <c r="PLD151" s="102"/>
      <c r="PLE151" s="102"/>
      <c r="PLF151" s="102"/>
      <c r="PLG151" s="102"/>
      <c r="PLH151" s="102"/>
      <c r="PLI151" s="102"/>
      <c r="PLJ151" s="102"/>
      <c r="PLK151" s="102"/>
      <c r="PLL151" s="102"/>
      <c r="PLM151" s="102"/>
      <c r="PLN151" s="102"/>
      <c r="PLO151" s="102"/>
      <c r="PLP151" s="102"/>
      <c r="PLQ151" s="102"/>
      <c r="PLR151" s="102"/>
      <c r="PLS151" s="102"/>
      <c r="PLT151" s="102"/>
      <c r="PLU151" s="102"/>
      <c r="PLV151" s="102"/>
      <c r="PLW151" s="102"/>
      <c r="PLX151" s="102"/>
      <c r="PLY151" s="102"/>
      <c r="PLZ151" s="102"/>
      <c r="PMA151" s="102"/>
      <c r="PMB151" s="102"/>
      <c r="PMC151" s="102"/>
      <c r="PMD151" s="102"/>
      <c r="PME151" s="102"/>
      <c r="PMF151" s="102"/>
      <c r="PMG151" s="102"/>
      <c r="PMH151" s="102"/>
      <c r="PMI151" s="102"/>
      <c r="PMJ151" s="102"/>
      <c r="PMK151" s="102"/>
      <c r="PML151" s="102"/>
      <c r="PMM151" s="102"/>
      <c r="PMN151" s="102"/>
      <c r="PMO151" s="102"/>
      <c r="PMP151" s="102"/>
      <c r="PMQ151" s="102"/>
      <c r="PMR151" s="102"/>
      <c r="PMS151" s="102"/>
      <c r="PMT151" s="102"/>
      <c r="PMU151" s="102"/>
      <c r="PMV151" s="102"/>
      <c r="PMW151" s="102"/>
      <c r="PMX151" s="102"/>
      <c r="PMY151" s="102"/>
      <c r="PMZ151" s="102"/>
      <c r="PNA151" s="102"/>
      <c r="PNB151" s="102"/>
      <c r="PNC151" s="102"/>
      <c r="PND151" s="102"/>
      <c r="PNE151" s="102"/>
      <c r="PNF151" s="102"/>
      <c r="PNG151" s="102"/>
      <c r="PNH151" s="102"/>
      <c r="PNI151" s="102"/>
      <c r="PNJ151" s="102"/>
      <c r="PNK151" s="102"/>
      <c r="PNL151" s="102"/>
      <c r="PNM151" s="102"/>
      <c r="PNN151" s="102"/>
      <c r="PNO151" s="102"/>
      <c r="PNP151" s="102"/>
      <c r="PNQ151" s="102"/>
      <c r="PNR151" s="102"/>
      <c r="PNS151" s="102"/>
      <c r="PNT151" s="102"/>
      <c r="PNU151" s="102"/>
      <c r="PNV151" s="102"/>
      <c r="PNW151" s="102"/>
      <c r="PNX151" s="102"/>
      <c r="PNY151" s="102"/>
      <c r="PNZ151" s="102"/>
      <c r="POA151" s="102"/>
      <c r="POB151" s="102"/>
      <c r="POC151" s="102"/>
      <c r="POD151" s="102"/>
      <c r="POE151" s="102"/>
      <c r="POF151" s="102"/>
      <c r="POG151" s="102"/>
      <c r="POH151" s="102"/>
      <c r="POI151" s="102"/>
      <c r="POJ151" s="102"/>
      <c r="POK151" s="102"/>
      <c r="POL151" s="102"/>
      <c r="POM151" s="102"/>
      <c r="PON151" s="102"/>
      <c r="POO151" s="102"/>
      <c r="POP151" s="102"/>
      <c r="POQ151" s="102"/>
      <c r="POR151" s="102"/>
      <c r="POS151" s="102"/>
      <c r="POT151" s="102"/>
      <c r="POU151" s="102"/>
      <c r="POV151" s="102"/>
      <c r="POW151" s="102"/>
      <c r="POX151" s="102"/>
      <c r="POY151" s="102"/>
      <c r="POZ151" s="102"/>
      <c r="PPA151" s="102"/>
      <c r="PPB151" s="102"/>
      <c r="PPC151" s="102"/>
      <c r="PPD151" s="102"/>
      <c r="PPE151" s="102"/>
      <c r="PPF151" s="102"/>
      <c r="PPG151" s="102"/>
      <c r="PPH151" s="102"/>
      <c r="PPI151" s="102"/>
      <c r="PPJ151" s="102"/>
      <c r="PPK151" s="102"/>
      <c r="PPL151" s="102"/>
      <c r="PPM151" s="102"/>
      <c r="PPN151" s="102"/>
      <c r="PPO151" s="102"/>
      <c r="PPP151" s="102"/>
      <c r="PPQ151" s="102"/>
      <c r="PPR151" s="102"/>
      <c r="PPS151" s="102"/>
      <c r="PPT151" s="102"/>
      <c r="PPU151" s="102"/>
      <c r="PPV151" s="102"/>
      <c r="PPW151" s="102"/>
      <c r="PPX151" s="102"/>
      <c r="PPY151" s="102"/>
      <c r="PPZ151" s="102"/>
      <c r="PQA151" s="102"/>
      <c r="PQB151" s="102"/>
      <c r="PQC151" s="102"/>
      <c r="PQD151" s="102"/>
      <c r="PQE151" s="102"/>
      <c r="PQF151" s="102"/>
      <c r="PQG151" s="102"/>
      <c r="PQH151" s="102"/>
      <c r="PQI151" s="102"/>
      <c r="PQJ151" s="102"/>
      <c r="PQK151" s="102"/>
      <c r="PQL151" s="102"/>
      <c r="PQM151" s="102"/>
      <c r="PQN151" s="102"/>
      <c r="PQO151" s="102"/>
      <c r="PQP151" s="102"/>
      <c r="PQQ151" s="102"/>
      <c r="PQR151" s="102"/>
      <c r="PQS151" s="102"/>
      <c r="PQT151" s="102"/>
      <c r="PQU151" s="102"/>
      <c r="PQV151" s="102"/>
      <c r="PQW151" s="102"/>
      <c r="PQX151" s="102"/>
      <c r="PQY151" s="102"/>
      <c r="PQZ151" s="102"/>
      <c r="PRA151" s="102"/>
      <c r="PRB151" s="102"/>
      <c r="PRC151" s="102"/>
      <c r="PRD151" s="102"/>
      <c r="PRE151" s="102"/>
      <c r="PRF151" s="102"/>
      <c r="PRG151" s="102"/>
      <c r="PRH151" s="102"/>
      <c r="PRI151" s="102"/>
      <c r="PRJ151" s="102"/>
      <c r="PRK151" s="102"/>
      <c r="PRL151" s="102"/>
      <c r="PRM151" s="102"/>
      <c r="PRN151" s="102"/>
      <c r="PRO151" s="102"/>
      <c r="PRP151" s="102"/>
      <c r="PRQ151" s="102"/>
      <c r="PRR151" s="102"/>
      <c r="PRS151" s="102"/>
      <c r="PRT151" s="102"/>
      <c r="PRU151" s="102"/>
      <c r="PRV151" s="102"/>
      <c r="PRW151" s="102"/>
      <c r="PRX151" s="102"/>
      <c r="PRY151" s="102"/>
      <c r="PRZ151" s="102"/>
      <c r="PSA151" s="102"/>
      <c r="PSB151" s="102"/>
      <c r="PSC151" s="102"/>
      <c r="PSD151" s="102"/>
      <c r="PSE151" s="102"/>
      <c r="PSF151" s="102"/>
      <c r="PSG151" s="102"/>
      <c r="PSH151" s="102"/>
      <c r="PSI151" s="102"/>
      <c r="PSJ151" s="102"/>
      <c r="PSK151" s="102"/>
      <c r="PSL151" s="102"/>
      <c r="PSM151" s="102"/>
      <c r="PSN151" s="102"/>
      <c r="PSO151" s="102"/>
      <c r="PSP151" s="102"/>
      <c r="PSQ151" s="102"/>
      <c r="PSR151" s="102"/>
      <c r="PSS151" s="102"/>
      <c r="PST151" s="102"/>
      <c r="PSU151" s="102"/>
      <c r="PSV151" s="102"/>
      <c r="PSW151" s="102"/>
      <c r="PSX151" s="102"/>
      <c r="PSY151" s="102"/>
      <c r="PSZ151" s="102"/>
      <c r="PTA151" s="102"/>
      <c r="PTB151" s="102"/>
      <c r="PTC151" s="102"/>
      <c r="PTD151" s="102"/>
      <c r="PTE151" s="102"/>
      <c r="PTF151" s="102"/>
      <c r="PTG151" s="102"/>
      <c r="PTH151" s="102"/>
      <c r="PTI151" s="102"/>
      <c r="PTJ151" s="102"/>
      <c r="PTK151" s="102"/>
      <c r="PTL151" s="102"/>
      <c r="PTM151" s="102"/>
      <c r="PTN151" s="102"/>
      <c r="PTO151" s="102"/>
      <c r="PTP151" s="102"/>
      <c r="PTQ151" s="102"/>
      <c r="PTR151" s="102"/>
      <c r="PTS151" s="102"/>
      <c r="PTT151" s="102"/>
      <c r="PTU151" s="102"/>
      <c r="PTV151" s="102"/>
      <c r="PTW151" s="102"/>
      <c r="PTX151" s="102"/>
      <c r="PTY151" s="102"/>
      <c r="PTZ151" s="102"/>
      <c r="PUA151" s="102"/>
      <c r="PUB151" s="102"/>
      <c r="PUC151" s="102"/>
      <c r="PUD151" s="102"/>
      <c r="PUE151" s="102"/>
      <c r="PUF151" s="102"/>
      <c r="PUG151" s="102"/>
      <c r="PUH151" s="102"/>
      <c r="PUI151" s="102"/>
      <c r="PUJ151" s="102"/>
      <c r="PUK151" s="102"/>
      <c r="PUL151" s="102"/>
      <c r="PUM151" s="102"/>
      <c r="PUN151" s="102"/>
      <c r="PUO151" s="102"/>
      <c r="PUP151" s="102"/>
      <c r="PUQ151" s="102"/>
      <c r="PUR151" s="102"/>
      <c r="PUS151" s="102"/>
      <c r="PUT151" s="102"/>
      <c r="PUU151" s="102"/>
      <c r="PUV151" s="102"/>
      <c r="PUW151" s="102"/>
      <c r="PUX151" s="102"/>
      <c r="PUY151" s="102"/>
      <c r="PUZ151" s="102"/>
      <c r="PVA151" s="102"/>
      <c r="PVB151" s="102"/>
      <c r="PVC151" s="102"/>
      <c r="PVD151" s="102"/>
      <c r="PVE151" s="102"/>
      <c r="PVF151" s="102"/>
      <c r="PVG151" s="102"/>
      <c r="PVH151" s="102"/>
      <c r="PVI151" s="102"/>
      <c r="PVJ151" s="102"/>
      <c r="PVK151" s="102"/>
      <c r="PVL151" s="102"/>
      <c r="PVM151" s="102"/>
      <c r="PVN151" s="102"/>
      <c r="PVO151" s="102"/>
      <c r="PVP151" s="102"/>
      <c r="PVQ151" s="102"/>
      <c r="PVR151" s="102"/>
      <c r="PVS151" s="102"/>
      <c r="PVT151" s="102"/>
      <c r="PVU151" s="102"/>
      <c r="PVV151" s="102"/>
      <c r="PVW151" s="102"/>
      <c r="PVX151" s="102"/>
      <c r="PVY151" s="102"/>
      <c r="PVZ151" s="102"/>
      <c r="PWA151" s="102"/>
      <c r="PWB151" s="102"/>
      <c r="PWC151" s="102"/>
      <c r="PWD151" s="102"/>
      <c r="PWE151" s="102"/>
      <c r="PWF151" s="102"/>
      <c r="PWG151" s="102"/>
      <c r="PWH151" s="102"/>
      <c r="PWI151" s="102"/>
      <c r="PWJ151" s="102"/>
      <c r="PWK151" s="102"/>
      <c r="PWL151" s="102"/>
      <c r="PWM151" s="102"/>
      <c r="PWN151" s="102"/>
      <c r="PWO151" s="102"/>
      <c r="PWP151" s="102"/>
      <c r="PWQ151" s="102"/>
      <c r="PWR151" s="102"/>
      <c r="PWS151" s="102"/>
      <c r="PWT151" s="102"/>
      <c r="PWU151" s="102"/>
      <c r="PWV151" s="102"/>
      <c r="PWW151" s="102"/>
      <c r="PWX151" s="102"/>
      <c r="PWY151" s="102"/>
      <c r="PWZ151" s="102"/>
      <c r="PXA151" s="102"/>
      <c r="PXB151" s="102"/>
      <c r="PXC151" s="102"/>
      <c r="PXD151" s="102"/>
      <c r="PXE151" s="102"/>
      <c r="PXF151" s="102"/>
      <c r="PXG151" s="102"/>
      <c r="PXH151" s="102"/>
      <c r="PXI151" s="102"/>
      <c r="PXJ151" s="102"/>
      <c r="PXK151" s="102"/>
      <c r="PXL151" s="102"/>
      <c r="PXM151" s="102"/>
      <c r="PXN151" s="102"/>
      <c r="PXO151" s="102"/>
      <c r="PXP151" s="102"/>
      <c r="PXQ151" s="102"/>
      <c r="PXR151" s="102"/>
      <c r="PXS151" s="102"/>
      <c r="PXT151" s="102"/>
      <c r="PXU151" s="102"/>
      <c r="PXV151" s="102"/>
      <c r="PXW151" s="102"/>
      <c r="PXX151" s="102"/>
      <c r="PXY151" s="102"/>
      <c r="PXZ151" s="102"/>
      <c r="PYA151" s="102"/>
      <c r="PYB151" s="102"/>
      <c r="PYC151" s="102"/>
      <c r="PYD151" s="102"/>
      <c r="PYE151" s="102"/>
      <c r="PYF151" s="102"/>
      <c r="PYG151" s="102"/>
      <c r="PYH151" s="102"/>
      <c r="PYI151" s="102"/>
      <c r="PYJ151" s="102"/>
      <c r="PYK151" s="102"/>
      <c r="PYL151" s="102"/>
      <c r="PYM151" s="102"/>
      <c r="PYN151" s="102"/>
      <c r="PYO151" s="102"/>
      <c r="PYP151" s="102"/>
      <c r="PYQ151" s="102"/>
      <c r="PYR151" s="102"/>
      <c r="PYS151" s="102"/>
      <c r="PYT151" s="102"/>
      <c r="PYU151" s="102"/>
      <c r="PYV151" s="102"/>
      <c r="PYW151" s="102"/>
      <c r="PYX151" s="102"/>
      <c r="PYY151" s="102"/>
      <c r="PYZ151" s="102"/>
      <c r="PZA151" s="102"/>
      <c r="PZB151" s="102"/>
      <c r="PZC151" s="102"/>
      <c r="PZD151" s="102"/>
      <c r="PZE151" s="102"/>
      <c r="PZF151" s="102"/>
      <c r="PZG151" s="102"/>
      <c r="PZH151" s="102"/>
      <c r="PZI151" s="102"/>
      <c r="PZJ151" s="102"/>
      <c r="PZK151" s="102"/>
      <c r="PZL151" s="102"/>
      <c r="PZM151" s="102"/>
      <c r="PZN151" s="102"/>
      <c r="PZO151" s="102"/>
      <c r="PZP151" s="102"/>
      <c r="PZQ151" s="102"/>
      <c r="PZR151" s="102"/>
      <c r="PZS151" s="102"/>
      <c r="PZT151" s="102"/>
      <c r="PZU151" s="102"/>
      <c r="PZV151" s="102"/>
      <c r="PZW151" s="102"/>
      <c r="PZX151" s="102"/>
      <c r="PZY151" s="102"/>
      <c r="PZZ151" s="102"/>
      <c r="QAA151" s="102"/>
      <c r="QAB151" s="102"/>
      <c r="QAC151" s="102"/>
      <c r="QAD151" s="102"/>
      <c r="QAE151" s="102"/>
      <c r="QAF151" s="102"/>
      <c r="QAG151" s="102"/>
      <c r="QAH151" s="102"/>
      <c r="QAI151" s="102"/>
      <c r="QAJ151" s="102"/>
      <c r="QAK151" s="102"/>
      <c r="QAL151" s="102"/>
      <c r="QAM151" s="102"/>
      <c r="QAN151" s="102"/>
      <c r="QAO151" s="102"/>
      <c r="QAP151" s="102"/>
      <c r="QAQ151" s="102"/>
      <c r="QAR151" s="102"/>
      <c r="QAS151" s="102"/>
      <c r="QAT151" s="102"/>
      <c r="QAU151" s="102"/>
      <c r="QAV151" s="102"/>
      <c r="QAW151" s="102"/>
      <c r="QAX151" s="102"/>
      <c r="QAY151" s="102"/>
      <c r="QAZ151" s="102"/>
      <c r="QBA151" s="102"/>
      <c r="QBB151" s="102"/>
      <c r="QBC151" s="102"/>
      <c r="QBD151" s="102"/>
      <c r="QBE151" s="102"/>
      <c r="QBF151" s="102"/>
      <c r="QBG151" s="102"/>
      <c r="QBH151" s="102"/>
      <c r="QBI151" s="102"/>
      <c r="QBJ151" s="102"/>
      <c r="QBK151" s="102"/>
      <c r="QBL151" s="102"/>
      <c r="QBM151" s="102"/>
      <c r="QBN151" s="102"/>
      <c r="QBO151" s="102"/>
      <c r="QBP151" s="102"/>
      <c r="QBQ151" s="102"/>
      <c r="QBR151" s="102"/>
      <c r="QBS151" s="102"/>
      <c r="QBT151" s="102"/>
      <c r="QBU151" s="102"/>
      <c r="QBV151" s="102"/>
      <c r="QBW151" s="102"/>
      <c r="QBX151" s="102"/>
      <c r="QBY151" s="102"/>
      <c r="QBZ151" s="102"/>
      <c r="QCA151" s="102"/>
      <c r="QCB151" s="102"/>
      <c r="QCC151" s="102"/>
      <c r="QCD151" s="102"/>
      <c r="QCE151" s="102"/>
      <c r="QCF151" s="102"/>
      <c r="QCG151" s="102"/>
      <c r="QCH151" s="102"/>
      <c r="QCI151" s="102"/>
      <c r="QCJ151" s="102"/>
      <c r="QCK151" s="102"/>
      <c r="QCL151" s="102"/>
      <c r="QCM151" s="102"/>
      <c r="QCN151" s="102"/>
      <c r="QCO151" s="102"/>
      <c r="QCP151" s="102"/>
      <c r="QCQ151" s="102"/>
      <c r="QCR151" s="102"/>
      <c r="QCS151" s="102"/>
      <c r="QCT151" s="102"/>
      <c r="QCU151" s="102"/>
      <c r="QCV151" s="102"/>
      <c r="QCW151" s="102"/>
      <c r="QCX151" s="102"/>
      <c r="QCY151" s="102"/>
      <c r="QCZ151" s="102"/>
      <c r="QDA151" s="102"/>
      <c r="QDB151" s="102"/>
      <c r="QDC151" s="102"/>
      <c r="QDD151" s="102"/>
      <c r="QDE151" s="102"/>
      <c r="QDF151" s="102"/>
      <c r="QDG151" s="102"/>
      <c r="QDH151" s="102"/>
      <c r="QDI151" s="102"/>
      <c r="QDJ151" s="102"/>
      <c r="QDK151" s="102"/>
      <c r="QDL151" s="102"/>
      <c r="QDM151" s="102"/>
      <c r="QDN151" s="102"/>
      <c r="QDO151" s="102"/>
      <c r="QDP151" s="102"/>
      <c r="QDQ151" s="102"/>
      <c r="QDR151" s="102"/>
      <c r="QDS151" s="102"/>
      <c r="QDT151" s="102"/>
      <c r="QDU151" s="102"/>
      <c r="QDV151" s="102"/>
      <c r="QDW151" s="102"/>
      <c r="QDX151" s="102"/>
      <c r="QDY151" s="102"/>
      <c r="QDZ151" s="102"/>
      <c r="QEA151" s="102"/>
      <c r="QEB151" s="102"/>
      <c r="QEC151" s="102"/>
      <c r="QED151" s="102"/>
      <c r="QEE151" s="102"/>
      <c r="QEF151" s="102"/>
      <c r="QEG151" s="102"/>
      <c r="QEH151" s="102"/>
      <c r="QEI151" s="102"/>
      <c r="QEJ151" s="102"/>
      <c r="QEK151" s="102"/>
      <c r="QEL151" s="102"/>
      <c r="QEM151" s="102"/>
      <c r="QEN151" s="102"/>
      <c r="QEO151" s="102"/>
      <c r="QEP151" s="102"/>
      <c r="QEQ151" s="102"/>
      <c r="QER151" s="102"/>
      <c r="QES151" s="102"/>
      <c r="QET151" s="102"/>
      <c r="QEU151" s="102"/>
      <c r="QEV151" s="102"/>
      <c r="QEW151" s="102"/>
      <c r="QEX151" s="102"/>
      <c r="QEY151" s="102"/>
      <c r="QEZ151" s="102"/>
      <c r="QFA151" s="102"/>
      <c r="QFB151" s="102"/>
      <c r="QFC151" s="102"/>
      <c r="QFD151" s="102"/>
      <c r="QFE151" s="102"/>
      <c r="QFF151" s="102"/>
      <c r="QFG151" s="102"/>
      <c r="QFH151" s="102"/>
      <c r="QFI151" s="102"/>
      <c r="QFJ151" s="102"/>
      <c r="QFK151" s="102"/>
      <c r="QFL151" s="102"/>
      <c r="QFM151" s="102"/>
      <c r="QFN151" s="102"/>
      <c r="QFO151" s="102"/>
      <c r="QFP151" s="102"/>
      <c r="QFQ151" s="102"/>
      <c r="QFR151" s="102"/>
      <c r="QFS151" s="102"/>
      <c r="QFT151" s="102"/>
      <c r="QFU151" s="102"/>
      <c r="QFV151" s="102"/>
      <c r="QFW151" s="102"/>
      <c r="QFX151" s="102"/>
      <c r="QFY151" s="102"/>
      <c r="QFZ151" s="102"/>
      <c r="QGA151" s="102"/>
      <c r="QGB151" s="102"/>
      <c r="QGC151" s="102"/>
      <c r="QGD151" s="102"/>
      <c r="QGE151" s="102"/>
      <c r="QGF151" s="102"/>
      <c r="QGG151" s="102"/>
      <c r="QGH151" s="102"/>
      <c r="QGI151" s="102"/>
      <c r="QGJ151" s="102"/>
      <c r="QGK151" s="102"/>
      <c r="QGL151" s="102"/>
      <c r="QGM151" s="102"/>
      <c r="QGN151" s="102"/>
      <c r="QGO151" s="102"/>
      <c r="QGP151" s="102"/>
      <c r="QGQ151" s="102"/>
      <c r="QGR151" s="102"/>
      <c r="QGS151" s="102"/>
      <c r="QGT151" s="102"/>
      <c r="QGU151" s="102"/>
      <c r="QGV151" s="102"/>
      <c r="QGW151" s="102"/>
      <c r="QGX151" s="102"/>
      <c r="QGY151" s="102"/>
      <c r="QGZ151" s="102"/>
      <c r="QHA151" s="102"/>
      <c r="QHB151" s="102"/>
      <c r="QHC151" s="102"/>
      <c r="QHD151" s="102"/>
      <c r="QHE151" s="102"/>
      <c r="QHF151" s="102"/>
      <c r="QHG151" s="102"/>
      <c r="QHH151" s="102"/>
      <c r="QHI151" s="102"/>
      <c r="QHJ151" s="102"/>
      <c r="QHK151" s="102"/>
      <c r="QHL151" s="102"/>
      <c r="QHM151" s="102"/>
      <c r="QHN151" s="102"/>
      <c r="QHO151" s="102"/>
      <c r="QHP151" s="102"/>
      <c r="QHQ151" s="102"/>
      <c r="QHR151" s="102"/>
      <c r="QHS151" s="102"/>
      <c r="QHT151" s="102"/>
      <c r="QHU151" s="102"/>
      <c r="QHV151" s="102"/>
      <c r="QHW151" s="102"/>
      <c r="QHX151" s="102"/>
      <c r="QHY151" s="102"/>
      <c r="QHZ151" s="102"/>
      <c r="QIA151" s="102"/>
      <c r="QIB151" s="102"/>
      <c r="QIC151" s="102"/>
      <c r="QID151" s="102"/>
      <c r="QIE151" s="102"/>
      <c r="QIF151" s="102"/>
      <c r="QIG151" s="102"/>
      <c r="QIH151" s="102"/>
      <c r="QII151" s="102"/>
      <c r="QIJ151" s="102"/>
      <c r="QIK151" s="102"/>
      <c r="QIL151" s="102"/>
      <c r="QIM151" s="102"/>
      <c r="QIN151" s="102"/>
      <c r="QIO151" s="102"/>
      <c r="QIP151" s="102"/>
      <c r="QIQ151" s="102"/>
      <c r="QIR151" s="102"/>
      <c r="QIS151" s="102"/>
      <c r="QIT151" s="102"/>
      <c r="QIU151" s="102"/>
      <c r="QIV151" s="102"/>
      <c r="QIW151" s="102"/>
      <c r="QIX151" s="102"/>
      <c r="QIY151" s="102"/>
      <c r="QIZ151" s="102"/>
      <c r="QJA151" s="102"/>
      <c r="QJB151" s="102"/>
      <c r="QJC151" s="102"/>
      <c r="QJD151" s="102"/>
      <c r="QJE151" s="102"/>
      <c r="QJF151" s="102"/>
      <c r="QJG151" s="102"/>
      <c r="QJH151" s="102"/>
      <c r="QJI151" s="102"/>
      <c r="QJJ151" s="102"/>
      <c r="QJK151" s="102"/>
      <c r="QJL151" s="102"/>
      <c r="QJM151" s="102"/>
      <c r="QJN151" s="102"/>
      <c r="QJO151" s="102"/>
      <c r="QJP151" s="102"/>
      <c r="QJQ151" s="102"/>
      <c r="QJR151" s="102"/>
      <c r="QJS151" s="102"/>
      <c r="QJT151" s="102"/>
      <c r="QJU151" s="102"/>
      <c r="QJV151" s="102"/>
      <c r="QJW151" s="102"/>
      <c r="QJX151" s="102"/>
      <c r="QJY151" s="102"/>
      <c r="QJZ151" s="102"/>
      <c r="QKA151" s="102"/>
      <c r="QKB151" s="102"/>
      <c r="QKC151" s="102"/>
      <c r="QKD151" s="102"/>
      <c r="QKE151" s="102"/>
      <c r="QKF151" s="102"/>
      <c r="QKG151" s="102"/>
      <c r="QKH151" s="102"/>
      <c r="QKI151" s="102"/>
      <c r="QKJ151" s="102"/>
      <c r="QKK151" s="102"/>
      <c r="QKL151" s="102"/>
      <c r="QKM151" s="102"/>
      <c r="QKN151" s="102"/>
      <c r="QKO151" s="102"/>
      <c r="QKP151" s="102"/>
      <c r="QKQ151" s="102"/>
      <c r="QKR151" s="102"/>
      <c r="QKS151" s="102"/>
      <c r="QKT151" s="102"/>
      <c r="QKU151" s="102"/>
      <c r="QKV151" s="102"/>
      <c r="QKW151" s="102"/>
      <c r="QKX151" s="102"/>
      <c r="QKY151" s="102"/>
      <c r="QKZ151" s="102"/>
      <c r="QLA151" s="102"/>
      <c r="QLB151" s="102"/>
      <c r="QLC151" s="102"/>
      <c r="QLD151" s="102"/>
      <c r="QLE151" s="102"/>
      <c r="QLF151" s="102"/>
      <c r="QLG151" s="102"/>
      <c r="QLH151" s="102"/>
      <c r="QLI151" s="102"/>
      <c r="QLJ151" s="102"/>
      <c r="QLK151" s="102"/>
      <c r="QLL151" s="102"/>
      <c r="QLM151" s="102"/>
      <c r="QLN151" s="102"/>
      <c r="QLO151" s="102"/>
      <c r="QLP151" s="102"/>
      <c r="QLQ151" s="102"/>
      <c r="QLR151" s="102"/>
      <c r="QLS151" s="102"/>
      <c r="QLT151" s="102"/>
      <c r="QLU151" s="102"/>
      <c r="QLV151" s="102"/>
      <c r="QLW151" s="102"/>
      <c r="QLX151" s="102"/>
      <c r="QLY151" s="102"/>
      <c r="QLZ151" s="102"/>
      <c r="QMA151" s="102"/>
      <c r="QMB151" s="102"/>
      <c r="QMC151" s="102"/>
      <c r="QMD151" s="102"/>
      <c r="QME151" s="102"/>
      <c r="QMF151" s="102"/>
      <c r="QMG151" s="102"/>
      <c r="QMH151" s="102"/>
      <c r="QMI151" s="102"/>
      <c r="QMJ151" s="102"/>
      <c r="QMK151" s="102"/>
      <c r="QML151" s="102"/>
      <c r="QMM151" s="102"/>
      <c r="QMN151" s="102"/>
      <c r="QMO151" s="102"/>
      <c r="QMP151" s="102"/>
      <c r="QMQ151" s="102"/>
      <c r="QMR151" s="102"/>
      <c r="QMS151" s="102"/>
      <c r="QMT151" s="102"/>
      <c r="QMU151" s="102"/>
      <c r="QMV151" s="102"/>
      <c r="QMW151" s="102"/>
      <c r="QMX151" s="102"/>
      <c r="QMY151" s="102"/>
      <c r="QMZ151" s="102"/>
      <c r="QNA151" s="102"/>
      <c r="QNB151" s="102"/>
      <c r="QNC151" s="102"/>
      <c r="QND151" s="102"/>
      <c r="QNE151" s="102"/>
      <c r="QNF151" s="102"/>
      <c r="QNG151" s="102"/>
      <c r="QNH151" s="102"/>
      <c r="QNI151" s="102"/>
      <c r="QNJ151" s="102"/>
      <c r="QNK151" s="102"/>
      <c r="QNL151" s="102"/>
      <c r="QNM151" s="102"/>
      <c r="QNN151" s="102"/>
      <c r="QNO151" s="102"/>
      <c r="QNP151" s="102"/>
      <c r="QNQ151" s="102"/>
      <c r="QNR151" s="102"/>
      <c r="QNS151" s="102"/>
      <c r="QNT151" s="102"/>
      <c r="QNU151" s="102"/>
      <c r="QNV151" s="102"/>
      <c r="QNW151" s="102"/>
      <c r="QNX151" s="102"/>
      <c r="QNY151" s="102"/>
      <c r="QNZ151" s="102"/>
      <c r="QOA151" s="102"/>
      <c r="QOB151" s="102"/>
      <c r="QOC151" s="102"/>
      <c r="QOD151" s="102"/>
      <c r="QOE151" s="102"/>
      <c r="QOF151" s="102"/>
      <c r="QOG151" s="102"/>
      <c r="QOH151" s="102"/>
      <c r="QOI151" s="102"/>
      <c r="QOJ151" s="102"/>
      <c r="QOK151" s="102"/>
      <c r="QOL151" s="102"/>
      <c r="QOM151" s="102"/>
      <c r="QON151" s="102"/>
      <c r="QOO151" s="102"/>
      <c r="QOP151" s="102"/>
      <c r="QOQ151" s="102"/>
      <c r="QOR151" s="102"/>
      <c r="QOS151" s="102"/>
      <c r="QOT151" s="102"/>
      <c r="QOU151" s="102"/>
      <c r="QOV151" s="102"/>
      <c r="QOW151" s="102"/>
      <c r="QOX151" s="102"/>
      <c r="QOY151" s="102"/>
      <c r="QOZ151" s="102"/>
      <c r="QPA151" s="102"/>
      <c r="QPB151" s="102"/>
      <c r="QPC151" s="102"/>
      <c r="QPD151" s="102"/>
      <c r="QPE151" s="102"/>
      <c r="QPF151" s="102"/>
      <c r="QPG151" s="102"/>
      <c r="QPH151" s="102"/>
      <c r="QPI151" s="102"/>
      <c r="QPJ151" s="102"/>
      <c r="QPK151" s="102"/>
      <c r="QPL151" s="102"/>
      <c r="QPM151" s="102"/>
      <c r="QPN151" s="102"/>
      <c r="QPO151" s="102"/>
      <c r="QPP151" s="102"/>
      <c r="QPQ151" s="102"/>
      <c r="QPR151" s="102"/>
      <c r="QPS151" s="102"/>
      <c r="QPT151" s="102"/>
      <c r="QPU151" s="102"/>
      <c r="QPV151" s="102"/>
      <c r="QPW151" s="102"/>
      <c r="QPX151" s="102"/>
      <c r="QPY151" s="102"/>
      <c r="QPZ151" s="102"/>
      <c r="QQA151" s="102"/>
      <c r="QQB151" s="102"/>
      <c r="QQC151" s="102"/>
      <c r="QQD151" s="102"/>
      <c r="QQE151" s="102"/>
      <c r="QQF151" s="102"/>
      <c r="QQG151" s="102"/>
      <c r="QQH151" s="102"/>
      <c r="QQI151" s="102"/>
      <c r="QQJ151" s="102"/>
      <c r="QQK151" s="102"/>
      <c r="QQL151" s="102"/>
      <c r="QQM151" s="102"/>
      <c r="QQN151" s="102"/>
      <c r="QQO151" s="102"/>
      <c r="QQP151" s="102"/>
      <c r="QQQ151" s="102"/>
      <c r="QQR151" s="102"/>
      <c r="QQS151" s="102"/>
      <c r="QQT151" s="102"/>
      <c r="QQU151" s="102"/>
      <c r="QQV151" s="102"/>
      <c r="QQW151" s="102"/>
      <c r="QQX151" s="102"/>
      <c r="QQY151" s="102"/>
      <c r="QQZ151" s="102"/>
      <c r="QRA151" s="102"/>
      <c r="QRB151" s="102"/>
      <c r="QRC151" s="102"/>
      <c r="QRD151" s="102"/>
      <c r="QRE151" s="102"/>
      <c r="QRF151" s="102"/>
      <c r="QRG151" s="102"/>
      <c r="QRH151" s="102"/>
      <c r="QRI151" s="102"/>
      <c r="QRJ151" s="102"/>
      <c r="QRK151" s="102"/>
      <c r="QRL151" s="102"/>
      <c r="QRM151" s="102"/>
      <c r="QRN151" s="102"/>
      <c r="QRO151" s="102"/>
      <c r="QRP151" s="102"/>
      <c r="QRQ151" s="102"/>
      <c r="QRR151" s="102"/>
      <c r="QRS151" s="102"/>
      <c r="QRT151" s="102"/>
      <c r="QRU151" s="102"/>
      <c r="QRV151" s="102"/>
      <c r="QRW151" s="102"/>
      <c r="QRX151" s="102"/>
      <c r="QRY151" s="102"/>
      <c r="QRZ151" s="102"/>
      <c r="QSA151" s="102"/>
      <c r="QSB151" s="102"/>
      <c r="QSC151" s="102"/>
      <c r="QSD151" s="102"/>
      <c r="QSE151" s="102"/>
      <c r="QSF151" s="102"/>
      <c r="QSG151" s="102"/>
      <c r="QSH151" s="102"/>
      <c r="QSI151" s="102"/>
      <c r="QSJ151" s="102"/>
      <c r="QSK151" s="102"/>
      <c r="QSL151" s="102"/>
      <c r="QSM151" s="102"/>
      <c r="QSN151" s="102"/>
      <c r="QSO151" s="102"/>
      <c r="QSP151" s="102"/>
      <c r="QSQ151" s="102"/>
      <c r="QSR151" s="102"/>
      <c r="QSS151" s="102"/>
      <c r="QST151" s="102"/>
      <c r="QSU151" s="102"/>
      <c r="QSV151" s="102"/>
      <c r="QSW151" s="102"/>
      <c r="QSX151" s="102"/>
      <c r="QSY151" s="102"/>
      <c r="QSZ151" s="102"/>
      <c r="QTA151" s="102"/>
      <c r="QTB151" s="102"/>
      <c r="QTC151" s="102"/>
      <c r="QTD151" s="102"/>
      <c r="QTE151" s="102"/>
      <c r="QTF151" s="102"/>
      <c r="QTG151" s="102"/>
      <c r="QTH151" s="102"/>
      <c r="QTI151" s="102"/>
      <c r="QTJ151" s="102"/>
      <c r="QTK151" s="102"/>
      <c r="QTL151" s="102"/>
      <c r="QTM151" s="102"/>
      <c r="QTN151" s="102"/>
      <c r="QTO151" s="102"/>
      <c r="QTP151" s="102"/>
      <c r="QTQ151" s="102"/>
      <c r="QTR151" s="102"/>
      <c r="QTS151" s="102"/>
      <c r="QTT151" s="102"/>
      <c r="QTU151" s="102"/>
      <c r="QTV151" s="102"/>
      <c r="QTW151" s="102"/>
      <c r="QTX151" s="102"/>
      <c r="QTY151" s="102"/>
      <c r="QTZ151" s="102"/>
      <c r="QUA151" s="102"/>
      <c r="QUB151" s="102"/>
      <c r="QUC151" s="102"/>
      <c r="QUD151" s="102"/>
      <c r="QUE151" s="102"/>
      <c r="QUF151" s="102"/>
      <c r="QUG151" s="102"/>
      <c r="QUH151" s="102"/>
      <c r="QUI151" s="102"/>
      <c r="QUJ151" s="102"/>
      <c r="QUK151" s="102"/>
      <c r="QUL151" s="102"/>
      <c r="QUM151" s="102"/>
      <c r="QUN151" s="102"/>
      <c r="QUO151" s="102"/>
      <c r="QUP151" s="102"/>
      <c r="QUQ151" s="102"/>
      <c r="QUR151" s="102"/>
      <c r="QUS151" s="102"/>
      <c r="QUT151" s="102"/>
      <c r="QUU151" s="102"/>
      <c r="QUV151" s="102"/>
      <c r="QUW151" s="102"/>
      <c r="QUX151" s="102"/>
      <c r="QUY151" s="102"/>
      <c r="QUZ151" s="102"/>
      <c r="QVA151" s="102"/>
      <c r="QVB151" s="102"/>
      <c r="QVC151" s="102"/>
      <c r="QVD151" s="102"/>
      <c r="QVE151" s="102"/>
      <c r="QVF151" s="102"/>
      <c r="QVG151" s="102"/>
      <c r="QVH151" s="102"/>
      <c r="QVI151" s="102"/>
      <c r="QVJ151" s="102"/>
      <c r="QVK151" s="102"/>
      <c r="QVL151" s="102"/>
      <c r="QVM151" s="102"/>
      <c r="QVN151" s="102"/>
      <c r="QVO151" s="102"/>
      <c r="QVP151" s="102"/>
      <c r="QVQ151" s="102"/>
      <c r="QVR151" s="102"/>
      <c r="QVS151" s="102"/>
      <c r="QVT151" s="102"/>
      <c r="QVU151" s="102"/>
      <c r="QVV151" s="102"/>
      <c r="QVW151" s="102"/>
      <c r="QVX151" s="102"/>
      <c r="QVY151" s="102"/>
      <c r="QVZ151" s="102"/>
      <c r="QWA151" s="102"/>
      <c r="QWB151" s="102"/>
      <c r="QWC151" s="102"/>
      <c r="QWD151" s="102"/>
      <c r="QWE151" s="102"/>
      <c r="QWF151" s="102"/>
      <c r="QWG151" s="102"/>
      <c r="QWH151" s="102"/>
      <c r="QWI151" s="102"/>
      <c r="QWJ151" s="102"/>
      <c r="QWK151" s="102"/>
      <c r="QWL151" s="102"/>
      <c r="QWM151" s="102"/>
      <c r="QWN151" s="102"/>
      <c r="QWO151" s="102"/>
      <c r="QWP151" s="102"/>
      <c r="QWQ151" s="102"/>
      <c r="QWR151" s="102"/>
      <c r="QWS151" s="102"/>
      <c r="QWT151" s="102"/>
      <c r="QWU151" s="102"/>
      <c r="QWV151" s="102"/>
      <c r="QWW151" s="102"/>
      <c r="QWX151" s="102"/>
      <c r="QWY151" s="102"/>
      <c r="QWZ151" s="102"/>
      <c r="QXA151" s="102"/>
      <c r="QXB151" s="102"/>
      <c r="QXC151" s="102"/>
      <c r="QXD151" s="102"/>
      <c r="QXE151" s="102"/>
      <c r="QXF151" s="102"/>
      <c r="QXG151" s="102"/>
      <c r="QXH151" s="102"/>
      <c r="QXI151" s="102"/>
      <c r="QXJ151" s="102"/>
      <c r="QXK151" s="102"/>
      <c r="QXL151" s="102"/>
      <c r="QXM151" s="102"/>
      <c r="QXN151" s="102"/>
      <c r="QXO151" s="102"/>
      <c r="QXP151" s="102"/>
      <c r="QXQ151" s="102"/>
      <c r="QXR151" s="102"/>
      <c r="QXS151" s="102"/>
      <c r="QXT151" s="102"/>
      <c r="QXU151" s="102"/>
      <c r="QXV151" s="102"/>
      <c r="QXW151" s="102"/>
      <c r="QXX151" s="102"/>
      <c r="QXY151" s="102"/>
      <c r="QXZ151" s="102"/>
      <c r="QYA151" s="102"/>
      <c r="QYB151" s="102"/>
      <c r="QYC151" s="102"/>
      <c r="QYD151" s="102"/>
      <c r="QYE151" s="102"/>
      <c r="QYF151" s="102"/>
      <c r="QYG151" s="102"/>
      <c r="QYH151" s="102"/>
      <c r="QYI151" s="102"/>
      <c r="QYJ151" s="102"/>
      <c r="QYK151" s="102"/>
      <c r="QYL151" s="102"/>
      <c r="QYM151" s="102"/>
      <c r="QYN151" s="102"/>
      <c r="QYO151" s="102"/>
      <c r="QYP151" s="102"/>
      <c r="QYQ151" s="102"/>
      <c r="QYR151" s="102"/>
      <c r="QYS151" s="102"/>
      <c r="QYT151" s="102"/>
      <c r="QYU151" s="102"/>
      <c r="QYV151" s="102"/>
      <c r="QYW151" s="102"/>
      <c r="QYX151" s="102"/>
      <c r="QYY151" s="102"/>
      <c r="QYZ151" s="102"/>
      <c r="QZA151" s="102"/>
      <c r="QZB151" s="102"/>
      <c r="QZC151" s="102"/>
      <c r="QZD151" s="102"/>
      <c r="QZE151" s="102"/>
      <c r="QZF151" s="102"/>
      <c r="QZG151" s="102"/>
      <c r="QZH151" s="102"/>
      <c r="QZI151" s="102"/>
      <c r="QZJ151" s="102"/>
      <c r="QZK151" s="102"/>
      <c r="QZL151" s="102"/>
      <c r="QZM151" s="102"/>
      <c r="QZN151" s="102"/>
      <c r="QZO151" s="102"/>
      <c r="QZP151" s="102"/>
      <c r="QZQ151" s="102"/>
      <c r="QZR151" s="102"/>
      <c r="QZS151" s="102"/>
      <c r="QZT151" s="102"/>
      <c r="QZU151" s="102"/>
      <c r="QZV151" s="102"/>
      <c r="QZW151" s="102"/>
      <c r="QZX151" s="102"/>
      <c r="QZY151" s="102"/>
      <c r="QZZ151" s="102"/>
      <c r="RAA151" s="102"/>
      <c r="RAB151" s="102"/>
      <c r="RAC151" s="102"/>
      <c r="RAD151" s="102"/>
      <c r="RAE151" s="102"/>
      <c r="RAF151" s="102"/>
      <c r="RAG151" s="102"/>
      <c r="RAH151" s="102"/>
      <c r="RAI151" s="102"/>
      <c r="RAJ151" s="102"/>
      <c r="RAK151" s="102"/>
      <c r="RAL151" s="102"/>
      <c r="RAM151" s="102"/>
      <c r="RAN151" s="102"/>
      <c r="RAO151" s="102"/>
      <c r="RAP151" s="102"/>
      <c r="RAQ151" s="102"/>
      <c r="RAR151" s="102"/>
      <c r="RAS151" s="102"/>
      <c r="RAT151" s="102"/>
      <c r="RAU151" s="102"/>
      <c r="RAV151" s="102"/>
      <c r="RAW151" s="102"/>
      <c r="RAX151" s="102"/>
      <c r="RAY151" s="102"/>
      <c r="RAZ151" s="102"/>
      <c r="RBA151" s="102"/>
      <c r="RBB151" s="102"/>
      <c r="RBC151" s="102"/>
      <c r="RBD151" s="102"/>
      <c r="RBE151" s="102"/>
      <c r="RBF151" s="102"/>
      <c r="RBG151" s="102"/>
      <c r="RBH151" s="102"/>
      <c r="RBI151" s="102"/>
      <c r="RBJ151" s="102"/>
      <c r="RBK151" s="102"/>
      <c r="RBL151" s="102"/>
      <c r="RBM151" s="102"/>
      <c r="RBN151" s="102"/>
      <c r="RBO151" s="102"/>
      <c r="RBP151" s="102"/>
      <c r="RBQ151" s="102"/>
      <c r="RBR151" s="102"/>
      <c r="RBS151" s="102"/>
      <c r="RBT151" s="102"/>
      <c r="RBU151" s="102"/>
      <c r="RBV151" s="102"/>
      <c r="RBW151" s="102"/>
      <c r="RBX151" s="102"/>
      <c r="RBY151" s="102"/>
      <c r="RBZ151" s="102"/>
      <c r="RCA151" s="102"/>
      <c r="RCB151" s="102"/>
      <c r="RCC151" s="102"/>
      <c r="RCD151" s="102"/>
      <c r="RCE151" s="102"/>
      <c r="RCF151" s="102"/>
      <c r="RCG151" s="102"/>
      <c r="RCH151" s="102"/>
      <c r="RCI151" s="102"/>
      <c r="RCJ151" s="102"/>
      <c r="RCK151" s="102"/>
      <c r="RCL151" s="102"/>
      <c r="RCM151" s="102"/>
      <c r="RCN151" s="102"/>
      <c r="RCO151" s="102"/>
      <c r="RCP151" s="102"/>
      <c r="RCQ151" s="102"/>
      <c r="RCR151" s="102"/>
      <c r="RCS151" s="102"/>
      <c r="RCT151" s="102"/>
      <c r="RCU151" s="102"/>
      <c r="RCV151" s="102"/>
      <c r="RCW151" s="102"/>
      <c r="RCX151" s="102"/>
      <c r="RCY151" s="102"/>
      <c r="RCZ151" s="102"/>
      <c r="RDA151" s="102"/>
      <c r="RDB151" s="102"/>
      <c r="RDC151" s="102"/>
      <c r="RDD151" s="102"/>
      <c r="RDE151" s="102"/>
      <c r="RDF151" s="102"/>
      <c r="RDG151" s="102"/>
      <c r="RDH151" s="102"/>
      <c r="RDI151" s="102"/>
      <c r="RDJ151" s="102"/>
      <c r="RDK151" s="102"/>
      <c r="RDL151" s="102"/>
      <c r="RDM151" s="102"/>
      <c r="RDN151" s="102"/>
      <c r="RDO151" s="102"/>
      <c r="RDP151" s="102"/>
      <c r="RDQ151" s="102"/>
      <c r="RDR151" s="102"/>
      <c r="RDS151" s="102"/>
      <c r="RDT151" s="102"/>
      <c r="RDU151" s="102"/>
      <c r="RDV151" s="102"/>
      <c r="RDW151" s="102"/>
      <c r="RDX151" s="102"/>
      <c r="RDY151" s="102"/>
      <c r="RDZ151" s="102"/>
      <c r="REA151" s="102"/>
      <c r="REB151" s="102"/>
      <c r="REC151" s="102"/>
      <c r="RED151" s="102"/>
      <c r="REE151" s="102"/>
      <c r="REF151" s="102"/>
      <c r="REG151" s="102"/>
      <c r="REH151" s="102"/>
      <c r="REI151" s="102"/>
      <c r="REJ151" s="102"/>
      <c r="REK151" s="102"/>
      <c r="REL151" s="102"/>
      <c r="REM151" s="102"/>
      <c r="REN151" s="102"/>
      <c r="REO151" s="102"/>
      <c r="REP151" s="102"/>
      <c r="REQ151" s="102"/>
      <c r="RER151" s="102"/>
      <c r="RES151" s="102"/>
      <c r="RET151" s="102"/>
      <c r="REU151" s="102"/>
      <c r="REV151" s="102"/>
      <c r="REW151" s="102"/>
      <c r="REX151" s="102"/>
      <c r="REY151" s="102"/>
      <c r="REZ151" s="102"/>
      <c r="RFA151" s="102"/>
      <c r="RFB151" s="102"/>
      <c r="RFC151" s="102"/>
      <c r="RFD151" s="102"/>
      <c r="RFE151" s="102"/>
      <c r="RFF151" s="102"/>
      <c r="RFG151" s="102"/>
      <c r="RFH151" s="102"/>
      <c r="RFI151" s="102"/>
      <c r="RFJ151" s="102"/>
      <c r="RFK151" s="102"/>
      <c r="RFL151" s="102"/>
      <c r="RFM151" s="102"/>
      <c r="RFN151" s="102"/>
      <c r="RFO151" s="102"/>
      <c r="RFP151" s="102"/>
      <c r="RFQ151" s="102"/>
      <c r="RFR151" s="102"/>
      <c r="RFS151" s="102"/>
      <c r="RFT151" s="102"/>
      <c r="RFU151" s="102"/>
      <c r="RFV151" s="102"/>
      <c r="RFW151" s="102"/>
      <c r="RFX151" s="102"/>
      <c r="RFY151" s="102"/>
      <c r="RFZ151" s="102"/>
      <c r="RGA151" s="102"/>
      <c r="RGB151" s="102"/>
      <c r="RGC151" s="102"/>
      <c r="RGD151" s="102"/>
      <c r="RGE151" s="102"/>
      <c r="RGF151" s="102"/>
      <c r="RGG151" s="102"/>
      <c r="RGH151" s="102"/>
      <c r="RGI151" s="102"/>
      <c r="RGJ151" s="102"/>
      <c r="RGK151" s="102"/>
      <c r="RGL151" s="102"/>
      <c r="RGM151" s="102"/>
      <c r="RGN151" s="102"/>
      <c r="RGO151" s="102"/>
      <c r="RGP151" s="102"/>
      <c r="RGQ151" s="102"/>
      <c r="RGR151" s="102"/>
      <c r="RGS151" s="102"/>
      <c r="RGT151" s="102"/>
      <c r="RGU151" s="102"/>
      <c r="RGV151" s="102"/>
      <c r="RGW151" s="102"/>
      <c r="RGX151" s="102"/>
      <c r="RGY151" s="102"/>
      <c r="RGZ151" s="102"/>
      <c r="RHA151" s="102"/>
      <c r="RHB151" s="102"/>
      <c r="RHC151" s="102"/>
      <c r="RHD151" s="102"/>
      <c r="RHE151" s="102"/>
      <c r="RHF151" s="102"/>
      <c r="RHG151" s="102"/>
      <c r="RHH151" s="102"/>
      <c r="RHI151" s="102"/>
      <c r="RHJ151" s="102"/>
      <c r="RHK151" s="102"/>
      <c r="RHL151" s="102"/>
      <c r="RHM151" s="102"/>
      <c r="RHN151" s="102"/>
      <c r="RHO151" s="102"/>
      <c r="RHP151" s="102"/>
      <c r="RHQ151" s="102"/>
      <c r="RHR151" s="102"/>
      <c r="RHS151" s="102"/>
      <c r="RHT151" s="102"/>
      <c r="RHU151" s="102"/>
      <c r="RHV151" s="102"/>
      <c r="RHW151" s="102"/>
      <c r="RHX151" s="102"/>
      <c r="RHY151" s="102"/>
      <c r="RHZ151" s="102"/>
      <c r="RIA151" s="102"/>
      <c r="RIB151" s="102"/>
      <c r="RIC151" s="102"/>
      <c r="RID151" s="102"/>
      <c r="RIE151" s="102"/>
      <c r="RIF151" s="102"/>
      <c r="RIG151" s="102"/>
      <c r="RIH151" s="102"/>
      <c r="RII151" s="102"/>
      <c r="RIJ151" s="102"/>
      <c r="RIK151" s="102"/>
      <c r="RIL151" s="102"/>
      <c r="RIM151" s="102"/>
      <c r="RIN151" s="102"/>
      <c r="RIO151" s="102"/>
      <c r="RIP151" s="102"/>
      <c r="RIQ151" s="102"/>
      <c r="RIR151" s="102"/>
      <c r="RIS151" s="102"/>
      <c r="RIT151" s="102"/>
      <c r="RIU151" s="102"/>
      <c r="RIV151" s="102"/>
      <c r="RIW151" s="102"/>
      <c r="RIX151" s="102"/>
      <c r="RIY151" s="102"/>
      <c r="RIZ151" s="102"/>
      <c r="RJA151" s="102"/>
      <c r="RJB151" s="102"/>
      <c r="RJC151" s="102"/>
      <c r="RJD151" s="102"/>
      <c r="RJE151" s="102"/>
      <c r="RJF151" s="102"/>
      <c r="RJG151" s="102"/>
      <c r="RJH151" s="102"/>
      <c r="RJI151" s="102"/>
      <c r="RJJ151" s="102"/>
      <c r="RJK151" s="102"/>
      <c r="RJL151" s="102"/>
      <c r="RJM151" s="102"/>
      <c r="RJN151" s="102"/>
      <c r="RJO151" s="102"/>
      <c r="RJP151" s="102"/>
      <c r="RJQ151" s="102"/>
      <c r="RJR151" s="102"/>
      <c r="RJS151" s="102"/>
      <c r="RJT151" s="102"/>
      <c r="RJU151" s="102"/>
      <c r="RJV151" s="102"/>
      <c r="RJW151" s="102"/>
      <c r="RJX151" s="102"/>
      <c r="RJY151" s="102"/>
      <c r="RJZ151" s="102"/>
      <c r="RKA151" s="102"/>
      <c r="RKB151" s="102"/>
      <c r="RKC151" s="102"/>
      <c r="RKD151" s="102"/>
      <c r="RKE151" s="102"/>
      <c r="RKF151" s="102"/>
      <c r="RKG151" s="102"/>
      <c r="RKH151" s="102"/>
      <c r="RKI151" s="102"/>
      <c r="RKJ151" s="102"/>
      <c r="RKK151" s="102"/>
      <c r="RKL151" s="102"/>
      <c r="RKM151" s="102"/>
      <c r="RKN151" s="102"/>
      <c r="RKO151" s="102"/>
      <c r="RKP151" s="102"/>
      <c r="RKQ151" s="102"/>
      <c r="RKR151" s="102"/>
      <c r="RKS151" s="102"/>
      <c r="RKT151" s="102"/>
      <c r="RKU151" s="102"/>
      <c r="RKV151" s="102"/>
      <c r="RKW151" s="102"/>
      <c r="RKX151" s="102"/>
      <c r="RKY151" s="102"/>
      <c r="RKZ151" s="102"/>
      <c r="RLA151" s="102"/>
      <c r="RLB151" s="102"/>
      <c r="RLC151" s="102"/>
      <c r="RLD151" s="102"/>
      <c r="RLE151" s="102"/>
      <c r="RLF151" s="102"/>
      <c r="RLG151" s="102"/>
      <c r="RLH151" s="102"/>
      <c r="RLI151" s="102"/>
      <c r="RLJ151" s="102"/>
      <c r="RLK151" s="102"/>
      <c r="RLL151" s="102"/>
      <c r="RLM151" s="102"/>
      <c r="RLN151" s="102"/>
      <c r="RLO151" s="102"/>
      <c r="RLP151" s="102"/>
      <c r="RLQ151" s="102"/>
      <c r="RLR151" s="102"/>
      <c r="RLS151" s="102"/>
      <c r="RLT151" s="102"/>
      <c r="RLU151" s="102"/>
      <c r="RLV151" s="102"/>
      <c r="RLW151" s="102"/>
      <c r="RLX151" s="102"/>
      <c r="RLY151" s="102"/>
      <c r="RLZ151" s="102"/>
      <c r="RMA151" s="102"/>
      <c r="RMB151" s="102"/>
      <c r="RMC151" s="102"/>
      <c r="RMD151" s="102"/>
      <c r="RME151" s="102"/>
      <c r="RMF151" s="102"/>
      <c r="RMG151" s="102"/>
      <c r="RMH151" s="102"/>
      <c r="RMI151" s="102"/>
      <c r="RMJ151" s="102"/>
      <c r="RMK151" s="102"/>
      <c r="RML151" s="102"/>
      <c r="RMM151" s="102"/>
      <c r="RMN151" s="102"/>
      <c r="RMO151" s="102"/>
      <c r="RMP151" s="102"/>
      <c r="RMQ151" s="102"/>
      <c r="RMR151" s="102"/>
      <c r="RMS151" s="102"/>
      <c r="RMT151" s="102"/>
      <c r="RMU151" s="102"/>
      <c r="RMV151" s="102"/>
      <c r="RMW151" s="102"/>
      <c r="RMX151" s="102"/>
      <c r="RMY151" s="102"/>
      <c r="RMZ151" s="102"/>
      <c r="RNA151" s="102"/>
      <c r="RNB151" s="102"/>
      <c r="RNC151" s="102"/>
      <c r="RND151" s="102"/>
      <c r="RNE151" s="102"/>
      <c r="RNF151" s="102"/>
      <c r="RNG151" s="102"/>
      <c r="RNH151" s="102"/>
      <c r="RNI151" s="102"/>
      <c r="RNJ151" s="102"/>
      <c r="RNK151" s="102"/>
      <c r="RNL151" s="102"/>
      <c r="RNM151" s="102"/>
      <c r="RNN151" s="102"/>
      <c r="RNO151" s="102"/>
      <c r="RNP151" s="102"/>
      <c r="RNQ151" s="102"/>
      <c r="RNR151" s="102"/>
      <c r="RNS151" s="102"/>
      <c r="RNT151" s="102"/>
      <c r="RNU151" s="102"/>
      <c r="RNV151" s="102"/>
      <c r="RNW151" s="102"/>
      <c r="RNX151" s="102"/>
      <c r="RNY151" s="102"/>
      <c r="RNZ151" s="102"/>
      <c r="ROA151" s="102"/>
      <c r="ROB151" s="102"/>
      <c r="ROC151" s="102"/>
      <c r="ROD151" s="102"/>
      <c r="ROE151" s="102"/>
      <c r="ROF151" s="102"/>
      <c r="ROG151" s="102"/>
      <c r="ROH151" s="102"/>
      <c r="ROI151" s="102"/>
      <c r="ROJ151" s="102"/>
      <c r="ROK151" s="102"/>
      <c r="ROL151" s="102"/>
      <c r="ROM151" s="102"/>
      <c r="RON151" s="102"/>
      <c r="ROO151" s="102"/>
      <c r="ROP151" s="102"/>
      <c r="ROQ151" s="102"/>
      <c r="ROR151" s="102"/>
      <c r="ROS151" s="102"/>
      <c r="ROT151" s="102"/>
      <c r="ROU151" s="102"/>
      <c r="ROV151" s="102"/>
      <c r="ROW151" s="102"/>
      <c r="ROX151" s="102"/>
      <c r="ROY151" s="102"/>
      <c r="ROZ151" s="102"/>
      <c r="RPA151" s="102"/>
      <c r="RPB151" s="102"/>
      <c r="RPC151" s="102"/>
      <c r="RPD151" s="102"/>
      <c r="RPE151" s="102"/>
      <c r="RPF151" s="102"/>
      <c r="RPG151" s="102"/>
      <c r="RPH151" s="102"/>
      <c r="RPI151" s="102"/>
      <c r="RPJ151" s="102"/>
      <c r="RPK151" s="102"/>
      <c r="RPL151" s="102"/>
      <c r="RPM151" s="102"/>
      <c r="RPN151" s="102"/>
      <c r="RPO151" s="102"/>
      <c r="RPP151" s="102"/>
      <c r="RPQ151" s="102"/>
      <c r="RPR151" s="102"/>
      <c r="RPS151" s="102"/>
      <c r="RPT151" s="102"/>
      <c r="RPU151" s="102"/>
      <c r="RPV151" s="102"/>
      <c r="RPW151" s="102"/>
      <c r="RPX151" s="102"/>
      <c r="RPY151" s="102"/>
      <c r="RPZ151" s="102"/>
      <c r="RQA151" s="102"/>
      <c r="RQB151" s="102"/>
      <c r="RQC151" s="102"/>
      <c r="RQD151" s="102"/>
      <c r="RQE151" s="102"/>
      <c r="RQF151" s="102"/>
      <c r="RQG151" s="102"/>
      <c r="RQH151" s="102"/>
      <c r="RQI151" s="102"/>
      <c r="RQJ151" s="102"/>
      <c r="RQK151" s="102"/>
      <c r="RQL151" s="102"/>
      <c r="RQM151" s="102"/>
      <c r="RQN151" s="102"/>
      <c r="RQO151" s="102"/>
      <c r="RQP151" s="102"/>
      <c r="RQQ151" s="102"/>
      <c r="RQR151" s="102"/>
      <c r="RQS151" s="102"/>
      <c r="RQT151" s="102"/>
      <c r="RQU151" s="102"/>
      <c r="RQV151" s="102"/>
      <c r="RQW151" s="102"/>
      <c r="RQX151" s="102"/>
      <c r="RQY151" s="102"/>
      <c r="RQZ151" s="102"/>
      <c r="RRA151" s="102"/>
      <c r="RRB151" s="102"/>
      <c r="RRC151" s="102"/>
      <c r="RRD151" s="102"/>
      <c r="RRE151" s="102"/>
      <c r="RRF151" s="102"/>
      <c r="RRG151" s="102"/>
      <c r="RRH151" s="102"/>
      <c r="RRI151" s="102"/>
      <c r="RRJ151" s="102"/>
      <c r="RRK151" s="102"/>
      <c r="RRL151" s="102"/>
      <c r="RRM151" s="102"/>
      <c r="RRN151" s="102"/>
      <c r="RRO151" s="102"/>
      <c r="RRP151" s="102"/>
      <c r="RRQ151" s="102"/>
      <c r="RRR151" s="102"/>
      <c r="RRS151" s="102"/>
      <c r="RRT151" s="102"/>
      <c r="RRU151" s="102"/>
      <c r="RRV151" s="102"/>
      <c r="RRW151" s="102"/>
      <c r="RRX151" s="102"/>
      <c r="RRY151" s="102"/>
      <c r="RRZ151" s="102"/>
      <c r="RSA151" s="102"/>
      <c r="RSB151" s="102"/>
      <c r="RSC151" s="102"/>
      <c r="RSD151" s="102"/>
      <c r="RSE151" s="102"/>
      <c r="RSF151" s="102"/>
      <c r="RSG151" s="102"/>
      <c r="RSH151" s="102"/>
      <c r="RSI151" s="102"/>
      <c r="RSJ151" s="102"/>
      <c r="RSK151" s="102"/>
      <c r="RSL151" s="102"/>
      <c r="RSM151" s="102"/>
      <c r="RSN151" s="102"/>
      <c r="RSO151" s="102"/>
      <c r="RSP151" s="102"/>
      <c r="RSQ151" s="102"/>
      <c r="RSR151" s="102"/>
      <c r="RSS151" s="102"/>
      <c r="RST151" s="102"/>
      <c r="RSU151" s="102"/>
      <c r="RSV151" s="102"/>
      <c r="RSW151" s="102"/>
      <c r="RSX151" s="102"/>
      <c r="RSY151" s="102"/>
      <c r="RSZ151" s="102"/>
      <c r="RTA151" s="102"/>
      <c r="RTB151" s="102"/>
      <c r="RTC151" s="102"/>
      <c r="RTD151" s="102"/>
      <c r="RTE151" s="102"/>
      <c r="RTF151" s="102"/>
      <c r="RTG151" s="102"/>
      <c r="RTH151" s="102"/>
      <c r="RTI151" s="102"/>
      <c r="RTJ151" s="102"/>
      <c r="RTK151" s="102"/>
      <c r="RTL151" s="102"/>
      <c r="RTM151" s="102"/>
      <c r="RTN151" s="102"/>
      <c r="RTO151" s="102"/>
      <c r="RTP151" s="102"/>
      <c r="RTQ151" s="102"/>
      <c r="RTR151" s="102"/>
      <c r="RTS151" s="102"/>
      <c r="RTT151" s="102"/>
      <c r="RTU151" s="102"/>
      <c r="RTV151" s="102"/>
      <c r="RTW151" s="102"/>
      <c r="RTX151" s="102"/>
      <c r="RTY151" s="102"/>
      <c r="RTZ151" s="102"/>
      <c r="RUA151" s="102"/>
      <c r="RUB151" s="102"/>
      <c r="RUC151" s="102"/>
      <c r="RUD151" s="102"/>
      <c r="RUE151" s="102"/>
      <c r="RUF151" s="102"/>
      <c r="RUG151" s="102"/>
      <c r="RUH151" s="102"/>
      <c r="RUI151" s="102"/>
      <c r="RUJ151" s="102"/>
      <c r="RUK151" s="102"/>
      <c r="RUL151" s="102"/>
      <c r="RUM151" s="102"/>
      <c r="RUN151" s="102"/>
      <c r="RUO151" s="102"/>
      <c r="RUP151" s="102"/>
      <c r="RUQ151" s="102"/>
      <c r="RUR151" s="102"/>
      <c r="RUS151" s="102"/>
      <c r="RUT151" s="102"/>
      <c r="RUU151" s="102"/>
      <c r="RUV151" s="102"/>
      <c r="RUW151" s="102"/>
      <c r="RUX151" s="102"/>
      <c r="RUY151" s="102"/>
      <c r="RUZ151" s="102"/>
      <c r="RVA151" s="102"/>
      <c r="RVB151" s="102"/>
      <c r="RVC151" s="102"/>
      <c r="RVD151" s="102"/>
      <c r="RVE151" s="102"/>
      <c r="RVF151" s="102"/>
      <c r="RVG151" s="102"/>
      <c r="RVH151" s="102"/>
      <c r="RVI151" s="102"/>
      <c r="RVJ151" s="102"/>
      <c r="RVK151" s="102"/>
      <c r="RVL151" s="102"/>
      <c r="RVM151" s="102"/>
      <c r="RVN151" s="102"/>
      <c r="RVO151" s="102"/>
      <c r="RVP151" s="102"/>
      <c r="RVQ151" s="102"/>
      <c r="RVR151" s="102"/>
      <c r="RVS151" s="102"/>
      <c r="RVT151" s="102"/>
      <c r="RVU151" s="102"/>
      <c r="RVV151" s="102"/>
      <c r="RVW151" s="102"/>
      <c r="RVX151" s="102"/>
      <c r="RVY151" s="102"/>
      <c r="RVZ151" s="102"/>
      <c r="RWA151" s="102"/>
      <c r="RWB151" s="102"/>
      <c r="RWC151" s="102"/>
      <c r="RWD151" s="102"/>
      <c r="RWE151" s="102"/>
      <c r="RWF151" s="102"/>
      <c r="RWG151" s="102"/>
      <c r="RWH151" s="102"/>
      <c r="RWI151" s="102"/>
      <c r="RWJ151" s="102"/>
      <c r="RWK151" s="102"/>
      <c r="RWL151" s="102"/>
      <c r="RWM151" s="102"/>
      <c r="RWN151" s="102"/>
      <c r="RWO151" s="102"/>
      <c r="RWP151" s="102"/>
      <c r="RWQ151" s="102"/>
      <c r="RWR151" s="102"/>
      <c r="RWS151" s="102"/>
      <c r="RWT151" s="102"/>
      <c r="RWU151" s="102"/>
      <c r="RWV151" s="102"/>
      <c r="RWW151" s="102"/>
      <c r="RWX151" s="102"/>
      <c r="RWY151" s="102"/>
      <c r="RWZ151" s="102"/>
      <c r="RXA151" s="102"/>
      <c r="RXB151" s="102"/>
      <c r="RXC151" s="102"/>
      <c r="RXD151" s="102"/>
      <c r="RXE151" s="102"/>
      <c r="RXF151" s="102"/>
      <c r="RXG151" s="102"/>
      <c r="RXH151" s="102"/>
      <c r="RXI151" s="102"/>
      <c r="RXJ151" s="102"/>
      <c r="RXK151" s="102"/>
      <c r="RXL151" s="102"/>
      <c r="RXM151" s="102"/>
      <c r="RXN151" s="102"/>
      <c r="RXO151" s="102"/>
      <c r="RXP151" s="102"/>
      <c r="RXQ151" s="102"/>
      <c r="RXR151" s="102"/>
      <c r="RXS151" s="102"/>
      <c r="RXT151" s="102"/>
      <c r="RXU151" s="102"/>
      <c r="RXV151" s="102"/>
      <c r="RXW151" s="102"/>
      <c r="RXX151" s="102"/>
      <c r="RXY151" s="102"/>
      <c r="RXZ151" s="102"/>
      <c r="RYA151" s="102"/>
      <c r="RYB151" s="102"/>
      <c r="RYC151" s="102"/>
      <c r="RYD151" s="102"/>
      <c r="RYE151" s="102"/>
      <c r="RYF151" s="102"/>
      <c r="RYG151" s="102"/>
      <c r="RYH151" s="102"/>
      <c r="RYI151" s="102"/>
      <c r="RYJ151" s="102"/>
      <c r="RYK151" s="102"/>
      <c r="RYL151" s="102"/>
      <c r="RYM151" s="102"/>
      <c r="RYN151" s="102"/>
      <c r="RYO151" s="102"/>
      <c r="RYP151" s="102"/>
      <c r="RYQ151" s="102"/>
      <c r="RYR151" s="102"/>
      <c r="RYS151" s="102"/>
      <c r="RYT151" s="102"/>
      <c r="RYU151" s="102"/>
      <c r="RYV151" s="102"/>
      <c r="RYW151" s="102"/>
      <c r="RYX151" s="102"/>
      <c r="RYY151" s="102"/>
      <c r="RYZ151" s="102"/>
      <c r="RZA151" s="102"/>
      <c r="RZB151" s="102"/>
      <c r="RZC151" s="102"/>
      <c r="RZD151" s="102"/>
      <c r="RZE151" s="102"/>
      <c r="RZF151" s="102"/>
      <c r="RZG151" s="102"/>
      <c r="RZH151" s="102"/>
      <c r="RZI151" s="102"/>
      <c r="RZJ151" s="102"/>
      <c r="RZK151" s="102"/>
      <c r="RZL151" s="102"/>
      <c r="RZM151" s="102"/>
      <c r="RZN151" s="102"/>
      <c r="RZO151" s="102"/>
      <c r="RZP151" s="102"/>
      <c r="RZQ151" s="102"/>
      <c r="RZR151" s="102"/>
      <c r="RZS151" s="102"/>
      <c r="RZT151" s="102"/>
      <c r="RZU151" s="102"/>
      <c r="RZV151" s="102"/>
      <c r="RZW151" s="102"/>
      <c r="RZX151" s="102"/>
      <c r="RZY151" s="102"/>
      <c r="RZZ151" s="102"/>
      <c r="SAA151" s="102"/>
      <c r="SAB151" s="102"/>
      <c r="SAC151" s="102"/>
      <c r="SAD151" s="102"/>
      <c r="SAE151" s="102"/>
      <c r="SAF151" s="102"/>
      <c r="SAG151" s="102"/>
      <c r="SAH151" s="102"/>
      <c r="SAI151" s="102"/>
      <c r="SAJ151" s="102"/>
      <c r="SAK151" s="102"/>
      <c r="SAL151" s="102"/>
      <c r="SAM151" s="102"/>
      <c r="SAN151" s="102"/>
      <c r="SAO151" s="102"/>
      <c r="SAP151" s="102"/>
      <c r="SAQ151" s="102"/>
      <c r="SAR151" s="102"/>
      <c r="SAS151" s="102"/>
      <c r="SAT151" s="102"/>
      <c r="SAU151" s="102"/>
      <c r="SAV151" s="102"/>
      <c r="SAW151" s="102"/>
      <c r="SAX151" s="102"/>
      <c r="SAY151" s="102"/>
      <c r="SAZ151" s="102"/>
      <c r="SBA151" s="102"/>
      <c r="SBB151" s="102"/>
      <c r="SBC151" s="102"/>
      <c r="SBD151" s="102"/>
      <c r="SBE151" s="102"/>
      <c r="SBF151" s="102"/>
      <c r="SBG151" s="102"/>
      <c r="SBH151" s="102"/>
      <c r="SBI151" s="102"/>
      <c r="SBJ151" s="102"/>
      <c r="SBK151" s="102"/>
      <c r="SBL151" s="102"/>
      <c r="SBM151" s="102"/>
      <c r="SBN151" s="102"/>
      <c r="SBO151" s="102"/>
      <c r="SBP151" s="102"/>
      <c r="SBQ151" s="102"/>
      <c r="SBR151" s="102"/>
      <c r="SBS151" s="102"/>
      <c r="SBT151" s="102"/>
      <c r="SBU151" s="102"/>
      <c r="SBV151" s="102"/>
      <c r="SBW151" s="102"/>
      <c r="SBX151" s="102"/>
      <c r="SBY151" s="102"/>
      <c r="SBZ151" s="102"/>
      <c r="SCA151" s="102"/>
      <c r="SCB151" s="102"/>
      <c r="SCC151" s="102"/>
      <c r="SCD151" s="102"/>
      <c r="SCE151" s="102"/>
      <c r="SCF151" s="102"/>
      <c r="SCG151" s="102"/>
      <c r="SCH151" s="102"/>
      <c r="SCI151" s="102"/>
      <c r="SCJ151" s="102"/>
      <c r="SCK151" s="102"/>
      <c r="SCL151" s="102"/>
      <c r="SCM151" s="102"/>
      <c r="SCN151" s="102"/>
      <c r="SCO151" s="102"/>
      <c r="SCP151" s="102"/>
      <c r="SCQ151" s="102"/>
      <c r="SCR151" s="102"/>
      <c r="SCS151" s="102"/>
      <c r="SCT151" s="102"/>
      <c r="SCU151" s="102"/>
      <c r="SCV151" s="102"/>
      <c r="SCW151" s="102"/>
      <c r="SCX151" s="102"/>
      <c r="SCY151" s="102"/>
      <c r="SCZ151" s="102"/>
      <c r="SDA151" s="102"/>
      <c r="SDB151" s="102"/>
      <c r="SDC151" s="102"/>
      <c r="SDD151" s="102"/>
      <c r="SDE151" s="102"/>
      <c r="SDF151" s="102"/>
      <c r="SDG151" s="102"/>
      <c r="SDH151" s="102"/>
      <c r="SDI151" s="102"/>
      <c r="SDJ151" s="102"/>
      <c r="SDK151" s="102"/>
      <c r="SDL151" s="102"/>
      <c r="SDM151" s="102"/>
      <c r="SDN151" s="102"/>
      <c r="SDO151" s="102"/>
      <c r="SDP151" s="102"/>
      <c r="SDQ151" s="102"/>
      <c r="SDR151" s="102"/>
      <c r="SDS151" s="102"/>
      <c r="SDT151" s="102"/>
      <c r="SDU151" s="102"/>
      <c r="SDV151" s="102"/>
      <c r="SDW151" s="102"/>
      <c r="SDX151" s="102"/>
      <c r="SDY151" s="102"/>
      <c r="SDZ151" s="102"/>
      <c r="SEA151" s="102"/>
      <c r="SEB151" s="102"/>
      <c r="SEC151" s="102"/>
      <c r="SED151" s="102"/>
      <c r="SEE151" s="102"/>
      <c r="SEF151" s="102"/>
      <c r="SEG151" s="102"/>
      <c r="SEH151" s="102"/>
      <c r="SEI151" s="102"/>
      <c r="SEJ151" s="102"/>
      <c r="SEK151" s="102"/>
      <c r="SEL151" s="102"/>
      <c r="SEM151" s="102"/>
      <c r="SEN151" s="102"/>
      <c r="SEO151" s="102"/>
      <c r="SEP151" s="102"/>
      <c r="SEQ151" s="102"/>
      <c r="SER151" s="102"/>
      <c r="SES151" s="102"/>
      <c r="SET151" s="102"/>
      <c r="SEU151" s="102"/>
      <c r="SEV151" s="102"/>
      <c r="SEW151" s="102"/>
      <c r="SEX151" s="102"/>
      <c r="SEY151" s="102"/>
      <c r="SEZ151" s="102"/>
      <c r="SFA151" s="102"/>
      <c r="SFB151" s="102"/>
      <c r="SFC151" s="102"/>
      <c r="SFD151" s="102"/>
      <c r="SFE151" s="102"/>
      <c r="SFF151" s="102"/>
      <c r="SFG151" s="102"/>
      <c r="SFH151" s="102"/>
      <c r="SFI151" s="102"/>
      <c r="SFJ151" s="102"/>
      <c r="SFK151" s="102"/>
      <c r="SFL151" s="102"/>
      <c r="SFM151" s="102"/>
      <c r="SFN151" s="102"/>
      <c r="SFO151" s="102"/>
      <c r="SFP151" s="102"/>
      <c r="SFQ151" s="102"/>
      <c r="SFR151" s="102"/>
      <c r="SFS151" s="102"/>
      <c r="SFT151" s="102"/>
      <c r="SFU151" s="102"/>
      <c r="SFV151" s="102"/>
      <c r="SFW151" s="102"/>
      <c r="SFX151" s="102"/>
      <c r="SFY151" s="102"/>
      <c r="SFZ151" s="102"/>
      <c r="SGA151" s="102"/>
      <c r="SGB151" s="102"/>
      <c r="SGC151" s="102"/>
      <c r="SGD151" s="102"/>
      <c r="SGE151" s="102"/>
      <c r="SGF151" s="102"/>
      <c r="SGG151" s="102"/>
      <c r="SGH151" s="102"/>
      <c r="SGI151" s="102"/>
      <c r="SGJ151" s="102"/>
      <c r="SGK151" s="102"/>
      <c r="SGL151" s="102"/>
      <c r="SGM151" s="102"/>
      <c r="SGN151" s="102"/>
      <c r="SGO151" s="102"/>
      <c r="SGP151" s="102"/>
      <c r="SGQ151" s="102"/>
      <c r="SGR151" s="102"/>
      <c r="SGS151" s="102"/>
      <c r="SGT151" s="102"/>
      <c r="SGU151" s="102"/>
      <c r="SGV151" s="102"/>
      <c r="SGW151" s="102"/>
      <c r="SGX151" s="102"/>
      <c r="SGY151" s="102"/>
      <c r="SGZ151" s="102"/>
      <c r="SHA151" s="102"/>
      <c r="SHB151" s="102"/>
      <c r="SHC151" s="102"/>
      <c r="SHD151" s="102"/>
      <c r="SHE151" s="102"/>
      <c r="SHF151" s="102"/>
      <c r="SHG151" s="102"/>
      <c r="SHH151" s="102"/>
      <c r="SHI151" s="102"/>
      <c r="SHJ151" s="102"/>
      <c r="SHK151" s="102"/>
      <c r="SHL151" s="102"/>
      <c r="SHM151" s="102"/>
      <c r="SHN151" s="102"/>
      <c r="SHO151" s="102"/>
      <c r="SHP151" s="102"/>
      <c r="SHQ151" s="102"/>
      <c r="SHR151" s="102"/>
      <c r="SHS151" s="102"/>
      <c r="SHT151" s="102"/>
      <c r="SHU151" s="102"/>
      <c r="SHV151" s="102"/>
      <c r="SHW151" s="102"/>
      <c r="SHX151" s="102"/>
      <c r="SHY151" s="102"/>
      <c r="SHZ151" s="102"/>
      <c r="SIA151" s="102"/>
      <c r="SIB151" s="102"/>
      <c r="SIC151" s="102"/>
      <c r="SID151" s="102"/>
      <c r="SIE151" s="102"/>
      <c r="SIF151" s="102"/>
      <c r="SIG151" s="102"/>
      <c r="SIH151" s="102"/>
      <c r="SII151" s="102"/>
      <c r="SIJ151" s="102"/>
      <c r="SIK151" s="102"/>
      <c r="SIL151" s="102"/>
      <c r="SIM151" s="102"/>
      <c r="SIN151" s="102"/>
      <c r="SIO151" s="102"/>
      <c r="SIP151" s="102"/>
      <c r="SIQ151" s="102"/>
      <c r="SIR151" s="102"/>
      <c r="SIS151" s="102"/>
      <c r="SIT151" s="102"/>
      <c r="SIU151" s="102"/>
      <c r="SIV151" s="102"/>
      <c r="SIW151" s="102"/>
      <c r="SIX151" s="102"/>
      <c r="SIY151" s="102"/>
      <c r="SIZ151" s="102"/>
      <c r="SJA151" s="102"/>
      <c r="SJB151" s="102"/>
      <c r="SJC151" s="102"/>
      <c r="SJD151" s="102"/>
      <c r="SJE151" s="102"/>
      <c r="SJF151" s="102"/>
      <c r="SJG151" s="102"/>
      <c r="SJH151" s="102"/>
      <c r="SJI151" s="102"/>
      <c r="SJJ151" s="102"/>
      <c r="SJK151" s="102"/>
      <c r="SJL151" s="102"/>
      <c r="SJM151" s="102"/>
      <c r="SJN151" s="102"/>
      <c r="SJO151" s="102"/>
      <c r="SJP151" s="102"/>
      <c r="SJQ151" s="102"/>
      <c r="SJR151" s="102"/>
      <c r="SJS151" s="102"/>
      <c r="SJT151" s="102"/>
      <c r="SJU151" s="102"/>
      <c r="SJV151" s="102"/>
      <c r="SJW151" s="102"/>
      <c r="SJX151" s="102"/>
      <c r="SJY151" s="102"/>
      <c r="SJZ151" s="102"/>
      <c r="SKA151" s="102"/>
      <c r="SKB151" s="102"/>
      <c r="SKC151" s="102"/>
      <c r="SKD151" s="102"/>
      <c r="SKE151" s="102"/>
      <c r="SKF151" s="102"/>
      <c r="SKG151" s="102"/>
      <c r="SKH151" s="102"/>
      <c r="SKI151" s="102"/>
      <c r="SKJ151" s="102"/>
      <c r="SKK151" s="102"/>
      <c r="SKL151" s="102"/>
      <c r="SKM151" s="102"/>
      <c r="SKN151" s="102"/>
      <c r="SKO151" s="102"/>
      <c r="SKP151" s="102"/>
      <c r="SKQ151" s="102"/>
      <c r="SKR151" s="102"/>
      <c r="SKS151" s="102"/>
      <c r="SKT151" s="102"/>
      <c r="SKU151" s="102"/>
      <c r="SKV151" s="102"/>
      <c r="SKW151" s="102"/>
      <c r="SKX151" s="102"/>
      <c r="SKY151" s="102"/>
      <c r="SKZ151" s="102"/>
      <c r="SLA151" s="102"/>
      <c r="SLB151" s="102"/>
      <c r="SLC151" s="102"/>
      <c r="SLD151" s="102"/>
      <c r="SLE151" s="102"/>
      <c r="SLF151" s="102"/>
      <c r="SLG151" s="102"/>
      <c r="SLH151" s="102"/>
      <c r="SLI151" s="102"/>
      <c r="SLJ151" s="102"/>
      <c r="SLK151" s="102"/>
      <c r="SLL151" s="102"/>
      <c r="SLM151" s="102"/>
      <c r="SLN151" s="102"/>
      <c r="SLO151" s="102"/>
      <c r="SLP151" s="102"/>
      <c r="SLQ151" s="102"/>
      <c r="SLR151" s="102"/>
      <c r="SLS151" s="102"/>
      <c r="SLT151" s="102"/>
      <c r="SLU151" s="102"/>
      <c r="SLV151" s="102"/>
      <c r="SLW151" s="102"/>
      <c r="SLX151" s="102"/>
      <c r="SLY151" s="102"/>
      <c r="SLZ151" s="102"/>
      <c r="SMA151" s="102"/>
      <c r="SMB151" s="102"/>
      <c r="SMC151" s="102"/>
      <c r="SMD151" s="102"/>
      <c r="SME151" s="102"/>
      <c r="SMF151" s="102"/>
      <c r="SMG151" s="102"/>
      <c r="SMH151" s="102"/>
      <c r="SMI151" s="102"/>
      <c r="SMJ151" s="102"/>
      <c r="SMK151" s="102"/>
      <c r="SML151" s="102"/>
      <c r="SMM151" s="102"/>
      <c r="SMN151" s="102"/>
      <c r="SMO151" s="102"/>
      <c r="SMP151" s="102"/>
      <c r="SMQ151" s="102"/>
      <c r="SMR151" s="102"/>
      <c r="SMS151" s="102"/>
      <c r="SMT151" s="102"/>
      <c r="SMU151" s="102"/>
      <c r="SMV151" s="102"/>
      <c r="SMW151" s="102"/>
      <c r="SMX151" s="102"/>
      <c r="SMY151" s="102"/>
      <c r="SMZ151" s="102"/>
      <c r="SNA151" s="102"/>
      <c r="SNB151" s="102"/>
      <c r="SNC151" s="102"/>
      <c r="SND151" s="102"/>
      <c r="SNE151" s="102"/>
      <c r="SNF151" s="102"/>
      <c r="SNG151" s="102"/>
      <c r="SNH151" s="102"/>
      <c r="SNI151" s="102"/>
      <c r="SNJ151" s="102"/>
      <c r="SNK151" s="102"/>
      <c r="SNL151" s="102"/>
      <c r="SNM151" s="102"/>
      <c r="SNN151" s="102"/>
      <c r="SNO151" s="102"/>
      <c r="SNP151" s="102"/>
      <c r="SNQ151" s="102"/>
      <c r="SNR151" s="102"/>
      <c r="SNS151" s="102"/>
      <c r="SNT151" s="102"/>
      <c r="SNU151" s="102"/>
      <c r="SNV151" s="102"/>
      <c r="SNW151" s="102"/>
      <c r="SNX151" s="102"/>
      <c r="SNY151" s="102"/>
      <c r="SNZ151" s="102"/>
      <c r="SOA151" s="102"/>
      <c r="SOB151" s="102"/>
      <c r="SOC151" s="102"/>
      <c r="SOD151" s="102"/>
      <c r="SOE151" s="102"/>
      <c r="SOF151" s="102"/>
      <c r="SOG151" s="102"/>
      <c r="SOH151" s="102"/>
      <c r="SOI151" s="102"/>
      <c r="SOJ151" s="102"/>
      <c r="SOK151" s="102"/>
      <c r="SOL151" s="102"/>
      <c r="SOM151" s="102"/>
      <c r="SON151" s="102"/>
      <c r="SOO151" s="102"/>
      <c r="SOP151" s="102"/>
      <c r="SOQ151" s="102"/>
      <c r="SOR151" s="102"/>
      <c r="SOS151" s="102"/>
      <c r="SOT151" s="102"/>
      <c r="SOU151" s="102"/>
      <c r="SOV151" s="102"/>
      <c r="SOW151" s="102"/>
      <c r="SOX151" s="102"/>
      <c r="SOY151" s="102"/>
      <c r="SOZ151" s="102"/>
      <c r="SPA151" s="102"/>
      <c r="SPB151" s="102"/>
      <c r="SPC151" s="102"/>
      <c r="SPD151" s="102"/>
      <c r="SPE151" s="102"/>
      <c r="SPF151" s="102"/>
      <c r="SPG151" s="102"/>
      <c r="SPH151" s="102"/>
      <c r="SPI151" s="102"/>
      <c r="SPJ151" s="102"/>
      <c r="SPK151" s="102"/>
      <c r="SPL151" s="102"/>
      <c r="SPM151" s="102"/>
      <c r="SPN151" s="102"/>
      <c r="SPO151" s="102"/>
      <c r="SPP151" s="102"/>
      <c r="SPQ151" s="102"/>
      <c r="SPR151" s="102"/>
      <c r="SPS151" s="102"/>
      <c r="SPT151" s="102"/>
      <c r="SPU151" s="102"/>
      <c r="SPV151" s="102"/>
      <c r="SPW151" s="102"/>
      <c r="SPX151" s="102"/>
      <c r="SPY151" s="102"/>
      <c r="SPZ151" s="102"/>
      <c r="SQA151" s="102"/>
      <c r="SQB151" s="102"/>
      <c r="SQC151" s="102"/>
      <c r="SQD151" s="102"/>
      <c r="SQE151" s="102"/>
      <c r="SQF151" s="102"/>
      <c r="SQG151" s="102"/>
      <c r="SQH151" s="102"/>
      <c r="SQI151" s="102"/>
      <c r="SQJ151" s="102"/>
      <c r="SQK151" s="102"/>
      <c r="SQL151" s="102"/>
      <c r="SQM151" s="102"/>
      <c r="SQN151" s="102"/>
      <c r="SQO151" s="102"/>
      <c r="SQP151" s="102"/>
      <c r="SQQ151" s="102"/>
      <c r="SQR151" s="102"/>
      <c r="SQS151" s="102"/>
      <c r="SQT151" s="102"/>
      <c r="SQU151" s="102"/>
      <c r="SQV151" s="102"/>
      <c r="SQW151" s="102"/>
      <c r="SQX151" s="102"/>
      <c r="SQY151" s="102"/>
      <c r="SQZ151" s="102"/>
      <c r="SRA151" s="102"/>
      <c r="SRB151" s="102"/>
      <c r="SRC151" s="102"/>
      <c r="SRD151" s="102"/>
      <c r="SRE151" s="102"/>
      <c r="SRF151" s="102"/>
      <c r="SRG151" s="102"/>
      <c r="SRH151" s="102"/>
      <c r="SRI151" s="102"/>
      <c r="SRJ151" s="102"/>
      <c r="SRK151" s="102"/>
      <c r="SRL151" s="102"/>
      <c r="SRM151" s="102"/>
      <c r="SRN151" s="102"/>
      <c r="SRO151" s="102"/>
      <c r="SRP151" s="102"/>
      <c r="SRQ151" s="102"/>
      <c r="SRR151" s="102"/>
      <c r="SRS151" s="102"/>
      <c r="SRT151" s="102"/>
      <c r="SRU151" s="102"/>
      <c r="SRV151" s="102"/>
      <c r="SRW151" s="102"/>
      <c r="SRX151" s="102"/>
      <c r="SRY151" s="102"/>
      <c r="SRZ151" s="102"/>
      <c r="SSA151" s="102"/>
      <c r="SSB151" s="102"/>
      <c r="SSC151" s="102"/>
      <c r="SSD151" s="102"/>
      <c r="SSE151" s="102"/>
      <c r="SSF151" s="102"/>
      <c r="SSG151" s="102"/>
      <c r="SSH151" s="102"/>
      <c r="SSI151" s="102"/>
      <c r="SSJ151" s="102"/>
      <c r="SSK151" s="102"/>
      <c r="SSL151" s="102"/>
      <c r="SSM151" s="102"/>
      <c r="SSN151" s="102"/>
      <c r="SSO151" s="102"/>
      <c r="SSP151" s="102"/>
      <c r="SSQ151" s="102"/>
      <c r="SSR151" s="102"/>
      <c r="SSS151" s="102"/>
      <c r="SST151" s="102"/>
      <c r="SSU151" s="102"/>
      <c r="SSV151" s="102"/>
      <c r="SSW151" s="102"/>
      <c r="SSX151" s="102"/>
      <c r="SSY151" s="102"/>
      <c r="SSZ151" s="102"/>
      <c r="STA151" s="102"/>
      <c r="STB151" s="102"/>
      <c r="STC151" s="102"/>
      <c r="STD151" s="102"/>
      <c r="STE151" s="102"/>
      <c r="STF151" s="102"/>
      <c r="STG151" s="102"/>
      <c r="STH151" s="102"/>
      <c r="STI151" s="102"/>
      <c r="STJ151" s="102"/>
      <c r="STK151" s="102"/>
      <c r="STL151" s="102"/>
      <c r="STM151" s="102"/>
      <c r="STN151" s="102"/>
      <c r="STO151" s="102"/>
      <c r="STP151" s="102"/>
      <c r="STQ151" s="102"/>
      <c r="STR151" s="102"/>
      <c r="STS151" s="102"/>
      <c r="STT151" s="102"/>
      <c r="STU151" s="102"/>
      <c r="STV151" s="102"/>
      <c r="STW151" s="102"/>
      <c r="STX151" s="102"/>
      <c r="STY151" s="102"/>
      <c r="STZ151" s="102"/>
      <c r="SUA151" s="102"/>
      <c r="SUB151" s="102"/>
      <c r="SUC151" s="102"/>
      <c r="SUD151" s="102"/>
      <c r="SUE151" s="102"/>
      <c r="SUF151" s="102"/>
      <c r="SUG151" s="102"/>
      <c r="SUH151" s="102"/>
      <c r="SUI151" s="102"/>
      <c r="SUJ151" s="102"/>
      <c r="SUK151" s="102"/>
      <c r="SUL151" s="102"/>
      <c r="SUM151" s="102"/>
      <c r="SUN151" s="102"/>
      <c r="SUO151" s="102"/>
      <c r="SUP151" s="102"/>
      <c r="SUQ151" s="102"/>
      <c r="SUR151" s="102"/>
      <c r="SUS151" s="102"/>
      <c r="SUT151" s="102"/>
      <c r="SUU151" s="102"/>
      <c r="SUV151" s="102"/>
      <c r="SUW151" s="102"/>
      <c r="SUX151" s="102"/>
      <c r="SUY151" s="102"/>
      <c r="SUZ151" s="102"/>
      <c r="SVA151" s="102"/>
      <c r="SVB151" s="102"/>
      <c r="SVC151" s="102"/>
      <c r="SVD151" s="102"/>
      <c r="SVE151" s="102"/>
      <c r="SVF151" s="102"/>
      <c r="SVG151" s="102"/>
      <c r="SVH151" s="102"/>
      <c r="SVI151" s="102"/>
      <c r="SVJ151" s="102"/>
      <c r="SVK151" s="102"/>
      <c r="SVL151" s="102"/>
      <c r="SVM151" s="102"/>
      <c r="SVN151" s="102"/>
      <c r="SVO151" s="102"/>
      <c r="SVP151" s="102"/>
      <c r="SVQ151" s="102"/>
      <c r="SVR151" s="102"/>
      <c r="SVS151" s="102"/>
      <c r="SVT151" s="102"/>
      <c r="SVU151" s="102"/>
      <c r="SVV151" s="102"/>
      <c r="SVW151" s="102"/>
      <c r="SVX151" s="102"/>
      <c r="SVY151" s="102"/>
      <c r="SVZ151" s="102"/>
      <c r="SWA151" s="102"/>
      <c r="SWB151" s="102"/>
      <c r="SWC151" s="102"/>
      <c r="SWD151" s="102"/>
      <c r="SWE151" s="102"/>
      <c r="SWF151" s="102"/>
      <c r="SWG151" s="102"/>
      <c r="SWH151" s="102"/>
      <c r="SWI151" s="102"/>
      <c r="SWJ151" s="102"/>
      <c r="SWK151" s="102"/>
      <c r="SWL151" s="102"/>
      <c r="SWM151" s="102"/>
      <c r="SWN151" s="102"/>
      <c r="SWO151" s="102"/>
      <c r="SWP151" s="102"/>
      <c r="SWQ151" s="102"/>
      <c r="SWR151" s="102"/>
      <c r="SWS151" s="102"/>
      <c r="SWT151" s="102"/>
      <c r="SWU151" s="102"/>
      <c r="SWV151" s="102"/>
      <c r="SWW151" s="102"/>
      <c r="SWX151" s="102"/>
      <c r="SWY151" s="102"/>
      <c r="SWZ151" s="102"/>
      <c r="SXA151" s="102"/>
      <c r="SXB151" s="102"/>
      <c r="SXC151" s="102"/>
      <c r="SXD151" s="102"/>
      <c r="SXE151" s="102"/>
      <c r="SXF151" s="102"/>
      <c r="SXG151" s="102"/>
      <c r="SXH151" s="102"/>
      <c r="SXI151" s="102"/>
      <c r="SXJ151" s="102"/>
      <c r="SXK151" s="102"/>
      <c r="SXL151" s="102"/>
      <c r="SXM151" s="102"/>
      <c r="SXN151" s="102"/>
      <c r="SXO151" s="102"/>
      <c r="SXP151" s="102"/>
      <c r="SXQ151" s="102"/>
      <c r="SXR151" s="102"/>
      <c r="SXS151" s="102"/>
      <c r="SXT151" s="102"/>
      <c r="SXU151" s="102"/>
      <c r="SXV151" s="102"/>
      <c r="SXW151" s="102"/>
      <c r="SXX151" s="102"/>
      <c r="SXY151" s="102"/>
      <c r="SXZ151" s="102"/>
      <c r="SYA151" s="102"/>
      <c r="SYB151" s="102"/>
      <c r="SYC151" s="102"/>
      <c r="SYD151" s="102"/>
      <c r="SYE151" s="102"/>
      <c r="SYF151" s="102"/>
      <c r="SYG151" s="102"/>
      <c r="SYH151" s="102"/>
      <c r="SYI151" s="102"/>
      <c r="SYJ151" s="102"/>
      <c r="SYK151" s="102"/>
      <c r="SYL151" s="102"/>
      <c r="SYM151" s="102"/>
      <c r="SYN151" s="102"/>
      <c r="SYO151" s="102"/>
      <c r="SYP151" s="102"/>
      <c r="SYQ151" s="102"/>
      <c r="SYR151" s="102"/>
      <c r="SYS151" s="102"/>
      <c r="SYT151" s="102"/>
      <c r="SYU151" s="102"/>
      <c r="SYV151" s="102"/>
      <c r="SYW151" s="102"/>
      <c r="SYX151" s="102"/>
      <c r="SYY151" s="102"/>
      <c r="SYZ151" s="102"/>
      <c r="SZA151" s="102"/>
      <c r="SZB151" s="102"/>
      <c r="SZC151" s="102"/>
      <c r="SZD151" s="102"/>
      <c r="SZE151" s="102"/>
      <c r="SZF151" s="102"/>
      <c r="SZG151" s="102"/>
      <c r="SZH151" s="102"/>
      <c r="SZI151" s="102"/>
      <c r="SZJ151" s="102"/>
      <c r="SZK151" s="102"/>
      <c r="SZL151" s="102"/>
      <c r="SZM151" s="102"/>
      <c r="SZN151" s="102"/>
      <c r="SZO151" s="102"/>
      <c r="SZP151" s="102"/>
      <c r="SZQ151" s="102"/>
      <c r="SZR151" s="102"/>
      <c r="SZS151" s="102"/>
      <c r="SZT151" s="102"/>
      <c r="SZU151" s="102"/>
      <c r="SZV151" s="102"/>
      <c r="SZW151" s="102"/>
      <c r="SZX151" s="102"/>
      <c r="SZY151" s="102"/>
      <c r="SZZ151" s="102"/>
      <c r="TAA151" s="102"/>
      <c r="TAB151" s="102"/>
      <c r="TAC151" s="102"/>
      <c r="TAD151" s="102"/>
      <c r="TAE151" s="102"/>
      <c r="TAF151" s="102"/>
      <c r="TAG151" s="102"/>
      <c r="TAH151" s="102"/>
      <c r="TAI151" s="102"/>
      <c r="TAJ151" s="102"/>
      <c r="TAK151" s="102"/>
      <c r="TAL151" s="102"/>
      <c r="TAM151" s="102"/>
      <c r="TAN151" s="102"/>
      <c r="TAO151" s="102"/>
      <c r="TAP151" s="102"/>
      <c r="TAQ151" s="102"/>
      <c r="TAR151" s="102"/>
      <c r="TAS151" s="102"/>
      <c r="TAT151" s="102"/>
      <c r="TAU151" s="102"/>
      <c r="TAV151" s="102"/>
      <c r="TAW151" s="102"/>
      <c r="TAX151" s="102"/>
      <c r="TAY151" s="102"/>
      <c r="TAZ151" s="102"/>
      <c r="TBA151" s="102"/>
      <c r="TBB151" s="102"/>
      <c r="TBC151" s="102"/>
      <c r="TBD151" s="102"/>
      <c r="TBE151" s="102"/>
      <c r="TBF151" s="102"/>
      <c r="TBG151" s="102"/>
      <c r="TBH151" s="102"/>
      <c r="TBI151" s="102"/>
      <c r="TBJ151" s="102"/>
      <c r="TBK151" s="102"/>
      <c r="TBL151" s="102"/>
      <c r="TBM151" s="102"/>
      <c r="TBN151" s="102"/>
      <c r="TBO151" s="102"/>
      <c r="TBP151" s="102"/>
      <c r="TBQ151" s="102"/>
      <c r="TBR151" s="102"/>
      <c r="TBS151" s="102"/>
      <c r="TBT151" s="102"/>
      <c r="TBU151" s="102"/>
      <c r="TBV151" s="102"/>
      <c r="TBW151" s="102"/>
      <c r="TBX151" s="102"/>
      <c r="TBY151" s="102"/>
      <c r="TBZ151" s="102"/>
      <c r="TCA151" s="102"/>
      <c r="TCB151" s="102"/>
      <c r="TCC151" s="102"/>
      <c r="TCD151" s="102"/>
      <c r="TCE151" s="102"/>
      <c r="TCF151" s="102"/>
      <c r="TCG151" s="102"/>
      <c r="TCH151" s="102"/>
      <c r="TCI151" s="102"/>
      <c r="TCJ151" s="102"/>
      <c r="TCK151" s="102"/>
      <c r="TCL151" s="102"/>
      <c r="TCM151" s="102"/>
      <c r="TCN151" s="102"/>
      <c r="TCO151" s="102"/>
      <c r="TCP151" s="102"/>
      <c r="TCQ151" s="102"/>
      <c r="TCR151" s="102"/>
      <c r="TCS151" s="102"/>
      <c r="TCT151" s="102"/>
      <c r="TCU151" s="102"/>
      <c r="TCV151" s="102"/>
      <c r="TCW151" s="102"/>
      <c r="TCX151" s="102"/>
      <c r="TCY151" s="102"/>
      <c r="TCZ151" s="102"/>
      <c r="TDA151" s="102"/>
      <c r="TDB151" s="102"/>
      <c r="TDC151" s="102"/>
      <c r="TDD151" s="102"/>
      <c r="TDE151" s="102"/>
      <c r="TDF151" s="102"/>
      <c r="TDG151" s="102"/>
      <c r="TDH151" s="102"/>
      <c r="TDI151" s="102"/>
      <c r="TDJ151" s="102"/>
      <c r="TDK151" s="102"/>
      <c r="TDL151" s="102"/>
      <c r="TDM151" s="102"/>
      <c r="TDN151" s="102"/>
      <c r="TDO151" s="102"/>
      <c r="TDP151" s="102"/>
      <c r="TDQ151" s="102"/>
      <c r="TDR151" s="102"/>
      <c r="TDS151" s="102"/>
      <c r="TDT151" s="102"/>
      <c r="TDU151" s="102"/>
      <c r="TDV151" s="102"/>
      <c r="TDW151" s="102"/>
      <c r="TDX151" s="102"/>
      <c r="TDY151" s="102"/>
      <c r="TDZ151" s="102"/>
      <c r="TEA151" s="102"/>
      <c r="TEB151" s="102"/>
      <c r="TEC151" s="102"/>
      <c r="TED151" s="102"/>
      <c r="TEE151" s="102"/>
      <c r="TEF151" s="102"/>
      <c r="TEG151" s="102"/>
      <c r="TEH151" s="102"/>
      <c r="TEI151" s="102"/>
      <c r="TEJ151" s="102"/>
      <c r="TEK151" s="102"/>
      <c r="TEL151" s="102"/>
      <c r="TEM151" s="102"/>
      <c r="TEN151" s="102"/>
      <c r="TEO151" s="102"/>
      <c r="TEP151" s="102"/>
      <c r="TEQ151" s="102"/>
      <c r="TER151" s="102"/>
      <c r="TES151" s="102"/>
      <c r="TET151" s="102"/>
      <c r="TEU151" s="102"/>
      <c r="TEV151" s="102"/>
      <c r="TEW151" s="102"/>
      <c r="TEX151" s="102"/>
      <c r="TEY151" s="102"/>
      <c r="TEZ151" s="102"/>
      <c r="TFA151" s="102"/>
      <c r="TFB151" s="102"/>
      <c r="TFC151" s="102"/>
      <c r="TFD151" s="102"/>
      <c r="TFE151" s="102"/>
      <c r="TFF151" s="102"/>
      <c r="TFG151" s="102"/>
      <c r="TFH151" s="102"/>
      <c r="TFI151" s="102"/>
      <c r="TFJ151" s="102"/>
      <c r="TFK151" s="102"/>
      <c r="TFL151" s="102"/>
      <c r="TFM151" s="102"/>
      <c r="TFN151" s="102"/>
      <c r="TFO151" s="102"/>
      <c r="TFP151" s="102"/>
      <c r="TFQ151" s="102"/>
      <c r="TFR151" s="102"/>
      <c r="TFS151" s="102"/>
      <c r="TFT151" s="102"/>
      <c r="TFU151" s="102"/>
      <c r="TFV151" s="102"/>
      <c r="TFW151" s="102"/>
      <c r="TFX151" s="102"/>
      <c r="TFY151" s="102"/>
      <c r="TFZ151" s="102"/>
      <c r="TGA151" s="102"/>
      <c r="TGB151" s="102"/>
      <c r="TGC151" s="102"/>
      <c r="TGD151" s="102"/>
      <c r="TGE151" s="102"/>
      <c r="TGF151" s="102"/>
      <c r="TGG151" s="102"/>
      <c r="TGH151" s="102"/>
      <c r="TGI151" s="102"/>
      <c r="TGJ151" s="102"/>
      <c r="TGK151" s="102"/>
      <c r="TGL151" s="102"/>
      <c r="TGM151" s="102"/>
      <c r="TGN151" s="102"/>
      <c r="TGO151" s="102"/>
      <c r="TGP151" s="102"/>
      <c r="TGQ151" s="102"/>
      <c r="TGR151" s="102"/>
      <c r="TGS151" s="102"/>
      <c r="TGT151" s="102"/>
      <c r="TGU151" s="102"/>
      <c r="TGV151" s="102"/>
      <c r="TGW151" s="102"/>
      <c r="TGX151" s="102"/>
      <c r="TGY151" s="102"/>
      <c r="TGZ151" s="102"/>
      <c r="THA151" s="102"/>
      <c r="THB151" s="102"/>
      <c r="THC151" s="102"/>
      <c r="THD151" s="102"/>
      <c r="THE151" s="102"/>
      <c r="THF151" s="102"/>
      <c r="THG151" s="102"/>
      <c r="THH151" s="102"/>
      <c r="THI151" s="102"/>
      <c r="THJ151" s="102"/>
      <c r="THK151" s="102"/>
      <c r="THL151" s="102"/>
      <c r="THM151" s="102"/>
      <c r="THN151" s="102"/>
      <c r="THO151" s="102"/>
      <c r="THP151" s="102"/>
      <c r="THQ151" s="102"/>
      <c r="THR151" s="102"/>
      <c r="THS151" s="102"/>
      <c r="THT151" s="102"/>
      <c r="THU151" s="102"/>
      <c r="THV151" s="102"/>
      <c r="THW151" s="102"/>
      <c r="THX151" s="102"/>
      <c r="THY151" s="102"/>
      <c r="THZ151" s="102"/>
      <c r="TIA151" s="102"/>
      <c r="TIB151" s="102"/>
      <c r="TIC151" s="102"/>
      <c r="TID151" s="102"/>
      <c r="TIE151" s="102"/>
      <c r="TIF151" s="102"/>
      <c r="TIG151" s="102"/>
      <c r="TIH151" s="102"/>
      <c r="TII151" s="102"/>
      <c r="TIJ151" s="102"/>
      <c r="TIK151" s="102"/>
      <c r="TIL151" s="102"/>
      <c r="TIM151" s="102"/>
      <c r="TIN151" s="102"/>
      <c r="TIO151" s="102"/>
      <c r="TIP151" s="102"/>
      <c r="TIQ151" s="102"/>
      <c r="TIR151" s="102"/>
      <c r="TIS151" s="102"/>
      <c r="TIT151" s="102"/>
      <c r="TIU151" s="102"/>
      <c r="TIV151" s="102"/>
      <c r="TIW151" s="102"/>
      <c r="TIX151" s="102"/>
      <c r="TIY151" s="102"/>
      <c r="TIZ151" s="102"/>
      <c r="TJA151" s="102"/>
      <c r="TJB151" s="102"/>
      <c r="TJC151" s="102"/>
      <c r="TJD151" s="102"/>
      <c r="TJE151" s="102"/>
      <c r="TJF151" s="102"/>
      <c r="TJG151" s="102"/>
      <c r="TJH151" s="102"/>
      <c r="TJI151" s="102"/>
      <c r="TJJ151" s="102"/>
      <c r="TJK151" s="102"/>
      <c r="TJL151" s="102"/>
      <c r="TJM151" s="102"/>
      <c r="TJN151" s="102"/>
      <c r="TJO151" s="102"/>
      <c r="TJP151" s="102"/>
      <c r="TJQ151" s="102"/>
      <c r="TJR151" s="102"/>
      <c r="TJS151" s="102"/>
      <c r="TJT151" s="102"/>
      <c r="TJU151" s="102"/>
      <c r="TJV151" s="102"/>
      <c r="TJW151" s="102"/>
      <c r="TJX151" s="102"/>
      <c r="TJY151" s="102"/>
      <c r="TJZ151" s="102"/>
      <c r="TKA151" s="102"/>
      <c r="TKB151" s="102"/>
      <c r="TKC151" s="102"/>
      <c r="TKD151" s="102"/>
      <c r="TKE151" s="102"/>
      <c r="TKF151" s="102"/>
      <c r="TKG151" s="102"/>
      <c r="TKH151" s="102"/>
      <c r="TKI151" s="102"/>
      <c r="TKJ151" s="102"/>
      <c r="TKK151" s="102"/>
      <c r="TKL151" s="102"/>
      <c r="TKM151" s="102"/>
      <c r="TKN151" s="102"/>
      <c r="TKO151" s="102"/>
      <c r="TKP151" s="102"/>
      <c r="TKQ151" s="102"/>
      <c r="TKR151" s="102"/>
      <c r="TKS151" s="102"/>
      <c r="TKT151" s="102"/>
      <c r="TKU151" s="102"/>
      <c r="TKV151" s="102"/>
      <c r="TKW151" s="102"/>
      <c r="TKX151" s="102"/>
      <c r="TKY151" s="102"/>
      <c r="TKZ151" s="102"/>
      <c r="TLA151" s="102"/>
      <c r="TLB151" s="102"/>
      <c r="TLC151" s="102"/>
      <c r="TLD151" s="102"/>
      <c r="TLE151" s="102"/>
      <c r="TLF151" s="102"/>
      <c r="TLG151" s="102"/>
      <c r="TLH151" s="102"/>
      <c r="TLI151" s="102"/>
      <c r="TLJ151" s="102"/>
      <c r="TLK151" s="102"/>
      <c r="TLL151" s="102"/>
      <c r="TLM151" s="102"/>
      <c r="TLN151" s="102"/>
      <c r="TLO151" s="102"/>
      <c r="TLP151" s="102"/>
      <c r="TLQ151" s="102"/>
      <c r="TLR151" s="102"/>
      <c r="TLS151" s="102"/>
      <c r="TLT151" s="102"/>
      <c r="TLU151" s="102"/>
      <c r="TLV151" s="102"/>
      <c r="TLW151" s="102"/>
      <c r="TLX151" s="102"/>
      <c r="TLY151" s="102"/>
      <c r="TLZ151" s="102"/>
      <c r="TMA151" s="102"/>
      <c r="TMB151" s="102"/>
      <c r="TMC151" s="102"/>
      <c r="TMD151" s="102"/>
      <c r="TME151" s="102"/>
      <c r="TMF151" s="102"/>
      <c r="TMG151" s="102"/>
      <c r="TMH151" s="102"/>
      <c r="TMI151" s="102"/>
      <c r="TMJ151" s="102"/>
      <c r="TMK151" s="102"/>
      <c r="TML151" s="102"/>
      <c r="TMM151" s="102"/>
      <c r="TMN151" s="102"/>
      <c r="TMO151" s="102"/>
      <c r="TMP151" s="102"/>
      <c r="TMQ151" s="102"/>
      <c r="TMR151" s="102"/>
      <c r="TMS151" s="102"/>
      <c r="TMT151" s="102"/>
      <c r="TMU151" s="102"/>
      <c r="TMV151" s="102"/>
      <c r="TMW151" s="102"/>
      <c r="TMX151" s="102"/>
      <c r="TMY151" s="102"/>
      <c r="TMZ151" s="102"/>
      <c r="TNA151" s="102"/>
      <c r="TNB151" s="102"/>
      <c r="TNC151" s="102"/>
      <c r="TND151" s="102"/>
      <c r="TNE151" s="102"/>
      <c r="TNF151" s="102"/>
      <c r="TNG151" s="102"/>
      <c r="TNH151" s="102"/>
      <c r="TNI151" s="102"/>
      <c r="TNJ151" s="102"/>
      <c r="TNK151" s="102"/>
      <c r="TNL151" s="102"/>
      <c r="TNM151" s="102"/>
      <c r="TNN151" s="102"/>
      <c r="TNO151" s="102"/>
      <c r="TNP151" s="102"/>
      <c r="TNQ151" s="102"/>
      <c r="TNR151" s="102"/>
      <c r="TNS151" s="102"/>
      <c r="TNT151" s="102"/>
      <c r="TNU151" s="102"/>
      <c r="TNV151" s="102"/>
      <c r="TNW151" s="102"/>
      <c r="TNX151" s="102"/>
      <c r="TNY151" s="102"/>
      <c r="TNZ151" s="102"/>
      <c r="TOA151" s="102"/>
      <c r="TOB151" s="102"/>
      <c r="TOC151" s="102"/>
      <c r="TOD151" s="102"/>
      <c r="TOE151" s="102"/>
      <c r="TOF151" s="102"/>
      <c r="TOG151" s="102"/>
      <c r="TOH151" s="102"/>
      <c r="TOI151" s="102"/>
      <c r="TOJ151" s="102"/>
      <c r="TOK151" s="102"/>
      <c r="TOL151" s="102"/>
      <c r="TOM151" s="102"/>
      <c r="TON151" s="102"/>
      <c r="TOO151" s="102"/>
      <c r="TOP151" s="102"/>
      <c r="TOQ151" s="102"/>
      <c r="TOR151" s="102"/>
      <c r="TOS151" s="102"/>
      <c r="TOT151" s="102"/>
      <c r="TOU151" s="102"/>
      <c r="TOV151" s="102"/>
      <c r="TOW151" s="102"/>
      <c r="TOX151" s="102"/>
      <c r="TOY151" s="102"/>
      <c r="TOZ151" s="102"/>
      <c r="TPA151" s="102"/>
      <c r="TPB151" s="102"/>
      <c r="TPC151" s="102"/>
      <c r="TPD151" s="102"/>
      <c r="TPE151" s="102"/>
      <c r="TPF151" s="102"/>
      <c r="TPG151" s="102"/>
      <c r="TPH151" s="102"/>
      <c r="TPI151" s="102"/>
      <c r="TPJ151" s="102"/>
      <c r="TPK151" s="102"/>
      <c r="TPL151" s="102"/>
      <c r="TPM151" s="102"/>
      <c r="TPN151" s="102"/>
      <c r="TPO151" s="102"/>
      <c r="TPP151" s="102"/>
      <c r="TPQ151" s="102"/>
      <c r="TPR151" s="102"/>
      <c r="TPS151" s="102"/>
      <c r="TPT151" s="102"/>
      <c r="TPU151" s="102"/>
      <c r="TPV151" s="102"/>
      <c r="TPW151" s="102"/>
      <c r="TPX151" s="102"/>
      <c r="TPY151" s="102"/>
      <c r="TPZ151" s="102"/>
      <c r="TQA151" s="102"/>
      <c r="TQB151" s="102"/>
      <c r="TQC151" s="102"/>
      <c r="TQD151" s="102"/>
      <c r="TQE151" s="102"/>
      <c r="TQF151" s="102"/>
      <c r="TQG151" s="102"/>
      <c r="TQH151" s="102"/>
      <c r="TQI151" s="102"/>
      <c r="TQJ151" s="102"/>
      <c r="TQK151" s="102"/>
      <c r="TQL151" s="102"/>
      <c r="TQM151" s="102"/>
      <c r="TQN151" s="102"/>
      <c r="TQO151" s="102"/>
      <c r="TQP151" s="102"/>
      <c r="TQQ151" s="102"/>
      <c r="TQR151" s="102"/>
      <c r="TQS151" s="102"/>
      <c r="TQT151" s="102"/>
      <c r="TQU151" s="102"/>
      <c r="TQV151" s="102"/>
      <c r="TQW151" s="102"/>
      <c r="TQX151" s="102"/>
      <c r="TQY151" s="102"/>
      <c r="TQZ151" s="102"/>
      <c r="TRA151" s="102"/>
      <c r="TRB151" s="102"/>
      <c r="TRC151" s="102"/>
      <c r="TRD151" s="102"/>
      <c r="TRE151" s="102"/>
      <c r="TRF151" s="102"/>
      <c r="TRG151" s="102"/>
      <c r="TRH151" s="102"/>
      <c r="TRI151" s="102"/>
      <c r="TRJ151" s="102"/>
      <c r="TRK151" s="102"/>
      <c r="TRL151" s="102"/>
      <c r="TRM151" s="102"/>
      <c r="TRN151" s="102"/>
      <c r="TRO151" s="102"/>
      <c r="TRP151" s="102"/>
      <c r="TRQ151" s="102"/>
      <c r="TRR151" s="102"/>
      <c r="TRS151" s="102"/>
      <c r="TRT151" s="102"/>
      <c r="TRU151" s="102"/>
      <c r="TRV151" s="102"/>
      <c r="TRW151" s="102"/>
      <c r="TRX151" s="102"/>
      <c r="TRY151" s="102"/>
      <c r="TRZ151" s="102"/>
      <c r="TSA151" s="102"/>
      <c r="TSB151" s="102"/>
      <c r="TSC151" s="102"/>
      <c r="TSD151" s="102"/>
      <c r="TSE151" s="102"/>
      <c r="TSF151" s="102"/>
      <c r="TSG151" s="102"/>
      <c r="TSH151" s="102"/>
      <c r="TSI151" s="102"/>
      <c r="TSJ151" s="102"/>
      <c r="TSK151" s="102"/>
      <c r="TSL151" s="102"/>
      <c r="TSM151" s="102"/>
      <c r="TSN151" s="102"/>
      <c r="TSO151" s="102"/>
      <c r="TSP151" s="102"/>
      <c r="TSQ151" s="102"/>
      <c r="TSR151" s="102"/>
      <c r="TSS151" s="102"/>
      <c r="TST151" s="102"/>
      <c r="TSU151" s="102"/>
      <c r="TSV151" s="102"/>
      <c r="TSW151" s="102"/>
      <c r="TSX151" s="102"/>
      <c r="TSY151" s="102"/>
      <c r="TSZ151" s="102"/>
      <c r="TTA151" s="102"/>
      <c r="TTB151" s="102"/>
      <c r="TTC151" s="102"/>
      <c r="TTD151" s="102"/>
      <c r="TTE151" s="102"/>
      <c r="TTF151" s="102"/>
      <c r="TTG151" s="102"/>
      <c r="TTH151" s="102"/>
      <c r="TTI151" s="102"/>
      <c r="TTJ151" s="102"/>
      <c r="TTK151" s="102"/>
      <c r="TTL151" s="102"/>
      <c r="TTM151" s="102"/>
      <c r="TTN151" s="102"/>
      <c r="TTO151" s="102"/>
      <c r="TTP151" s="102"/>
      <c r="TTQ151" s="102"/>
      <c r="TTR151" s="102"/>
      <c r="TTS151" s="102"/>
      <c r="TTT151" s="102"/>
      <c r="TTU151" s="102"/>
      <c r="TTV151" s="102"/>
      <c r="TTW151" s="102"/>
      <c r="TTX151" s="102"/>
      <c r="TTY151" s="102"/>
      <c r="TTZ151" s="102"/>
      <c r="TUA151" s="102"/>
      <c r="TUB151" s="102"/>
      <c r="TUC151" s="102"/>
      <c r="TUD151" s="102"/>
      <c r="TUE151" s="102"/>
      <c r="TUF151" s="102"/>
      <c r="TUG151" s="102"/>
      <c r="TUH151" s="102"/>
      <c r="TUI151" s="102"/>
      <c r="TUJ151" s="102"/>
      <c r="TUK151" s="102"/>
      <c r="TUL151" s="102"/>
      <c r="TUM151" s="102"/>
      <c r="TUN151" s="102"/>
      <c r="TUO151" s="102"/>
      <c r="TUP151" s="102"/>
      <c r="TUQ151" s="102"/>
      <c r="TUR151" s="102"/>
      <c r="TUS151" s="102"/>
      <c r="TUT151" s="102"/>
      <c r="TUU151" s="102"/>
      <c r="TUV151" s="102"/>
      <c r="TUW151" s="102"/>
      <c r="TUX151" s="102"/>
      <c r="TUY151" s="102"/>
      <c r="TUZ151" s="102"/>
      <c r="TVA151" s="102"/>
      <c r="TVB151" s="102"/>
      <c r="TVC151" s="102"/>
      <c r="TVD151" s="102"/>
      <c r="TVE151" s="102"/>
      <c r="TVF151" s="102"/>
      <c r="TVG151" s="102"/>
      <c r="TVH151" s="102"/>
      <c r="TVI151" s="102"/>
      <c r="TVJ151" s="102"/>
      <c r="TVK151" s="102"/>
      <c r="TVL151" s="102"/>
      <c r="TVM151" s="102"/>
      <c r="TVN151" s="102"/>
      <c r="TVO151" s="102"/>
      <c r="TVP151" s="102"/>
      <c r="TVQ151" s="102"/>
      <c r="TVR151" s="102"/>
      <c r="TVS151" s="102"/>
      <c r="TVT151" s="102"/>
      <c r="TVU151" s="102"/>
      <c r="TVV151" s="102"/>
      <c r="TVW151" s="102"/>
      <c r="TVX151" s="102"/>
      <c r="TVY151" s="102"/>
      <c r="TVZ151" s="102"/>
      <c r="TWA151" s="102"/>
      <c r="TWB151" s="102"/>
      <c r="TWC151" s="102"/>
      <c r="TWD151" s="102"/>
      <c r="TWE151" s="102"/>
      <c r="TWF151" s="102"/>
      <c r="TWG151" s="102"/>
      <c r="TWH151" s="102"/>
      <c r="TWI151" s="102"/>
      <c r="TWJ151" s="102"/>
      <c r="TWK151" s="102"/>
      <c r="TWL151" s="102"/>
      <c r="TWM151" s="102"/>
      <c r="TWN151" s="102"/>
      <c r="TWO151" s="102"/>
      <c r="TWP151" s="102"/>
      <c r="TWQ151" s="102"/>
      <c r="TWR151" s="102"/>
      <c r="TWS151" s="102"/>
      <c r="TWT151" s="102"/>
      <c r="TWU151" s="102"/>
      <c r="TWV151" s="102"/>
      <c r="TWW151" s="102"/>
      <c r="TWX151" s="102"/>
      <c r="TWY151" s="102"/>
      <c r="TWZ151" s="102"/>
      <c r="TXA151" s="102"/>
      <c r="TXB151" s="102"/>
      <c r="TXC151" s="102"/>
      <c r="TXD151" s="102"/>
      <c r="TXE151" s="102"/>
      <c r="TXF151" s="102"/>
      <c r="TXG151" s="102"/>
      <c r="TXH151" s="102"/>
      <c r="TXI151" s="102"/>
      <c r="TXJ151" s="102"/>
      <c r="TXK151" s="102"/>
      <c r="TXL151" s="102"/>
      <c r="TXM151" s="102"/>
      <c r="TXN151" s="102"/>
      <c r="TXO151" s="102"/>
      <c r="TXP151" s="102"/>
      <c r="TXQ151" s="102"/>
      <c r="TXR151" s="102"/>
      <c r="TXS151" s="102"/>
      <c r="TXT151" s="102"/>
      <c r="TXU151" s="102"/>
      <c r="TXV151" s="102"/>
      <c r="TXW151" s="102"/>
      <c r="TXX151" s="102"/>
      <c r="TXY151" s="102"/>
      <c r="TXZ151" s="102"/>
      <c r="TYA151" s="102"/>
      <c r="TYB151" s="102"/>
      <c r="TYC151" s="102"/>
      <c r="TYD151" s="102"/>
      <c r="TYE151" s="102"/>
      <c r="TYF151" s="102"/>
      <c r="TYG151" s="102"/>
      <c r="TYH151" s="102"/>
      <c r="TYI151" s="102"/>
      <c r="TYJ151" s="102"/>
      <c r="TYK151" s="102"/>
      <c r="TYL151" s="102"/>
      <c r="TYM151" s="102"/>
      <c r="TYN151" s="102"/>
      <c r="TYO151" s="102"/>
      <c r="TYP151" s="102"/>
      <c r="TYQ151" s="102"/>
      <c r="TYR151" s="102"/>
      <c r="TYS151" s="102"/>
      <c r="TYT151" s="102"/>
      <c r="TYU151" s="102"/>
      <c r="TYV151" s="102"/>
      <c r="TYW151" s="102"/>
      <c r="TYX151" s="102"/>
      <c r="TYY151" s="102"/>
      <c r="TYZ151" s="102"/>
      <c r="TZA151" s="102"/>
      <c r="TZB151" s="102"/>
      <c r="TZC151" s="102"/>
      <c r="TZD151" s="102"/>
      <c r="TZE151" s="102"/>
      <c r="TZF151" s="102"/>
      <c r="TZG151" s="102"/>
      <c r="TZH151" s="102"/>
      <c r="TZI151" s="102"/>
      <c r="TZJ151" s="102"/>
      <c r="TZK151" s="102"/>
      <c r="TZL151" s="102"/>
      <c r="TZM151" s="102"/>
      <c r="TZN151" s="102"/>
      <c r="TZO151" s="102"/>
      <c r="TZP151" s="102"/>
      <c r="TZQ151" s="102"/>
      <c r="TZR151" s="102"/>
      <c r="TZS151" s="102"/>
      <c r="TZT151" s="102"/>
      <c r="TZU151" s="102"/>
      <c r="TZV151" s="102"/>
      <c r="TZW151" s="102"/>
      <c r="TZX151" s="102"/>
      <c r="TZY151" s="102"/>
      <c r="TZZ151" s="102"/>
      <c r="UAA151" s="102"/>
      <c r="UAB151" s="102"/>
      <c r="UAC151" s="102"/>
      <c r="UAD151" s="102"/>
      <c r="UAE151" s="102"/>
      <c r="UAF151" s="102"/>
      <c r="UAG151" s="102"/>
      <c r="UAH151" s="102"/>
      <c r="UAI151" s="102"/>
      <c r="UAJ151" s="102"/>
      <c r="UAK151" s="102"/>
      <c r="UAL151" s="102"/>
      <c r="UAM151" s="102"/>
      <c r="UAN151" s="102"/>
      <c r="UAO151" s="102"/>
      <c r="UAP151" s="102"/>
      <c r="UAQ151" s="102"/>
      <c r="UAR151" s="102"/>
      <c r="UAS151" s="102"/>
      <c r="UAT151" s="102"/>
      <c r="UAU151" s="102"/>
      <c r="UAV151" s="102"/>
      <c r="UAW151" s="102"/>
      <c r="UAX151" s="102"/>
      <c r="UAY151" s="102"/>
      <c r="UAZ151" s="102"/>
      <c r="UBA151" s="102"/>
      <c r="UBB151" s="102"/>
      <c r="UBC151" s="102"/>
      <c r="UBD151" s="102"/>
      <c r="UBE151" s="102"/>
      <c r="UBF151" s="102"/>
      <c r="UBG151" s="102"/>
      <c r="UBH151" s="102"/>
      <c r="UBI151" s="102"/>
      <c r="UBJ151" s="102"/>
      <c r="UBK151" s="102"/>
      <c r="UBL151" s="102"/>
      <c r="UBM151" s="102"/>
      <c r="UBN151" s="102"/>
      <c r="UBO151" s="102"/>
      <c r="UBP151" s="102"/>
      <c r="UBQ151" s="102"/>
      <c r="UBR151" s="102"/>
      <c r="UBS151" s="102"/>
      <c r="UBT151" s="102"/>
      <c r="UBU151" s="102"/>
      <c r="UBV151" s="102"/>
      <c r="UBW151" s="102"/>
      <c r="UBX151" s="102"/>
      <c r="UBY151" s="102"/>
      <c r="UBZ151" s="102"/>
      <c r="UCA151" s="102"/>
      <c r="UCB151" s="102"/>
      <c r="UCC151" s="102"/>
      <c r="UCD151" s="102"/>
      <c r="UCE151" s="102"/>
      <c r="UCF151" s="102"/>
      <c r="UCG151" s="102"/>
      <c r="UCH151" s="102"/>
      <c r="UCI151" s="102"/>
      <c r="UCJ151" s="102"/>
      <c r="UCK151" s="102"/>
      <c r="UCL151" s="102"/>
      <c r="UCM151" s="102"/>
      <c r="UCN151" s="102"/>
      <c r="UCO151" s="102"/>
      <c r="UCP151" s="102"/>
      <c r="UCQ151" s="102"/>
      <c r="UCR151" s="102"/>
      <c r="UCS151" s="102"/>
      <c r="UCT151" s="102"/>
      <c r="UCU151" s="102"/>
      <c r="UCV151" s="102"/>
      <c r="UCW151" s="102"/>
      <c r="UCX151" s="102"/>
      <c r="UCY151" s="102"/>
      <c r="UCZ151" s="102"/>
      <c r="UDA151" s="102"/>
      <c r="UDB151" s="102"/>
      <c r="UDC151" s="102"/>
      <c r="UDD151" s="102"/>
      <c r="UDE151" s="102"/>
      <c r="UDF151" s="102"/>
      <c r="UDG151" s="102"/>
      <c r="UDH151" s="102"/>
      <c r="UDI151" s="102"/>
      <c r="UDJ151" s="102"/>
      <c r="UDK151" s="102"/>
      <c r="UDL151" s="102"/>
      <c r="UDM151" s="102"/>
      <c r="UDN151" s="102"/>
      <c r="UDO151" s="102"/>
      <c r="UDP151" s="102"/>
      <c r="UDQ151" s="102"/>
      <c r="UDR151" s="102"/>
      <c r="UDS151" s="102"/>
      <c r="UDT151" s="102"/>
      <c r="UDU151" s="102"/>
      <c r="UDV151" s="102"/>
      <c r="UDW151" s="102"/>
      <c r="UDX151" s="102"/>
      <c r="UDY151" s="102"/>
      <c r="UDZ151" s="102"/>
      <c r="UEA151" s="102"/>
      <c r="UEB151" s="102"/>
      <c r="UEC151" s="102"/>
      <c r="UED151" s="102"/>
      <c r="UEE151" s="102"/>
      <c r="UEF151" s="102"/>
      <c r="UEG151" s="102"/>
      <c r="UEH151" s="102"/>
      <c r="UEI151" s="102"/>
      <c r="UEJ151" s="102"/>
      <c r="UEK151" s="102"/>
      <c r="UEL151" s="102"/>
      <c r="UEM151" s="102"/>
      <c r="UEN151" s="102"/>
      <c r="UEO151" s="102"/>
      <c r="UEP151" s="102"/>
      <c r="UEQ151" s="102"/>
      <c r="UER151" s="102"/>
      <c r="UES151" s="102"/>
      <c r="UET151" s="102"/>
      <c r="UEU151" s="102"/>
      <c r="UEV151" s="102"/>
      <c r="UEW151" s="102"/>
      <c r="UEX151" s="102"/>
      <c r="UEY151" s="102"/>
      <c r="UEZ151" s="102"/>
      <c r="UFA151" s="102"/>
      <c r="UFB151" s="102"/>
      <c r="UFC151" s="102"/>
      <c r="UFD151" s="102"/>
      <c r="UFE151" s="102"/>
      <c r="UFF151" s="102"/>
      <c r="UFG151" s="102"/>
      <c r="UFH151" s="102"/>
      <c r="UFI151" s="102"/>
      <c r="UFJ151" s="102"/>
      <c r="UFK151" s="102"/>
      <c r="UFL151" s="102"/>
      <c r="UFM151" s="102"/>
      <c r="UFN151" s="102"/>
      <c r="UFO151" s="102"/>
      <c r="UFP151" s="102"/>
      <c r="UFQ151" s="102"/>
      <c r="UFR151" s="102"/>
      <c r="UFS151" s="102"/>
      <c r="UFT151" s="102"/>
      <c r="UFU151" s="102"/>
      <c r="UFV151" s="102"/>
      <c r="UFW151" s="102"/>
      <c r="UFX151" s="102"/>
      <c r="UFY151" s="102"/>
      <c r="UFZ151" s="102"/>
      <c r="UGA151" s="102"/>
      <c r="UGB151" s="102"/>
      <c r="UGC151" s="102"/>
      <c r="UGD151" s="102"/>
      <c r="UGE151" s="102"/>
      <c r="UGF151" s="102"/>
      <c r="UGG151" s="102"/>
      <c r="UGH151" s="102"/>
      <c r="UGI151" s="102"/>
      <c r="UGJ151" s="102"/>
      <c r="UGK151" s="102"/>
      <c r="UGL151" s="102"/>
      <c r="UGM151" s="102"/>
      <c r="UGN151" s="102"/>
      <c r="UGO151" s="102"/>
      <c r="UGP151" s="102"/>
      <c r="UGQ151" s="102"/>
      <c r="UGR151" s="102"/>
      <c r="UGS151" s="102"/>
      <c r="UGT151" s="102"/>
      <c r="UGU151" s="102"/>
      <c r="UGV151" s="102"/>
      <c r="UGW151" s="102"/>
      <c r="UGX151" s="102"/>
      <c r="UGY151" s="102"/>
      <c r="UGZ151" s="102"/>
      <c r="UHA151" s="102"/>
      <c r="UHB151" s="102"/>
      <c r="UHC151" s="102"/>
      <c r="UHD151" s="102"/>
      <c r="UHE151" s="102"/>
      <c r="UHF151" s="102"/>
      <c r="UHG151" s="102"/>
      <c r="UHH151" s="102"/>
      <c r="UHI151" s="102"/>
      <c r="UHJ151" s="102"/>
      <c r="UHK151" s="102"/>
      <c r="UHL151" s="102"/>
      <c r="UHM151" s="102"/>
      <c r="UHN151" s="102"/>
      <c r="UHO151" s="102"/>
      <c r="UHP151" s="102"/>
      <c r="UHQ151" s="102"/>
      <c r="UHR151" s="102"/>
      <c r="UHS151" s="102"/>
      <c r="UHT151" s="102"/>
      <c r="UHU151" s="102"/>
      <c r="UHV151" s="102"/>
      <c r="UHW151" s="102"/>
      <c r="UHX151" s="102"/>
      <c r="UHY151" s="102"/>
      <c r="UHZ151" s="102"/>
      <c r="UIA151" s="102"/>
      <c r="UIB151" s="102"/>
      <c r="UIC151" s="102"/>
      <c r="UID151" s="102"/>
      <c r="UIE151" s="102"/>
      <c r="UIF151" s="102"/>
      <c r="UIG151" s="102"/>
      <c r="UIH151" s="102"/>
      <c r="UII151" s="102"/>
      <c r="UIJ151" s="102"/>
      <c r="UIK151" s="102"/>
      <c r="UIL151" s="102"/>
      <c r="UIM151" s="102"/>
      <c r="UIN151" s="102"/>
      <c r="UIO151" s="102"/>
      <c r="UIP151" s="102"/>
      <c r="UIQ151" s="102"/>
      <c r="UIR151" s="102"/>
      <c r="UIS151" s="102"/>
      <c r="UIT151" s="102"/>
      <c r="UIU151" s="102"/>
      <c r="UIV151" s="102"/>
      <c r="UIW151" s="102"/>
      <c r="UIX151" s="102"/>
      <c r="UIY151" s="102"/>
      <c r="UIZ151" s="102"/>
      <c r="UJA151" s="102"/>
      <c r="UJB151" s="102"/>
      <c r="UJC151" s="102"/>
      <c r="UJD151" s="102"/>
      <c r="UJE151" s="102"/>
      <c r="UJF151" s="102"/>
      <c r="UJG151" s="102"/>
      <c r="UJH151" s="102"/>
      <c r="UJI151" s="102"/>
      <c r="UJJ151" s="102"/>
      <c r="UJK151" s="102"/>
      <c r="UJL151" s="102"/>
      <c r="UJM151" s="102"/>
      <c r="UJN151" s="102"/>
      <c r="UJO151" s="102"/>
      <c r="UJP151" s="102"/>
      <c r="UJQ151" s="102"/>
      <c r="UJR151" s="102"/>
      <c r="UJS151" s="102"/>
      <c r="UJT151" s="102"/>
      <c r="UJU151" s="102"/>
      <c r="UJV151" s="102"/>
      <c r="UJW151" s="102"/>
      <c r="UJX151" s="102"/>
      <c r="UJY151" s="102"/>
      <c r="UJZ151" s="102"/>
      <c r="UKA151" s="102"/>
      <c r="UKB151" s="102"/>
      <c r="UKC151" s="102"/>
      <c r="UKD151" s="102"/>
      <c r="UKE151" s="102"/>
      <c r="UKF151" s="102"/>
      <c r="UKG151" s="102"/>
      <c r="UKH151" s="102"/>
      <c r="UKI151" s="102"/>
      <c r="UKJ151" s="102"/>
      <c r="UKK151" s="102"/>
      <c r="UKL151" s="102"/>
      <c r="UKM151" s="102"/>
      <c r="UKN151" s="102"/>
      <c r="UKO151" s="102"/>
      <c r="UKP151" s="102"/>
      <c r="UKQ151" s="102"/>
      <c r="UKR151" s="102"/>
      <c r="UKS151" s="102"/>
      <c r="UKT151" s="102"/>
      <c r="UKU151" s="102"/>
      <c r="UKV151" s="102"/>
      <c r="UKW151" s="102"/>
      <c r="UKX151" s="102"/>
      <c r="UKY151" s="102"/>
      <c r="UKZ151" s="102"/>
      <c r="ULA151" s="102"/>
      <c r="ULB151" s="102"/>
      <c r="ULC151" s="102"/>
      <c r="ULD151" s="102"/>
      <c r="ULE151" s="102"/>
      <c r="ULF151" s="102"/>
      <c r="ULG151" s="102"/>
      <c r="ULH151" s="102"/>
      <c r="ULI151" s="102"/>
      <c r="ULJ151" s="102"/>
      <c r="ULK151" s="102"/>
      <c r="ULL151" s="102"/>
      <c r="ULM151" s="102"/>
      <c r="ULN151" s="102"/>
      <c r="ULO151" s="102"/>
      <c r="ULP151" s="102"/>
      <c r="ULQ151" s="102"/>
      <c r="ULR151" s="102"/>
      <c r="ULS151" s="102"/>
      <c r="ULT151" s="102"/>
      <c r="ULU151" s="102"/>
      <c r="ULV151" s="102"/>
      <c r="ULW151" s="102"/>
      <c r="ULX151" s="102"/>
      <c r="ULY151" s="102"/>
      <c r="ULZ151" s="102"/>
      <c r="UMA151" s="102"/>
      <c r="UMB151" s="102"/>
      <c r="UMC151" s="102"/>
      <c r="UMD151" s="102"/>
      <c r="UME151" s="102"/>
      <c r="UMF151" s="102"/>
      <c r="UMG151" s="102"/>
      <c r="UMH151" s="102"/>
      <c r="UMI151" s="102"/>
      <c r="UMJ151" s="102"/>
      <c r="UMK151" s="102"/>
      <c r="UML151" s="102"/>
      <c r="UMM151" s="102"/>
      <c r="UMN151" s="102"/>
      <c r="UMO151" s="102"/>
      <c r="UMP151" s="102"/>
      <c r="UMQ151" s="102"/>
      <c r="UMR151" s="102"/>
      <c r="UMS151" s="102"/>
      <c r="UMT151" s="102"/>
      <c r="UMU151" s="102"/>
      <c r="UMV151" s="102"/>
      <c r="UMW151" s="102"/>
      <c r="UMX151" s="102"/>
      <c r="UMY151" s="102"/>
      <c r="UMZ151" s="102"/>
      <c r="UNA151" s="102"/>
      <c r="UNB151" s="102"/>
      <c r="UNC151" s="102"/>
      <c r="UND151" s="102"/>
      <c r="UNE151" s="102"/>
      <c r="UNF151" s="102"/>
      <c r="UNG151" s="102"/>
      <c r="UNH151" s="102"/>
      <c r="UNI151" s="102"/>
      <c r="UNJ151" s="102"/>
      <c r="UNK151" s="102"/>
      <c r="UNL151" s="102"/>
      <c r="UNM151" s="102"/>
      <c r="UNN151" s="102"/>
      <c r="UNO151" s="102"/>
      <c r="UNP151" s="102"/>
      <c r="UNQ151" s="102"/>
      <c r="UNR151" s="102"/>
      <c r="UNS151" s="102"/>
      <c r="UNT151" s="102"/>
      <c r="UNU151" s="102"/>
      <c r="UNV151" s="102"/>
      <c r="UNW151" s="102"/>
      <c r="UNX151" s="102"/>
      <c r="UNY151" s="102"/>
      <c r="UNZ151" s="102"/>
      <c r="UOA151" s="102"/>
      <c r="UOB151" s="102"/>
      <c r="UOC151" s="102"/>
      <c r="UOD151" s="102"/>
      <c r="UOE151" s="102"/>
      <c r="UOF151" s="102"/>
      <c r="UOG151" s="102"/>
      <c r="UOH151" s="102"/>
      <c r="UOI151" s="102"/>
      <c r="UOJ151" s="102"/>
      <c r="UOK151" s="102"/>
      <c r="UOL151" s="102"/>
      <c r="UOM151" s="102"/>
      <c r="UON151" s="102"/>
      <c r="UOO151" s="102"/>
      <c r="UOP151" s="102"/>
      <c r="UOQ151" s="102"/>
      <c r="UOR151" s="102"/>
      <c r="UOS151" s="102"/>
      <c r="UOT151" s="102"/>
      <c r="UOU151" s="102"/>
      <c r="UOV151" s="102"/>
      <c r="UOW151" s="102"/>
      <c r="UOX151" s="102"/>
      <c r="UOY151" s="102"/>
      <c r="UOZ151" s="102"/>
      <c r="UPA151" s="102"/>
      <c r="UPB151" s="102"/>
      <c r="UPC151" s="102"/>
      <c r="UPD151" s="102"/>
      <c r="UPE151" s="102"/>
      <c r="UPF151" s="102"/>
      <c r="UPG151" s="102"/>
      <c r="UPH151" s="102"/>
      <c r="UPI151" s="102"/>
      <c r="UPJ151" s="102"/>
      <c r="UPK151" s="102"/>
      <c r="UPL151" s="102"/>
      <c r="UPM151" s="102"/>
      <c r="UPN151" s="102"/>
      <c r="UPO151" s="102"/>
      <c r="UPP151" s="102"/>
      <c r="UPQ151" s="102"/>
      <c r="UPR151" s="102"/>
      <c r="UPS151" s="102"/>
      <c r="UPT151" s="102"/>
      <c r="UPU151" s="102"/>
      <c r="UPV151" s="102"/>
      <c r="UPW151" s="102"/>
      <c r="UPX151" s="102"/>
      <c r="UPY151" s="102"/>
      <c r="UPZ151" s="102"/>
      <c r="UQA151" s="102"/>
      <c r="UQB151" s="102"/>
      <c r="UQC151" s="102"/>
      <c r="UQD151" s="102"/>
      <c r="UQE151" s="102"/>
      <c r="UQF151" s="102"/>
      <c r="UQG151" s="102"/>
      <c r="UQH151" s="102"/>
      <c r="UQI151" s="102"/>
      <c r="UQJ151" s="102"/>
      <c r="UQK151" s="102"/>
      <c r="UQL151" s="102"/>
      <c r="UQM151" s="102"/>
      <c r="UQN151" s="102"/>
      <c r="UQO151" s="102"/>
      <c r="UQP151" s="102"/>
      <c r="UQQ151" s="102"/>
      <c r="UQR151" s="102"/>
      <c r="UQS151" s="102"/>
      <c r="UQT151" s="102"/>
      <c r="UQU151" s="102"/>
      <c r="UQV151" s="102"/>
      <c r="UQW151" s="102"/>
      <c r="UQX151" s="102"/>
      <c r="UQY151" s="102"/>
      <c r="UQZ151" s="102"/>
      <c r="URA151" s="102"/>
      <c r="URB151" s="102"/>
      <c r="URC151" s="102"/>
      <c r="URD151" s="102"/>
      <c r="URE151" s="102"/>
      <c r="URF151" s="102"/>
      <c r="URG151" s="102"/>
      <c r="URH151" s="102"/>
      <c r="URI151" s="102"/>
      <c r="URJ151" s="102"/>
      <c r="URK151" s="102"/>
      <c r="URL151" s="102"/>
      <c r="URM151" s="102"/>
      <c r="URN151" s="102"/>
      <c r="URO151" s="102"/>
      <c r="URP151" s="102"/>
      <c r="URQ151" s="102"/>
      <c r="URR151" s="102"/>
      <c r="URS151" s="102"/>
      <c r="URT151" s="102"/>
      <c r="URU151" s="102"/>
      <c r="URV151" s="102"/>
      <c r="URW151" s="102"/>
      <c r="URX151" s="102"/>
      <c r="URY151" s="102"/>
      <c r="URZ151" s="102"/>
      <c r="USA151" s="102"/>
      <c r="USB151" s="102"/>
      <c r="USC151" s="102"/>
      <c r="USD151" s="102"/>
      <c r="USE151" s="102"/>
      <c r="USF151" s="102"/>
      <c r="USG151" s="102"/>
      <c r="USH151" s="102"/>
      <c r="USI151" s="102"/>
      <c r="USJ151" s="102"/>
      <c r="USK151" s="102"/>
      <c r="USL151" s="102"/>
      <c r="USM151" s="102"/>
      <c r="USN151" s="102"/>
      <c r="USO151" s="102"/>
      <c r="USP151" s="102"/>
      <c r="USQ151" s="102"/>
      <c r="USR151" s="102"/>
      <c r="USS151" s="102"/>
      <c r="UST151" s="102"/>
      <c r="USU151" s="102"/>
      <c r="USV151" s="102"/>
      <c r="USW151" s="102"/>
      <c r="USX151" s="102"/>
      <c r="USY151" s="102"/>
      <c r="USZ151" s="102"/>
      <c r="UTA151" s="102"/>
      <c r="UTB151" s="102"/>
      <c r="UTC151" s="102"/>
      <c r="UTD151" s="102"/>
      <c r="UTE151" s="102"/>
      <c r="UTF151" s="102"/>
      <c r="UTG151" s="102"/>
      <c r="UTH151" s="102"/>
      <c r="UTI151" s="102"/>
      <c r="UTJ151" s="102"/>
      <c r="UTK151" s="102"/>
      <c r="UTL151" s="102"/>
      <c r="UTM151" s="102"/>
      <c r="UTN151" s="102"/>
      <c r="UTO151" s="102"/>
      <c r="UTP151" s="102"/>
      <c r="UTQ151" s="102"/>
      <c r="UTR151" s="102"/>
      <c r="UTS151" s="102"/>
      <c r="UTT151" s="102"/>
      <c r="UTU151" s="102"/>
      <c r="UTV151" s="102"/>
      <c r="UTW151" s="102"/>
      <c r="UTX151" s="102"/>
      <c r="UTY151" s="102"/>
      <c r="UTZ151" s="102"/>
      <c r="UUA151" s="102"/>
      <c r="UUB151" s="102"/>
      <c r="UUC151" s="102"/>
      <c r="UUD151" s="102"/>
      <c r="UUE151" s="102"/>
      <c r="UUF151" s="102"/>
      <c r="UUG151" s="102"/>
      <c r="UUH151" s="102"/>
      <c r="UUI151" s="102"/>
      <c r="UUJ151" s="102"/>
      <c r="UUK151" s="102"/>
      <c r="UUL151" s="102"/>
      <c r="UUM151" s="102"/>
      <c r="UUN151" s="102"/>
      <c r="UUO151" s="102"/>
      <c r="UUP151" s="102"/>
      <c r="UUQ151" s="102"/>
      <c r="UUR151" s="102"/>
      <c r="UUS151" s="102"/>
      <c r="UUT151" s="102"/>
      <c r="UUU151" s="102"/>
      <c r="UUV151" s="102"/>
      <c r="UUW151" s="102"/>
      <c r="UUX151" s="102"/>
      <c r="UUY151" s="102"/>
      <c r="UUZ151" s="102"/>
      <c r="UVA151" s="102"/>
      <c r="UVB151" s="102"/>
      <c r="UVC151" s="102"/>
      <c r="UVD151" s="102"/>
      <c r="UVE151" s="102"/>
      <c r="UVF151" s="102"/>
      <c r="UVG151" s="102"/>
      <c r="UVH151" s="102"/>
      <c r="UVI151" s="102"/>
      <c r="UVJ151" s="102"/>
      <c r="UVK151" s="102"/>
      <c r="UVL151" s="102"/>
      <c r="UVM151" s="102"/>
      <c r="UVN151" s="102"/>
      <c r="UVO151" s="102"/>
      <c r="UVP151" s="102"/>
      <c r="UVQ151" s="102"/>
      <c r="UVR151" s="102"/>
      <c r="UVS151" s="102"/>
      <c r="UVT151" s="102"/>
      <c r="UVU151" s="102"/>
      <c r="UVV151" s="102"/>
      <c r="UVW151" s="102"/>
      <c r="UVX151" s="102"/>
      <c r="UVY151" s="102"/>
      <c r="UVZ151" s="102"/>
      <c r="UWA151" s="102"/>
      <c r="UWB151" s="102"/>
      <c r="UWC151" s="102"/>
      <c r="UWD151" s="102"/>
      <c r="UWE151" s="102"/>
      <c r="UWF151" s="102"/>
      <c r="UWG151" s="102"/>
      <c r="UWH151" s="102"/>
      <c r="UWI151" s="102"/>
      <c r="UWJ151" s="102"/>
      <c r="UWK151" s="102"/>
      <c r="UWL151" s="102"/>
      <c r="UWM151" s="102"/>
      <c r="UWN151" s="102"/>
      <c r="UWO151" s="102"/>
      <c r="UWP151" s="102"/>
      <c r="UWQ151" s="102"/>
      <c r="UWR151" s="102"/>
      <c r="UWS151" s="102"/>
      <c r="UWT151" s="102"/>
      <c r="UWU151" s="102"/>
      <c r="UWV151" s="102"/>
      <c r="UWW151" s="102"/>
      <c r="UWX151" s="102"/>
      <c r="UWY151" s="102"/>
      <c r="UWZ151" s="102"/>
      <c r="UXA151" s="102"/>
      <c r="UXB151" s="102"/>
      <c r="UXC151" s="102"/>
      <c r="UXD151" s="102"/>
      <c r="UXE151" s="102"/>
      <c r="UXF151" s="102"/>
      <c r="UXG151" s="102"/>
      <c r="UXH151" s="102"/>
      <c r="UXI151" s="102"/>
      <c r="UXJ151" s="102"/>
      <c r="UXK151" s="102"/>
      <c r="UXL151" s="102"/>
      <c r="UXM151" s="102"/>
      <c r="UXN151" s="102"/>
      <c r="UXO151" s="102"/>
      <c r="UXP151" s="102"/>
      <c r="UXQ151" s="102"/>
      <c r="UXR151" s="102"/>
      <c r="UXS151" s="102"/>
      <c r="UXT151" s="102"/>
      <c r="UXU151" s="102"/>
      <c r="UXV151" s="102"/>
      <c r="UXW151" s="102"/>
      <c r="UXX151" s="102"/>
      <c r="UXY151" s="102"/>
      <c r="UXZ151" s="102"/>
      <c r="UYA151" s="102"/>
      <c r="UYB151" s="102"/>
      <c r="UYC151" s="102"/>
      <c r="UYD151" s="102"/>
      <c r="UYE151" s="102"/>
      <c r="UYF151" s="102"/>
      <c r="UYG151" s="102"/>
      <c r="UYH151" s="102"/>
      <c r="UYI151" s="102"/>
      <c r="UYJ151" s="102"/>
      <c r="UYK151" s="102"/>
      <c r="UYL151" s="102"/>
      <c r="UYM151" s="102"/>
      <c r="UYN151" s="102"/>
      <c r="UYO151" s="102"/>
      <c r="UYP151" s="102"/>
      <c r="UYQ151" s="102"/>
      <c r="UYR151" s="102"/>
      <c r="UYS151" s="102"/>
      <c r="UYT151" s="102"/>
      <c r="UYU151" s="102"/>
      <c r="UYV151" s="102"/>
      <c r="UYW151" s="102"/>
      <c r="UYX151" s="102"/>
      <c r="UYY151" s="102"/>
      <c r="UYZ151" s="102"/>
      <c r="UZA151" s="102"/>
      <c r="UZB151" s="102"/>
      <c r="UZC151" s="102"/>
      <c r="UZD151" s="102"/>
      <c r="UZE151" s="102"/>
      <c r="UZF151" s="102"/>
      <c r="UZG151" s="102"/>
      <c r="UZH151" s="102"/>
      <c r="UZI151" s="102"/>
      <c r="UZJ151" s="102"/>
      <c r="UZK151" s="102"/>
      <c r="UZL151" s="102"/>
      <c r="UZM151" s="102"/>
      <c r="UZN151" s="102"/>
      <c r="UZO151" s="102"/>
      <c r="UZP151" s="102"/>
      <c r="UZQ151" s="102"/>
      <c r="UZR151" s="102"/>
      <c r="UZS151" s="102"/>
      <c r="UZT151" s="102"/>
      <c r="UZU151" s="102"/>
      <c r="UZV151" s="102"/>
      <c r="UZW151" s="102"/>
      <c r="UZX151" s="102"/>
      <c r="UZY151" s="102"/>
      <c r="UZZ151" s="102"/>
      <c r="VAA151" s="102"/>
      <c r="VAB151" s="102"/>
      <c r="VAC151" s="102"/>
      <c r="VAD151" s="102"/>
      <c r="VAE151" s="102"/>
      <c r="VAF151" s="102"/>
      <c r="VAG151" s="102"/>
      <c r="VAH151" s="102"/>
      <c r="VAI151" s="102"/>
      <c r="VAJ151" s="102"/>
      <c r="VAK151" s="102"/>
      <c r="VAL151" s="102"/>
      <c r="VAM151" s="102"/>
      <c r="VAN151" s="102"/>
      <c r="VAO151" s="102"/>
      <c r="VAP151" s="102"/>
      <c r="VAQ151" s="102"/>
      <c r="VAR151" s="102"/>
      <c r="VAS151" s="102"/>
      <c r="VAT151" s="102"/>
      <c r="VAU151" s="102"/>
      <c r="VAV151" s="102"/>
      <c r="VAW151" s="102"/>
      <c r="VAX151" s="102"/>
      <c r="VAY151" s="102"/>
      <c r="VAZ151" s="102"/>
      <c r="VBA151" s="102"/>
      <c r="VBB151" s="102"/>
      <c r="VBC151" s="102"/>
      <c r="VBD151" s="102"/>
      <c r="VBE151" s="102"/>
      <c r="VBF151" s="102"/>
      <c r="VBG151" s="102"/>
      <c r="VBH151" s="102"/>
      <c r="VBI151" s="102"/>
      <c r="VBJ151" s="102"/>
      <c r="VBK151" s="102"/>
      <c r="VBL151" s="102"/>
      <c r="VBM151" s="102"/>
      <c r="VBN151" s="102"/>
      <c r="VBO151" s="102"/>
      <c r="VBP151" s="102"/>
      <c r="VBQ151" s="102"/>
      <c r="VBR151" s="102"/>
      <c r="VBS151" s="102"/>
      <c r="VBT151" s="102"/>
      <c r="VBU151" s="102"/>
      <c r="VBV151" s="102"/>
      <c r="VBW151" s="102"/>
      <c r="VBX151" s="102"/>
      <c r="VBY151" s="102"/>
      <c r="VBZ151" s="102"/>
      <c r="VCA151" s="102"/>
      <c r="VCB151" s="102"/>
      <c r="VCC151" s="102"/>
      <c r="VCD151" s="102"/>
      <c r="VCE151" s="102"/>
      <c r="VCF151" s="102"/>
      <c r="VCG151" s="102"/>
      <c r="VCH151" s="102"/>
      <c r="VCI151" s="102"/>
      <c r="VCJ151" s="102"/>
      <c r="VCK151" s="102"/>
      <c r="VCL151" s="102"/>
      <c r="VCM151" s="102"/>
      <c r="VCN151" s="102"/>
      <c r="VCO151" s="102"/>
      <c r="VCP151" s="102"/>
      <c r="VCQ151" s="102"/>
      <c r="VCR151" s="102"/>
      <c r="VCS151" s="102"/>
      <c r="VCT151" s="102"/>
      <c r="VCU151" s="102"/>
      <c r="VCV151" s="102"/>
      <c r="VCW151" s="102"/>
      <c r="VCX151" s="102"/>
      <c r="VCY151" s="102"/>
      <c r="VCZ151" s="102"/>
      <c r="VDA151" s="102"/>
      <c r="VDB151" s="102"/>
      <c r="VDC151" s="102"/>
      <c r="VDD151" s="102"/>
      <c r="VDE151" s="102"/>
      <c r="VDF151" s="102"/>
      <c r="VDG151" s="102"/>
      <c r="VDH151" s="102"/>
      <c r="VDI151" s="102"/>
      <c r="VDJ151" s="102"/>
      <c r="VDK151" s="102"/>
      <c r="VDL151" s="102"/>
      <c r="VDM151" s="102"/>
      <c r="VDN151" s="102"/>
      <c r="VDO151" s="102"/>
      <c r="VDP151" s="102"/>
      <c r="VDQ151" s="102"/>
      <c r="VDR151" s="102"/>
      <c r="VDS151" s="102"/>
      <c r="VDT151" s="102"/>
      <c r="VDU151" s="102"/>
      <c r="VDV151" s="102"/>
      <c r="VDW151" s="102"/>
      <c r="VDX151" s="102"/>
      <c r="VDY151" s="102"/>
      <c r="VDZ151" s="102"/>
      <c r="VEA151" s="102"/>
      <c r="VEB151" s="102"/>
      <c r="VEC151" s="102"/>
      <c r="VED151" s="102"/>
      <c r="VEE151" s="102"/>
      <c r="VEF151" s="102"/>
      <c r="VEG151" s="102"/>
      <c r="VEH151" s="102"/>
      <c r="VEI151" s="102"/>
      <c r="VEJ151" s="102"/>
      <c r="VEK151" s="102"/>
      <c r="VEL151" s="102"/>
      <c r="VEM151" s="102"/>
      <c r="VEN151" s="102"/>
      <c r="VEO151" s="102"/>
      <c r="VEP151" s="102"/>
      <c r="VEQ151" s="102"/>
      <c r="VER151" s="102"/>
      <c r="VES151" s="102"/>
      <c r="VET151" s="102"/>
      <c r="VEU151" s="102"/>
      <c r="VEV151" s="102"/>
      <c r="VEW151" s="102"/>
      <c r="VEX151" s="102"/>
      <c r="VEY151" s="102"/>
      <c r="VEZ151" s="102"/>
      <c r="VFA151" s="102"/>
      <c r="VFB151" s="102"/>
      <c r="VFC151" s="102"/>
      <c r="VFD151" s="102"/>
      <c r="VFE151" s="102"/>
      <c r="VFF151" s="102"/>
      <c r="VFG151" s="102"/>
      <c r="VFH151" s="102"/>
      <c r="VFI151" s="102"/>
      <c r="VFJ151" s="102"/>
      <c r="VFK151" s="102"/>
      <c r="VFL151" s="102"/>
      <c r="VFM151" s="102"/>
      <c r="VFN151" s="102"/>
      <c r="VFO151" s="102"/>
      <c r="VFP151" s="102"/>
      <c r="VFQ151" s="102"/>
      <c r="VFR151" s="102"/>
      <c r="VFS151" s="102"/>
      <c r="VFT151" s="102"/>
      <c r="VFU151" s="102"/>
      <c r="VFV151" s="102"/>
      <c r="VFW151" s="102"/>
      <c r="VFX151" s="102"/>
      <c r="VFY151" s="102"/>
      <c r="VFZ151" s="102"/>
      <c r="VGA151" s="102"/>
      <c r="VGB151" s="102"/>
      <c r="VGC151" s="102"/>
      <c r="VGD151" s="102"/>
      <c r="VGE151" s="102"/>
      <c r="VGF151" s="102"/>
      <c r="VGG151" s="102"/>
      <c r="VGH151" s="102"/>
      <c r="VGI151" s="102"/>
      <c r="VGJ151" s="102"/>
      <c r="VGK151" s="102"/>
      <c r="VGL151" s="102"/>
      <c r="VGM151" s="102"/>
      <c r="VGN151" s="102"/>
      <c r="VGO151" s="102"/>
      <c r="VGP151" s="102"/>
      <c r="VGQ151" s="102"/>
      <c r="VGR151" s="102"/>
      <c r="VGS151" s="102"/>
      <c r="VGT151" s="102"/>
      <c r="VGU151" s="102"/>
      <c r="VGV151" s="102"/>
      <c r="VGW151" s="102"/>
      <c r="VGX151" s="102"/>
      <c r="VGY151" s="102"/>
      <c r="VGZ151" s="102"/>
      <c r="VHA151" s="102"/>
      <c r="VHB151" s="102"/>
      <c r="VHC151" s="102"/>
      <c r="VHD151" s="102"/>
      <c r="VHE151" s="102"/>
      <c r="VHF151" s="102"/>
      <c r="VHG151" s="102"/>
      <c r="VHH151" s="102"/>
      <c r="VHI151" s="102"/>
      <c r="VHJ151" s="102"/>
      <c r="VHK151" s="102"/>
      <c r="VHL151" s="102"/>
      <c r="VHM151" s="102"/>
      <c r="VHN151" s="102"/>
      <c r="VHO151" s="102"/>
      <c r="VHP151" s="102"/>
      <c r="VHQ151" s="102"/>
      <c r="VHR151" s="102"/>
      <c r="VHS151" s="102"/>
      <c r="VHT151" s="102"/>
      <c r="VHU151" s="102"/>
      <c r="VHV151" s="102"/>
      <c r="VHW151" s="102"/>
      <c r="VHX151" s="102"/>
      <c r="VHY151" s="102"/>
      <c r="VHZ151" s="102"/>
      <c r="VIA151" s="102"/>
      <c r="VIB151" s="102"/>
      <c r="VIC151" s="102"/>
      <c r="VID151" s="102"/>
      <c r="VIE151" s="102"/>
      <c r="VIF151" s="102"/>
      <c r="VIG151" s="102"/>
      <c r="VIH151" s="102"/>
      <c r="VII151" s="102"/>
      <c r="VIJ151" s="102"/>
      <c r="VIK151" s="102"/>
      <c r="VIL151" s="102"/>
      <c r="VIM151" s="102"/>
      <c r="VIN151" s="102"/>
      <c r="VIO151" s="102"/>
      <c r="VIP151" s="102"/>
      <c r="VIQ151" s="102"/>
      <c r="VIR151" s="102"/>
      <c r="VIS151" s="102"/>
      <c r="VIT151" s="102"/>
      <c r="VIU151" s="102"/>
      <c r="VIV151" s="102"/>
      <c r="VIW151" s="102"/>
      <c r="VIX151" s="102"/>
      <c r="VIY151" s="102"/>
      <c r="VIZ151" s="102"/>
      <c r="VJA151" s="102"/>
      <c r="VJB151" s="102"/>
      <c r="VJC151" s="102"/>
      <c r="VJD151" s="102"/>
      <c r="VJE151" s="102"/>
      <c r="VJF151" s="102"/>
      <c r="VJG151" s="102"/>
      <c r="VJH151" s="102"/>
      <c r="VJI151" s="102"/>
      <c r="VJJ151" s="102"/>
      <c r="VJK151" s="102"/>
      <c r="VJL151" s="102"/>
      <c r="VJM151" s="102"/>
      <c r="VJN151" s="102"/>
      <c r="VJO151" s="102"/>
      <c r="VJP151" s="102"/>
      <c r="VJQ151" s="102"/>
      <c r="VJR151" s="102"/>
      <c r="VJS151" s="102"/>
      <c r="VJT151" s="102"/>
      <c r="VJU151" s="102"/>
      <c r="VJV151" s="102"/>
      <c r="VJW151" s="102"/>
      <c r="VJX151" s="102"/>
      <c r="VJY151" s="102"/>
      <c r="VJZ151" s="102"/>
      <c r="VKA151" s="102"/>
      <c r="VKB151" s="102"/>
      <c r="VKC151" s="102"/>
      <c r="VKD151" s="102"/>
      <c r="VKE151" s="102"/>
      <c r="VKF151" s="102"/>
      <c r="VKG151" s="102"/>
      <c r="VKH151" s="102"/>
      <c r="VKI151" s="102"/>
      <c r="VKJ151" s="102"/>
      <c r="VKK151" s="102"/>
      <c r="VKL151" s="102"/>
      <c r="VKM151" s="102"/>
      <c r="VKN151" s="102"/>
      <c r="VKO151" s="102"/>
      <c r="VKP151" s="102"/>
      <c r="VKQ151" s="102"/>
      <c r="VKR151" s="102"/>
      <c r="VKS151" s="102"/>
      <c r="VKT151" s="102"/>
      <c r="VKU151" s="102"/>
      <c r="VKV151" s="102"/>
      <c r="VKW151" s="102"/>
      <c r="VKX151" s="102"/>
      <c r="VKY151" s="102"/>
      <c r="VKZ151" s="102"/>
      <c r="VLA151" s="102"/>
      <c r="VLB151" s="102"/>
      <c r="VLC151" s="102"/>
      <c r="VLD151" s="102"/>
      <c r="VLE151" s="102"/>
      <c r="VLF151" s="102"/>
      <c r="VLG151" s="102"/>
      <c r="VLH151" s="102"/>
      <c r="VLI151" s="102"/>
      <c r="VLJ151" s="102"/>
      <c r="VLK151" s="102"/>
      <c r="VLL151" s="102"/>
      <c r="VLM151" s="102"/>
      <c r="VLN151" s="102"/>
      <c r="VLO151" s="102"/>
      <c r="VLP151" s="102"/>
      <c r="VLQ151" s="102"/>
      <c r="VLR151" s="102"/>
      <c r="VLS151" s="102"/>
      <c r="VLT151" s="102"/>
      <c r="VLU151" s="102"/>
      <c r="VLV151" s="102"/>
      <c r="VLW151" s="102"/>
      <c r="VLX151" s="102"/>
      <c r="VLY151" s="102"/>
      <c r="VLZ151" s="102"/>
      <c r="VMA151" s="102"/>
      <c r="VMB151" s="102"/>
      <c r="VMC151" s="102"/>
      <c r="VMD151" s="102"/>
      <c r="VME151" s="102"/>
      <c r="VMF151" s="102"/>
      <c r="VMG151" s="102"/>
      <c r="VMH151" s="102"/>
      <c r="VMI151" s="102"/>
      <c r="VMJ151" s="102"/>
      <c r="VMK151" s="102"/>
      <c r="VML151" s="102"/>
      <c r="VMM151" s="102"/>
      <c r="VMN151" s="102"/>
      <c r="VMO151" s="102"/>
      <c r="VMP151" s="102"/>
      <c r="VMQ151" s="102"/>
      <c r="VMR151" s="102"/>
      <c r="VMS151" s="102"/>
      <c r="VMT151" s="102"/>
      <c r="VMU151" s="102"/>
      <c r="VMV151" s="102"/>
      <c r="VMW151" s="102"/>
      <c r="VMX151" s="102"/>
      <c r="VMY151" s="102"/>
      <c r="VMZ151" s="102"/>
      <c r="VNA151" s="102"/>
      <c r="VNB151" s="102"/>
      <c r="VNC151" s="102"/>
      <c r="VND151" s="102"/>
      <c r="VNE151" s="102"/>
      <c r="VNF151" s="102"/>
      <c r="VNG151" s="102"/>
      <c r="VNH151" s="102"/>
      <c r="VNI151" s="102"/>
      <c r="VNJ151" s="102"/>
      <c r="VNK151" s="102"/>
      <c r="VNL151" s="102"/>
      <c r="VNM151" s="102"/>
      <c r="VNN151" s="102"/>
      <c r="VNO151" s="102"/>
      <c r="VNP151" s="102"/>
      <c r="VNQ151" s="102"/>
      <c r="VNR151" s="102"/>
      <c r="VNS151" s="102"/>
      <c r="VNT151" s="102"/>
      <c r="VNU151" s="102"/>
      <c r="VNV151" s="102"/>
      <c r="VNW151" s="102"/>
      <c r="VNX151" s="102"/>
      <c r="VNY151" s="102"/>
      <c r="VNZ151" s="102"/>
      <c r="VOA151" s="102"/>
      <c r="VOB151" s="102"/>
      <c r="VOC151" s="102"/>
      <c r="VOD151" s="102"/>
      <c r="VOE151" s="102"/>
      <c r="VOF151" s="102"/>
      <c r="VOG151" s="102"/>
      <c r="VOH151" s="102"/>
      <c r="VOI151" s="102"/>
      <c r="VOJ151" s="102"/>
      <c r="VOK151" s="102"/>
      <c r="VOL151" s="102"/>
      <c r="VOM151" s="102"/>
      <c r="VON151" s="102"/>
      <c r="VOO151" s="102"/>
      <c r="VOP151" s="102"/>
      <c r="VOQ151" s="102"/>
      <c r="VOR151" s="102"/>
      <c r="VOS151" s="102"/>
      <c r="VOT151" s="102"/>
      <c r="VOU151" s="102"/>
      <c r="VOV151" s="102"/>
      <c r="VOW151" s="102"/>
      <c r="VOX151" s="102"/>
      <c r="VOY151" s="102"/>
      <c r="VOZ151" s="102"/>
      <c r="VPA151" s="102"/>
      <c r="VPB151" s="102"/>
      <c r="VPC151" s="102"/>
      <c r="VPD151" s="102"/>
      <c r="VPE151" s="102"/>
      <c r="VPF151" s="102"/>
      <c r="VPG151" s="102"/>
      <c r="VPH151" s="102"/>
      <c r="VPI151" s="102"/>
      <c r="VPJ151" s="102"/>
      <c r="VPK151" s="102"/>
      <c r="VPL151" s="102"/>
      <c r="VPM151" s="102"/>
      <c r="VPN151" s="102"/>
      <c r="VPO151" s="102"/>
      <c r="VPP151" s="102"/>
      <c r="VPQ151" s="102"/>
      <c r="VPR151" s="102"/>
      <c r="VPS151" s="102"/>
      <c r="VPT151" s="102"/>
      <c r="VPU151" s="102"/>
      <c r="VPV151" s="102"/>
      <c r="VPW151" s="102"/>
      <c r="VPX151" s="102"/>
      <c r="VPY151" s="102"/>
      <c r="VPZ151" s="102"/>
      <c r="VQA151" s="102"/>
      <c r="VQB151" s="102"/>
      <c r="VQC151" s="102"/>
      <c r="VQD151" s="102"/>
      <c r="VQE151" s="102"/>
      <c r="VQF151" s="102"/>
      <c r="VQG151" s="102"/>
      <c r="VQH151" s="102"/>
      <c r="VQI151" s="102"/>
      <c r="VQJ151" s="102"/>
      <c r="VQK151" s="102"/>
      <c r="VQL151" s="102"/>
      <c r="VQM151" s="102"/>
      <c r="VQN151" s="102"/>
      <c r="VQO151" s="102"/>
      <c r="VQP151" s="102"/>
      <c r="VQQ151" s="102"/>
      <c r="VQR151" s="102"/>
      <c r="VQS151" s="102"/>
      <c r="VQT151" s="102"/>
      <c r="VQU151" s="102"/>
      <c r="VQV151" s="102"/>
      <c r="VQW151" s="102"/>
      <c r="VQX151" s="102"/>
      <c r="VQY151" s="102"/>
      <c r="VQZ151" s="102"/>
      <c r="VRA151" s="102"/>
      <c r="VRB151" s="102"/>
      <c r="VRC151" s="102"/>
      <c r="VRD151" s="102"/>
      <c r="VRE151" s="102"/>
      <c r="VRF151" s="102"/>
      <c r="VRG151" s="102"/>
      <c r="VRH151" s="102"/>
      <c r="VRI151" s="102"/>
      <c r="VRJ151" s="102"/>
      <c r="VRK151" s="102"/>
      <c r="VRL151" s="102"/>
      <c r="VRM151" s="102"/>
      <c r="VRN151" s="102"/>
      <c r="VRO151" s="102"/>
      <c r="VRP151" s="102"/>
      <c r="VRQ151" s="102"/>
      <c r="VRR151" s="102"/>
      <c r="VRS151" s="102"/>
      <c r="VRT151" s="102"/>
      <c r="VRU151" s="102"/>
      <c r="VRV151" s="102"/>
      <c r="VRW151" s="102"/>
      <c r="VRX151" s="102"/>
      <c r="VRY151" s="102"/>
      <c r="VRZ151" s="102"/>
      <c r="VSA151" s="102"/>
      <c r="VSB151" s="102"/>
      <c r="VSC151" s="102"/>
      <c r="VSD151" s="102"/>
      <c r="VSE151" s="102"/>
      <c r="VSF151" s="102"/>
      <c r="VSG151" s="102"/>
      <c r="VSH151" s="102"/>
      <c r="VSI151" s="102"/>
      <c r="VSJ151" s="102"/>
      <c r="VSK151" s="102"/>
      <c r="VSL151" s="102"/>
      <c r="VSM151" s="102"/>
      <c r="VSN151" s="102"/>
      <c r="VSO151" s="102"/>
      <c r="VSP151" s="102"/>
      <c r="VSQ151" s="102"/>
      <c r="VSR151" s="102"/>
      <c r="VSS151" s="102"/>
      <c r="VST151" s="102"/>
      <c r="VSU151" s="102"/>
      <c r="VSV151" s="102"/>
      <c r="VSW151" s="102"/>
      <c r="VSX151" s="102"/>
      <c r="VSY151" s="102"/>
      <c r="VSZ151" s="102"/>
      <c r="VTA151" s="102"/>
      <c r="VTB151" s="102"/>
      <c r="VTC151" s="102"/>
      <c r="VTD151" s="102"/>
      <c r="VTE151" s="102"/>
      <c r="VTF151" s="102"/>
      <c r="VTG151" s="102"/>
      <c r="VTH151" s="102"/>
      <c r="VTI151" s="102"/>
      <c r="VTJ151" s="102"/>
      <c r="VTK151" s="102"/>
      <c r="VTL151" s="102"/>
      <c r="VTM151" s="102"/>
      <c r="VTN151" s="102"/>
      <c r="VTO151" s="102"/>
      <c r="VTP151" s="102"/>
      <c r="VTQ151" s="102"/>
      <c r="VTR151" s="102"/>
      <c r="VTS151" s="102"/>
      <c r="VTT151" s="102"/>
      <c r="VTU151" s="102"/>
      <c r="VTV151" s="102"/>
      <c r="VTW151" s="102"/>
      <c r="VTX151" s="102"/>
      <c r="VTY151" s="102"/>
      <c r="VTZ151" s="102"/>
      <c r="VUA151" s="102"/>
      <c r="VUB151" s="102"/>
      <c r="VUC151" s="102"/>
      <c r="VUD151" s="102"/>
      <c r="VUE151" s="102"/>
      <c r="VUF151" s="102"/>
      <c r="VUG151" s="102"/>
      <c r="VUH151" s="102"/>
      <c r="VUI151" s="102"/>
      <c r="VUJ151" s="102"/>
      <c r="VUK151" s="102"/>
      <c r="VUL151" s="102"/>
      <c r="VUM151" s="102"/>
      <c r="VUN151" s="102"/>
      <c r="VUO151" s="102"/>
      <c r="VUP151" s="102"/>
      <c r="VUQ151" s="102"/>
      <c r="VUR151" s="102"/>
      <c r="VUS151" s="102"/>
      <c r="VUT151" s="102"/>
      <c r="VUU151" s="102"/>
      <c r="VUV151" s="102"/>
      <c r="VUW151" s="102"/>
      <c r="VUX151" s="102"/>
      <c r="VUY151" s="102"/>
      <c r="VUZ151" s="102"/>
      <c r="VVA151" s="102"/>
      <c r="VVB151" s="102"/>
      <c r="VVC151" s="102"/>
      <c r="VVD151" s="102"/>
      <c r="VVE151" s="102"/>
      <c r="VVF151" s="102"/>
      <c r="VVG151" s="102"/>
      <c r="VVH151" s="102"/>
      <c r="VVI151" s="102"/>
      <c r="VVJ151" s="102"/>
      <c r="VVK151" s="102"/>
      <c r="VVL151" s="102"/>
      <c r="VVM151" s="102"/>
      <c r="VVN151" s="102"/>
      <c r="VVO151" s="102"/>
      <c r="VVP151" s="102"/>
      <c r="VVQ151" s="102"/>
      <c r="VVR151" s="102"/>
      <c r="VVS151" s="102"/>
      <c r="VVT151" s="102"/>
      <c r="VVU151" s="102"/>
      <c r="VVV151" s="102"/>
      <c r="VVW151" s="102"/>
      <c r="VVX151" s="102"/>
      <c r="VVY151" s="102"/>
      <c r="VVZ151" s="102"/>
      <c r="VWA151" s="102"/>
      <c r="VWB151" s="102"/>
      <c r="VWC151" s="102"/>
      <c r="VWD151" s="102"/>
      <c r="VWE151" s="102"/>
      <c r="VWF151" s="102"/>
      <c r="VWG151" s="102"/>
      <c r="VWH151" s="102"/>
      <c r="VWI151" s="102"/>
      <c r="VWJ151" s="102"/>
      <c r="VWK151" s="102"/>
      <c r="VWL151" s="102"/>
      <c r="VWM151" s="102"/>
      <c r="VWN151" s="102"/>
      <c r="VWO151" s="102"/>
      <c r="VWP151" s="102"/>
      <c r="VWQ151" s="102"/>
      <c r="VWR151" s="102"/>
      <c r="VWS151" s="102"/>
      <c r="VWT151" s="102"/>
      <c r="VWU151" s="102"/>
      <c r="VWV151" s="102"/>
      <c r="VWW151" s="102"/>
      <c r="VWX151" s="102"/>
      <c r="VWY151" s="102"/>
      <c r="VWZ151" s="102"/>
      <c r="VXA151" s="102"/>
      <c r="VXB151" s="102"/>
      <c r="VXC151" s="102"/>
      <c r="VXD151" s="102"/>
      <c r="VXE151" s="102"/>
      <c r="VXF151" s="102"/>
      <c r="VXG151" s="102"/>
      <c r="VXH151" s="102"/>
      <c r="VXI151" s="102"/>
      <c r="VXJ151" s="102"/>
      <c r="VXK151" s="102"/>
      <c r="VXL151" s="102"/>
      <c r="VXM151" s="102"/>
      <c r="VXN151" s="102"/>
      <c r="VXO151" s="102"/>
      <c r="VXP151" s="102"/>
      <c r="VXQ151" s="102"/>
      <c r="VXR151" s="102"/>
      <c r="VXS151" s="102"/>
      <c r="VXT151" s="102"/>
      <c r="VXU151" s="102"/>
      <c r="VXV151" s="102"/>
      <c r="VXW151" s="102"/>
      <c r="VXX151" s="102"/>
      <c r="VXY151" s="102"/>
      <c r="VXZ151" s="102"/>
      <c r="VYA151" s="102"/>
      <c r="VYB151" s="102"/>
      <c r="VYC151" s="102"/>
      <c r="VYD151" s="102"/>
      <c r="VYE151" s="102"/>
      <c r="VYF151" s="102"/>
      <c r="VYG151" s="102"/>
      <c r="VYH151" s="102"/>
      <c r="VYI151" s="102"/>
      <c r="VYJ151" s="102"/>
      <c r="VYK151" s="102"/>
      <c r="VYL151" s="102"/>
      <c r="VYM151" s="102"/>
      <c r="VYN151" s="102"/>
      <c r="VYO151" s="102"/>
      <c r="VYP151" s="102"/>
      <c r="VYQ151" s="102"/>
      <c r="VYR151" s="102"/>
      <c r="VYS151" s="102"/>
      <c r="VYT151" s="102"/>
      <c r="VYU151" s="102"/>
      <c r="VYV151" s="102"/>
      <c r="VYW151" s="102"/>
      <c r="VYX151" s="102"/>
      <c r="VYY151" s="102"/>
      <c r="VYZ151" s="102"/>
      <c r="VZA151" s="102"/>
      <c r="VZB151" s="102"/>
      <c r="VZC151" s="102"/>
      <c r="VZD151" s="102"/>
      <c r="VZE151" s="102"/>
      <c r="VZF151" s="102"/>
      <c r="VZG151" s="102"/>
      <c r="VZH151" s="102"/>
      <c r="VZI151" s="102"/>
      <c r="VZJ151" s="102"/>
      <c r="VZK151" s="102"/>
      <c r="VZL151" s="102"/>
      <c r="VZM151" s="102"/>
      <c r="VZN151" s="102"/>
      <c r="VZO151" s="102"/>
      <c r="VZP151" s="102"/>
      <c r="VZQ151" s="102"/>
      <c r="VZR151" s="102"/>
      <c r="VZS151" s="102"/>
      <c r="VZT151" s="102"/>
      <c r="VZU151" s="102"/>
      <c r="VZV151" s="102"/>
      <c r="VZW151" s="102"/>
      <c r="VZX151" s="102"/>
      <c r="VZY151" s="102"/>
      <c r="VZZ151" s="102"/>
      <c r="WAA151" s="102"/>
      <c r="WAB151" s="102"/>
      <c r="WAC151" s="102"/>
      <c r="WAD151" s="102"/>
      <c r="WAE151" s="102"/>
      <c r="WAF151" s="102"/>
      <c r="WAG151" s="102"/>
      <c r="WAH151" s="102"/>
      <c r="WAI151" s="102"/>
      <c r="WAJ151" s="102"/>
      <c r="WAK151" s="102"/>
      <c r="WAL151" s="102"/>
      <c r="WAM151" s="102"/>
      <c r="WAN151" s="102"/>
      <c r="WAO151" s="102"/>
      <c r="WAP151" s="102"/>
      <c r="WAQ151" s="102"/>
      <c r="WAR151" s="102"/>
      <c r="WAS151" s="102"/>
      <c r="WAT151" s="102"/>
      <c r="WAU151" s="102"/>
      <c r="WAV151" s="102"/>
      <c r="WAW151" s="102"/>
      <c r="WAX151" s="102"/>
      <c r="WAY151" s="102"/>
      <c r="WAZ151" s="102"/>
      <c r="WBA151" s="102"/>
      <c r="WBB151" s="102"/>
      <c r="WBC151" s="102"/>
      <c r="WBD151" s="102"/>
      <c r="WBE151" s="102"/>
      <c r="WBF151" s="102"/>
      <c r="WBG151" s="102"/>
      <c r="WBH151" s="102"/>
      <c r="WBI151" s="102"/>
      <c r="WBJ151" s="102"/>
      <c r="WBK151" s="102"/>
      <c r="WBL151" s="102"/>
      <c r="WBM151" s="102"/>
      <c r="WBN151" s="102"/>
      <c r="WBO151" s="102"/>
      <c r="WBP151" s="102"/>
      <c r="WBQ151" s="102"/>
      <c r="WBR151" s="102"/>
      <c r="WBS151" s="102"/>
      <c r="WBT151" s="102"/>
      <c r="WBU151" s="102"/>
      <c r="WBV151" s="102"/>
      <c r="WBW151" s="102"/>
      <c r="WBX151" s="102"/>
      <c r="WBY151" s="102"/>
      <c r="WBZ151" s="102"/>
      <c r="WCA151" s="102"/>
      <c r="WCB151" s="102"/>
      <c r="WCC151" s="102"/>
      <c r="WCD151" s="102"/>
      <c r="WCE151" s="102"/>
      <c r="WCF151" s="102"/>
      <c r="WCG151" s="102"/>
      <c r="WCH151" s="102"/>
      <c r="WCI151" s="102"/>
      <c r="WCJ151" s="102"/>
      <c r="WCK151" s="102"/>
      <c r="WCL151" s="102"/>
      <c r="WCM151" s="102"/>
      <c r="WCN151" s="102"/>
      <c r="WCO151" s="102"/>
      <c r="WCP151" s="102"/>
      <c r="WCQ151" s="102"/>
      <c r="WCR151" s="102"/>
      <c r="WCS151" s="102"/>
      <c r="WCT151" s="102"/>
      <c r="WCU151" s="102"/>
      <c r="WCV151" s="102"/>
      <c r="WCW151" s="102"/>
      <c r="WCX151" s="102"/>
      <c r="WCY151" s="102"/>
      <c r="WCZ151" s="102"/>
      <c r="WDA151" s="102"/>
      <c r="WDB151" s="102"/>
      <c r="WDC151" s="102"/>
      <c r="WDD151" s="102"/>
      <c r="WDE151" s="102"/>
      <c r="WDF151" s="102"/>
      <c r="WDG151" s="102"/>
      <c r="WDH151" s="102"/>
      <c r="WDI151" s="102"/>
      <c r="WDJ151" s="102"/>
      <c r="WDK151" s="102"/>
      <c r="WDL151" s="102"/>
      <c r="WDM151" s="102"/>
      <c r="WDN151" s="102"/>
      <c r="WDO151" s="102"/>
      <c r="WDP151" s="102"/>
      <c r="WDQ151" s="102"/>
      <c r="WDR151" s="102"/>
      <c r="WDS151" s="102"/>
      <c r="WDT151" s="102"/>
      <c r="WDU151" s="102"/>
      <c r="WDV151" s="102"/>
      <c r="WDW151" s="102"/>
      <c r="WDX151" s="102"/>
      <c r="WDY151" s="102"/>
      <c r="WDZ151" s="102"/>
      <c r="WEA151" s="102"/>
      <c r="WEB151" s="102"/>
      <c r="WEC151" s="102"/>
      <c r="WED151" s="102"/>
      <c r="WEE151" s="102"/>
      <c r="WEF151" s="102"/>
      <c r="WEG151" s="102"/>
      <c r="WEH151" s="102"/>
      <c r="WEI151" s="102"/>
      <c r="WEJ151" s="102"/>
      <c r="WEK151" s="102"/>
      <c r="WEL151" s="102"/>
      <c r="WEM151" s="102"/>
      <c r="WEN151" s="102"/>
      <c r="WEO151" s="102"/>
      <c r="WEP151" s="102"/>
      <c r="WEQ151" s="102"/>
      <c r="WER151" s="102"/>
      <c r="WES151" s="102"/>
      <c r="WET151" s="102"/>
      <c r="WEU151" s="102"/>
      <c r="WEV151" s="102"/>
      <c r="WEW151" s="102"/>
      <c r="WEX151" s="102"/>
      <c r="WEY151" s="102"/>
      <c r="WEZ151" s="102"/>
      <c r="WFA151" s="102"/>
      <c r="WFB151" s="102"/>
      <c r="WFC151" s="102"/>
      <c r="WFD151" s="102"/>
      <c r="WFE151" s="102"/>
      <c r="WFF151" s="102"/>
      <c r="WFG151" s="102"/>
      <c r="WFH151" s="102"/>
      <c r="WFI151" s="102"/>
      <c r="WFJ151" s="102"/>
      <c r="WFK151" s="102"/>
      <c r="WFL151" s="102"/>
      <c r="WFM151" s="102"/>
      <c r="WFN151" s="102"/>
      <c r="WFO151" s="102"/>
      <c r="WFP151" s="102"/>
      <c r="WFQ151" s="102"/>
      <c r="WFR151" s="102"/>
      <c r="WFS151" s="102"/>
      <c r="WFT151" s="102"/>
      <c r="WFU151" s="102"/>
      <c r="WFV151" s="102"/>
      <c r="WFW151" s="102"/>
      <c r="WFX151" s="102"/>
      <c r="WFY151" s="102"/>
      <c r="WFZ151" s="102"/>
      <c r="WGA151" s="102"/>
      <c r="WGB151" s="102"/>
      <c r="WGC151" s="102"/>
      <c r="WGD151" s="102"/>
      <c r="WGE151" s="102"/>
      <c r="WGF151" s="102"/>
      <c r="WGG151" s="102"/>
      <c r="WGH151" s="102"/>
      <c r="WGI151" s="102"/>
      <c r="WGJ151" s="102"/>
      <c r="WGK151" s="102"/>
      <c r="WGL151" s="102"/>
      <c r="WGM151" s="102"/>
      <c r="WGN151" s="102"/>
      <c r="WGO151" s="102"/>
      <c r="WGP151" s="102"/>
      <c r="WGQ151" s="102"/>
      <c r="WGR151" s="102"/>
      <c r="WGS151" s="102"/>
      <c r="WGT151" s="102"/>
      <c r="WGU151" s="102"/>
      <c r="WGV151" s="102"/>
      <c r="WGW151" s="102"/>
      <c r="WGX151" s="102"/>
      <c r="WGY151" s="102"/>
      <c r="WGZ151" s="102"/>
      <c r="WHA151" s="102"/>
      <c r="WHB151" s="102"/>
      <c r="WHC151" s="102"/>
      <c r="WHD151" s="102"/>
      <c r="WHE151" s="102"/>
      <c r="WHF151" s="102"/>
      <c r="WHG151" s="102"/>
      <c r="WHH151" s="102"/>
      <c r="WHI151" s="102"/>
      <c r="WHJ151" s="102"/>
      <c r="WHK151" s="102"/>
      <c r="WHL151" s="102"/>
      <c r="WHM151" s="102"/>
      <c r="WHN151" s="102"/>
      <c r="WHO151" s="102"/>
      <c r="WHP151" s="102"/>
      <c r="WHQ151" s="102"/>
      <c r="WHR151" s="102"/>
      <c r="WHS151" s="102"/>
      <c r="WHT151" s="102"/>
      <c r="WHU151" s="102"/>
      <c r="WHV151" s="102"/>
      <c r="WHW151" s="102"/>
      <c r="WHX151" s="102"/>
      <c r="WHY151" s="102"/>
      <c r="WHZ151" s="102"/>
      <c r="WIA151" s="102"/>
      <c r="WIB151" s="102"/>
      <c r="WIC151" s="102"/>
      <c r="WID151" s="102"/>
      <c r="WIE151" s="102"/>
      <c r="WIF151" s="102"/>
      <c r="WIG151" s="102"/>
      <c r="WIH151" s="102"/>
      <c r="WII151" s="102"/>
      <c r="WIJ151" s="102"/>
      <c r="WIK151" s="102"/>
      <c r="WIL151" s="102"/>
      <c r="WIM151" s="102"/>
      <c r="WIN151" s="102"/>
      <c r="WIO151" s="102"/>
      <c r="WIP151" s="102"/>
      <c r="WIQ151" s="102"/>
      <c r="WIR151" s="102"/>
      <c r="WIS151" s="102"/>
      <c r="WIT151" s="102"/>
      <c r="WIU151" s="102"/>
      <c r="WIV151" s="102"/>
      <c r="WIW151" s="102"/>
      <c r="WIX151" s="102"/>
      <c r="WIY151" s="102"/>
      <c r="WIZ151" s="102"/>
      <c r="WJA151" s="102"/>
      <c r="WJB151" s="102"/>
      <c r="WJC151" s="102"/>
      <c r="WJD151" s="102"/>
      <c r="WJE151" s="102"/>
      <c r="WJF151" s="102"/>
      <c r="WJG151" s="102"/>
      <c r="WJH151" s="102"/>
      <c r="WJI151" s="102"/>
      <c r="WJJ151" s="102"/>
      <c r="WJK151" s="102"/>
      <c r="WJL151" s="102"/>
      <c r="WJM151" s="102"/>
      <c r="WJN151" s="102"/>
      <c r="WJO151" s="102"/>
      <c r="WJP151" s="102"/>
      <c r="WJQ151" s="102"/>
      <c r="WJR151" s="102"/>
      <c r="WJS151" s="102"/>
      <c r="WJT151" s="102"/>
      <c r="WJU151" s="102"/>
      <c r="WJV151" s="102"/>
      <c r="WJW151" s="102"/>
      <c r="WJX151" s="102"/>
      <c r="WJY151" s="102"/>
      <c r="WJZ151" s="102"/>
      <c r="WKA151" s="102"/>
      <c r="WKB151" s="102"/>
      <c r="WKC151" s="102"/>
      <c r="WKD151" s="102"/>
      <c r="WKE151" s="102"/>
      <c r="WKF151" s="102"/>
      <c r="WKG151" s="102"/>
      <c r="WKH151" s="102"/>
      <c r="WKI151" s="102"/>
      <c r="WKJ151" s="102"/>
      <c r="WKK151" s="102"/>
      <c r="WKL151" s="102"/>
      <c r="WKM151" s="102"/>
      <c r="WKN151" s="102"/>
      <c r="WKO151" s="102"/>
      <c r="WKP151" s="102"/>
      <c r="WKQ151" s="102"/>
      <c r="WKR151" s="102"/>
      <c r="WKS151" s="102"/>
      <c r="WKT151" s="102"/>
      <c r="WKU151" s="102"/>
      <c r="WKV151" s="102"/>
      <c r="WKW151" s="102"/>
      <c r="WKX151" s="102"/>
      <c r="WKY151" s="102"/>
      <c r="WKZ151" s="102"/>
      <c r="WLA151" s="102"/>
      <c r="WLB151" s="102"/>
      <c r="WLC151" s="102"/>
      <c r="WLD151" s="102"/>
      <c r="WLE151" s="102"/>
      <c r="WLF151" s="102"/>
      <c r="WLG151" s="102"/>
      <c r="WLH151" s="102"/>
      <c r="WLI151" s="102"/>
      <c r="WLJ151" s="102"/>
      <c r="WLK151" s="102"/>
      <c r="WLL151" s="102"/>
      <c r="WLM151" s="102"/>
      <c r="WLN151" s="102"/>
      <c r="WLO151" s="102"/>
      <c r="WLP151" s="102"/>
      <c r="WLQ151" s="102"/>
      <c r="WLR151" s="102"/>
      <c r="WLS151" s="102"/>
      <c r="WLT151" s="102"/>
      <c r="WLU151" s="102"/>
      <c r="WLV151" s="102"/>
      <c r="WLW151" s="102"/>
      <c r="WLX151" s="102"/>
      <c r="WLY151" s="102"/>
      <c r="WLZ151" s="102"/>
      <c r="WMA151" s="102"/>
      <c r="WMB151" s="102"/>
      <c r="WMC151" s="102"/>
      <c r="WMD151" s="102"/>
      <c r="WME151" s="102"/>
      <c r="WMF151" s="102"/>
      <c r="WMG151" s="102"/>
      <c r="WMH151" s="102"/>
      <c r="WMI151" s="102"/>
      <c r="WMJ151" s="102"/>
      <c r="WMK151" s="102"/>
      <c r="WML151" s="102"/>
      <c r="WMM151" s="102"/>
      <c r="WMN151" s="102"/>
      <c r="WMO151" s="102"/>
      <c r="WMP151" s="102"/>
      <c r="WMQ151" s="102"/>
      <c r="WMR151" s="102"/>
      <c r="WMS151" s="102"/>
      <c r="WMT151" s="102"/>
      <c r="WMU151" s="102"/>
      <c r="WMV151" s="102"/>
      <c r="WMW151" s="102"/>
      <c r="WMX151" s="102"/>
      <c r="WMY151" s="102"/>
      <c r="WMZ151" s="102"/>
      <c r="WNA151" s="102"/>
      <c r="WNB151" s="102"/>
      <c r="WNC151" s="102"/>
      <c r="WND151" s="102"/>
      <c r="WNE151" s="102"/>
      <c r="WNF151" s="102"/>
      <c r="WNG151" s="102"/>
      <c r="WNH151" s="102"/>
      <c r="WNI151" s="102"/>
      <c r="WNJ151" s="102"/>
      <c r="WNK151" s="102"/>
      <c r="WNL151" s="102"/>
      <c r="WNM151" s="102"/>
      <c r="WNN151" s="102"/>
      <c r="WNO151" s="102"/>
      <c r="WNP151" s="102"/>
      <c r="WNQ151" s="102"/>
      <c r="WNR151" s="102"/>
      <c r="WNS151" s="102"/>
      <c r="WNT151" s="102"/>
      <c r="WNU151" s="102"/>
      <c r="WNV151" s="102"/>
      <c r="WNW151" s="102"/>
      <c r="WNX151" s="102"/>
      <c r="WNY151" s="102"/>
      <c r="WNZ151" s="102"/>
      <c r="WOA151" s="102"/>
      <c r="WOB151" s="102"/>
      <c r="WOC151" s="102"/>
      <c r="WOD151" s="102"/>
      <c r="WOE151" s="102"/>
      <c r="WOF151" s="102"/>
      <c r="WOG151" s="102"/>
      <c r="WOH151" s="102"/>
      <c r="WOI151" s="102"/>
      <c r="WOJ151" s="102"/>
      <c r="WOK151" s="102"/>
      <c r="WOL151" s="102"/>
      <c r="WOM151" s="102"/>
      <c r="WON151" s="102"/>
      <c r="WOO151" s="102"/>
      <c r="WOP151" s="102"/>
      <c r="WOQ151" s="102"/>
      <c r="WOR151" s="102"/>
      <c r="WOS151" s="102"/>
      <c r="WOT151" s="102"/>
      <c r="WOU151" s="102"/>
      <c r="WOV151" s="102"/>
      <c r="WOW151" s="102"/>
      <c r="WOX151" s="102"/>
      <c r="WOY151" s="102"/>
      <c r="WOZ151" s="102"/>
      <c r="WPA151" s="102"/>
      <c r="WPB151" s="102"/>
      <c r="WPC151" s="102"/>
      <c r="WPD151" s="102"/>
      <c r="WPE151" s="102"/>
      <c r="WPF151" s="102"/>
      <c r="WPG151" s="102"/>
      <c r="WPH151" s="102"/>
      <c r="WPI151" s="102"/>
      <c r="WPJ151" s="102"/>
      <c r="WPK151" s="102"/>
      <c r="WPL151" s="102"/>
      <c r="WPM151" s="102"/>
      <c r="WPN151" s="102"/>
      <c r="WPO151" s="102"/>
      <c r="WPP151" s="102"/>
      <c r="WPQ151" s="102"/>
      <c r="WPR151" s="102"/>
      <c r="WPS151" s="102"/>
      <c r="WPT151" s="102"/>
      <c r="WPU151" s="102"/>
      <c r="WPV151" s="102"/>
      <c r="WPW151" s="102"/>
      <c r="WPX151" s="102"/>
      <c r="WPY151" s="102"/>
      <c r="WPZ151" s="102"/>
      <c r="WQA151" s="102"/>
      <c r="WQB151" s="102"/>
      <c r="WQC151" s="102"/>
      <c r="WQD151" s="102"/>
      <c r="WQE151" s="102"/>
      <c r="WQF151" s="102"/>
      <c r="WQG151" s="102"/>
      <c r="WQH151" s="102"/>
      <c r="WQI151" s="102"/>
      <c r="WQJ151" s="102"/>
      <c r="WQK151" s="102"/>
      <c r="WQL151" s="102"/>
      <c r="WQM151" s="102"/>
      <c r="WQN151" s="102"/>
      <c r="WQO151" s="102"/>
      <c r="WQP151" s="102"/>
      <c r="WQQ151" s="102"/>
      <c r="WQR151" s="102"/>
      <c r="WQS151" s="102"/>
      <c r="WQT151" s="102"/>
      <c r="WQU151" s="102"/>
      <c r="WQV151" s="102"/>
      <c r="WQW151" s="102"/>
      <c r="WQX151" s="102"/>
      <c r="WQY151" s="102"/>
      <c r="WQZ151" s="102"/>
      <c r="WRA151" s="102"/>
      <c r="WRB151" s="102"/>
      <c r="WRC151" s="102"/>
      <c r="WRD151" s="102"/>
      <c r="WRE151" s="102"/>
      <c r="WRF151" s="102"/>
      <c r="WRG151" s="102"/>
      <c r="WRH151" s="102"/>
      <c r="WRI151" s="102"/>
      <c r="WRJ151" s="102"/>
      <c r="WRK151" s="102"/>
      <c r="WRL151" s="102"/>
      <c r="WRM151" s="102"/>
      <c r="WRN151" s="102"/>
      <c r="WRO151" s="102"/>
      <c r="WRP151" s="102"/>
      <c r="WRQ151" s="102"/>
      <c r="WRR151" s="102"/>
      <c r="WRS151" s="102"/>
      <c r="WRT151" s="102"/>
      <c r="WRU151" s="102"/>
      <c r="WRV151" s="102"/>
      <c r="WRW151" s="102"/>
      <c r="WRX151" s="102"/>
      <c r="WRY151" s="102"/>
      <c r="WRZ151" s="102"/>
      <c r="WSA151" s="102"/>
      <c r="WSB151" s="102"/>
      <c r="WSC151" s="102"/>
      <c r="WSD151" s="102"/>
      <c r="WSE151" s="102"/>
      <c r="WSF151" s="102"/>
      <c r="WSG151" s="102"/>
      <c r="WSH151" s="102"/>
      <c r="WSI151" s="102"/>
      <c r="WSJ151" s="102"/>
      <c r="WSK151" s="102"/>
      <c r="WSL151" s="102"/>
      <c r="WSM151" s="102"/>
      <c r="WSN151" s="102"/>
      <c r="WSO151" s="102"/>
      <c r="WSP151" s="102"/>
      <c r="WSQ151" s="102"/>
      <c r="WSR151" s="102"/>
      <c r="WSS151" s="102"/>
      <c r="WST151" s="102"/>
      <c r="WSU151" s="102"/>
      <c r="WSV151" s="102"/>
      <c r="WSW151" s="102"/>
      <c r="WSX151" s="102"/>
      <c r="WSY151" s="102"/>
      <c r="WSZ151" s="102"/>
      <c r="WTA151" s="102"/>
      <c r="WTB151" s="102"/>
      <c r="WTC151" s="102"/>
      <c r="WTD151" s="102"/>
      <c r="WTE151" s="102"/>
      <c r="WTF151" s="102"/>
      <c r="WTG151" s="102"/>
      <c r="WTH151" s="102"/>
      <c r="WTI151" s="102"/>
      <c r="WTJ151" s="102"/>
      <c r="WTK151" s="102"/>
      <c r="WTL151" s="102"/>
      <c r="WTM151" s="102"/>
      <c r="WTN151" s="102"/>
      <c r="WTO151" s="102"/>
      <c r="WTP151" s="102"/>
      <c r="WTQ151" s="102"/>
      <c r="WTR151" s="102"/>
      <c r="WTS151" s="102"/>
      <c r="WTT151" s="102"/>
      <c r="WTU151" s="102"/>
      <c r="WTV151" s="102"/>
      <c r="WTW151" s="102"/>
      <c r="WTX151" s="102"/>
      <c r="WTY151" s="102"/>
      <c r="WTZ151" s="102"/>
      <c r="WUA151" s="102"/>
      <c r="WUB151" s="102"/>
      <c r="WUC151" s="102"/>
      <c r="WUD151" s="102"/>
      <c r="WUE151" s="102"/>
      <c r="WUF151" s="102"/>
      <c r="WUG151" s="102"/>
      <c r="WUH151" s="102"/>
      <c r="WUI151" s="102"/>
      <c r="WUJ151" s="102"/>
      <c r="WUK151" s="102"/>
      <c r="WUL151" s="102"/>
      <c r="WUM151" s="102"/>
      <c r="WUN151" s="102"/>
      <c r="WUO151" s="102"/>
      <c r="WUP151" s="102"/>
      <c r="WUQ151" s="102"/>
      <c r="WUR151" s="102"/>
      <c r="WUS151" s="102"/>
      <c r="WUT151" s="102"/>
      <c r="WUU151" s="102"/>
      <c r="WUV151" s="102"/>
      <c r="WUW151" s="102"/>
      <c r="WUX151" s="102"/>
      <c r="WUY151" s="102"/>
      <c r="WUZ151" s="102"/>
      <c r="WVA151" s="102"/>
      <c r="WVB151" s="102"/>
      <c r="WVC151" s="102"/>
      <c r="WVD151" s="102"/>
      <c r="WVE151" s="102"/>
      <c r="WVF151" s="102"/>
      <c r="WVG151" s="102"/>
      <c r="WVH151" s="102"/>
      <c r="WVI151" s="102"/>
      <c r="WVJ151" s="102"/>
      <c r="WVK151" s="102"/>
      <c r="WVL151" s="102"/>
      <c r="WVM151" s="102"/>
      <c r="WVN151" s="102"/>
      <c r="WVO151" s="102"/>
      <c r="WVP151" s="102"/>
      <c r="WVQ151" s="102"/>
      <c r="WVR151" s="102"/>
      <c r="WVS151" s="102"/>
      <c r="WVT151" s="102"/>
      <c r="WVU151" s="102"/>
      <c r="WVV151" s="102"/>
      <c r="WVW151" s="102"/>
      <c r="WVX151" s="102"/>
      <c r="WVY151" s="102"/>
      <c r="WVZ151" s="102"/>
      <c r="WWA151" s="102"/>
      <c r="WWB151" s="102"/>
      <c r="WWC151" s="102"/>
      <c r="WWD151" s="102"/>
      <c r="WWE151" s="102"/>
      <c r="WWF151" s="102"/>
      <c r="WWG151" s="102"/>
      <c r="WWH151" s="102"/>
      <c r="WWI151" s="102"/>
      <c r="WWJ151" s="102"/>
      <c r="WWK151" s="102"/>
      <c r="WWL151" s="102"/>
      <c r="WWM151" s="102"/>
      <c r="WWN151" s="102"/>
      <c r="WWO151" s="102"/>
      <c r="WWP151" s="102"/>
      <c r="WWQ151" s="102"/>
      <c r="WWR151" s="102"/>
      <c r="WWS151" s="102"/>
      <c r="WWT151" s="102"/>
      <c r="WWU151" s="102"/>
      <c r="WWV151" s="102"/>
      <c r="WWW151" s="102"/>
      <c r="WWX151" s="102"/>
      <c r="WWY151" s="102"/>
      <c r="WWZ151" s="102"/>
      <c r="WXA151" s="102"/>
      <c r="WXB151" s="102"/>
      <c r="WXC151" s="102"/>
      <c r="WXD151" s="102"/>
      <c r="WXE151" s="102"/>
      <c r="WXF151" s="102"/>
      <c r="WXG151" s="102"/>
      <c r="WXH151" s="102"/>
      <c r="WXI151" s="102"/>
      <c r="WXJ151" s="102"/>
      <c r="WXK151" s="102"/>
      <c r="WXL151" s="102"/>
      <c r="WXM151" s="102"/>
      <c r="WXN151" s="102"/>
      <c r="WXO151" s="102"/>
      <c r="WXP151" s="102"/>
      <c r="WXQ151" s="102"/>
      <c r="WXR151" s="102"/>
      <c r="WXS151" s="102"/>
      <c r="WXT151" s="102"/>
      <c r="WXU151" s="102"/>
      <c r="WXV151" s="102"/>
      <c r="WXW151" s="102"/>
      <c r="WXX151" s="102"/>
      <c r="WXY151" s="102"/>
      <c r="WXZ151" s="102"/>
      <c r="WYA151" s="102"/>
      <c r="WYB151" s="102"/>
      <c r="WYC151" s="102"/>
      <c r="WYD151" s="102"/>
      <c r="WYE151" s="102"/>
      <c r="WYF151" s="102"/>
      <c r="WYG151" s="102"/>
      <c r="WYH151" s="102"/>
      <c r="WYI151" s="102"/>
      <c r="WYJ151" s="102"/>
      <c r="WYK151" s="102"/>
      <c r="WYL151" s="102"/>
      <c r="WYM151" s="102"/>
      <c r="WYN151" s="102"/>
      <c r="WYO151" s="102"/>
      <c r="WYP151" s="102"/>
      <c r="WYQ151" s="102"/>
      <c r="WYR151" s="102"/>
      <c r="WYS151" s="102"/>
      <c r="WYT151" s="102"/>
      <c r="WYU151" s="102"/>
      <c r="WYV151" s="102"/>
      <c r="WYW151" s="102"/>
      <c r="WYX151" s="102"/>
      <c r="WYY151" s="102"/>
      <c r="WYZ151" s="102"/>
      <c r="WZA151" s="102"/>
      <c r="WZB151" s="102"/>
      <c r="WZC151" s="102"/>
      <c r="WZD151" s="102"/>
      <c r="WZE151" s="102"/>
      <c r="WZF151" s="102"/>
      <c r="WZG151" s="102"/>
      <c r="WZH151" s="102"/>
      <c r="WZI151" s="102"/>
      <c r="WZJ151" s="102"/>
      <c r="WZK151" s="102"/>
      <c r="WZL151" s="102"/>
      <c r="WZM151" s="102"/>
      <c r="WZN151" s="102"/>
      <c r="WZO151" s="102"/>
      <c r="WZP151" s="102"/>
      <c r="WZQ151" s="102"/>
      <c r="WZR151" s="102"/>
      <c r="WZS151" s="102"/>
      <c r="WZT151" s="102"/>
      <c r="WZU151" s="102"/>
      <c r="WZV151" s="102"/>
      <c r="WZW151" s="102"/>
      <c r="WZX151" s="102"/>
      <c r="WZY151" s="102"/>
      <c r="WZZ151" s="102"/>
      <c r="XAA151" s="102"/>
      <c r="XAB151" s="102"/>
      <c r="XAC151" s="102"/>
      <c r="XAD151" s="102"/>
      <c r="XAE151" s="102"/>
      <c r="XAF151" s="102"/>
      <c r="XAG151" s="102"/>
      <c r="XAH151" s="102"/>
      <c r="XAI151" s="102"/>
      <c r="XAJ151" s="102"/>
      <c r="XAK151" s="102"/>
      <c r="XAL151" s="102"/>
      <c r="XAM151" s="102"/>
      <c r="XAN151" s="102"/>
      <c r="XAO151" s="102"/>
      <c r="XAP151" s="102"/>
      <c r="XAQ151" s="102"/>
      <c r="XAR151" s="102"/>
      <c r="XAS151" s="102"/>
      <c r="XAT151" s="102"/>
      <c r="XAU151" s="102"/>
      <c r="XAV151" s="102"/>
      <c r="XAW151" s="102"/>
      <c r="XAX151" s="102"/>
      <c r="XAY151" s="102"/>
      <c r="XAZ151" s="102"/>
      <c r="XBA151" s="102"/>
      <c r="XBB151" s="102"/>
      <c r="XBC151" s="102"/>
      <c r="XBD151" s="102"/>
      <c r="XBE151" s="102"/>
      <c r="XBF151" s="102"/>
      <c r="XBG151" s="102"/>
      <c r="XBH151" s="102"/>
      <c r="XBI151" s="102"/>
      <c r="XBJ151" s="102"/>
      <c r="XBK151" s="102"/>
      <c r="XBL151" s="102"/>
      <c r="XBM151" s="102"/>
      <c r="XBN151" s="102"/>
      <c r="XBO151" s="102"/>
      <c r="XBP151" s="102"/>
      <c r="XBQ151" s="102"/>
      <c r="XBR151" s="102"/>
      <c r="XBS151" s="102"/>
      <c r="XBT151" s="102"/>
      <c r="XBU151" s="102"/>
      <c r="XBV151" s="102"/>
      <c r="XBW151" s="102"/>
      <c r="XBX151" s="102"/>
      <c r="XBY151" s="102"/>
      <c r="XBZ151" s="102"/>
      <c r="XCA151" s="102"/>
      <c r="XCB151" s="102"/>
      <c r="XCC151" s="102"/>
      <c r="XCD151" s="102"/>
      <c r="XCE151" s="102"/>
      <c r="XCF151" s="102"/>
      <c r="XCG151" s="102"/>
      <c r="XCH151" s="102"/>
      <c r="XCI151" s="102"/>
      <c r="XCJ151" s="102"/>
      <c r="XCK151" s="102"/>
      <c r="XCL151" s="102"/>
      <c r="XCM151" s="102"/>
      <c r="XCN151" s="102"/>
      <c r="XCO151" s="102"/>
      <c r="XCP151" s="102"/>
      <c r="XCQ151" s="102"/>
      <c r="XCR151" s="102"/>
      <c r="XCS151" s="102"/>
      <c r="XCT151" s="102"/>
      <c r="XCU151" s="102"/>
      <c r="XCV151" s="102"/>
      <c r="XCW151" s="102"/>
      <c r="XCX151" s="102"/>
      <c r="XCY151" s="102"/>
      <c r="XCZ151" s="102"/>
      <c r="XDA151" s="102"/>
      <c r="XDB151" s="102"/>
      <c r="XDC151" s="102"/>
      <c r="XDD151" s="102"/>
      <c r="XDE151" s="102"/>
      <c r="XDF151" s="102"/>
      <c r="XDG151" s="102"/>
      <c r="XDH151" s="102"/>
      <c r="XDI151" s="102"/>
      <c r="XDJ151" s="102"/>
      <c r="XDK151" s="102"/>
      <c r="XDL151" s="102"/>
      <c r="XDM151" s="102"/>
      <c r="XDN151" s="102"/>
      <c r="XDO151" s="102"/>
      <c r="XDP151" s="102"/>
      <c r="XDQ151" s="102"/>
      <c r="XDR151" s="102"/>
      <c r="XDS151" s="102"/>
      <c r="XDT151" s="102"/>
      <c r="XDU151" s="102"/>
      <c r="XDV151" s="102"/>
      <c r="XDW151" s="102"/>
      <c r="XDX151" s="102"/>
      <c r="XDY151" s="102"/>
      <c r="XDZ151" s="102"/>
      <c r="XEA151" s="102"/>
      <c r="XEB151" s="102"/>
      <c r="XEC151" s="102"/>
      <c r="XED151" s="102"/>
      <c r="XEE151" s="102"/>
      <c r="XEF151" s="102"/>
      <c r="XEG151" s="102"/>
      <c r="XEH151" s="102"/>
      <c r="XEI151" s="102"/>
      <c r="XEJ151" s="102"/>
      <c r="XEK151" s="102"/>
      <c r="XEL151" s="102"/>
      <c r="XEM151" s="102"/>
      <c r="XEN151" s="102"/>
      <c r="XEO151" s="102"/>
      <c r="XEP151" s="102"/>
      <c r="XEQ151" s="102"/>
      <c r="XER151" s="102"/>
      <c r="XES151" s="102"/>
      <c r="XET151" s="102"/>
      <c r="XEU151" s="102"/>
      <c r="XEV151" s="102"/>
      <c r="XEW151" s="102"/>
      <c r="XEX151" s="102"/>
      <c r="XEY151" s="102"/>
      <c r="XEZ151" s="102"/>
      <c r="XFA151" s="102"/>
      <c r="XFB151" s="102"/>
      <c r="XFC151" s="102"/>
      <c r="XFD151" s="102"/>
    </row>
    <row r="152" spans="1:16384" s="102" customFormat="1" ht="79.5" hidden="1" customHeight="1">
      <c r="A152" s="132"/>
      <c r="B152" s="139"/>
      <c r="C152" s="81"/>
      <c r="D152" s="82"/>
      <c r="E152" s="82"/>
      <c r="F152" s="82"/>
      <c r="G152" s="83"/>
      <c r="H152" s="82"/>
      <c r="I152" s="84"/>
      <c r="J152" s="84"/>
      <c r="K152" s="84"/>
      <c r="L152" s="82"/>
      <c r="M152" s="82"/>
      <c r="N152" s="82"/>
      <c r="O152" s="82"/>
      <c r="P152" s="82"/>
      <c r="Q152" s="82"/>
      <c r="R152" s="82"/>
      <c r="S152" s="84"/>
      <c r="T152" s="84"/>
      <c r="U152" s="85"/>
      <c r="V152" s="84"/>
      <c r="W152" s="85"/>
      <c r="X152" s="86"/>
      <c r="Y152" s="86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7"/>
      <c r="AM152" s="88"/>
      <c r="AN152" s="88"/>
      <c r="AO152" s="89"/>
      <c r="AP152" s="89"/>
      <c r="AQ152" s="91"/>
      <c r="AR152" s="136"/>
      <c r="AS152" s="137"/>
      <c r="AT152" s="148"/>
      <c r="AU152" s="109"/>
      <c r="AV152" s="96">
        <f t="shared" si="369"/>
        <v>0</v>
      </c>
      <c r="AW152" s="97">
        <f t="shared" si="370"/>
        <v>0</v>
      </c>
      <c r="AX152" s="97">
        <f t="shared" si="371"/>
        <v>0</v>
      </c>
      <c r="AY152" s="98">
        <f t="shared" si="372"/>
        <v>0</v>
      </c>
      <c r="AZ152" s="96">
        <f t="shared" si="373"/>
        <v>0</v>
      </c>
      <c r="BA152" s="98">
        <f t="shared" si="374"/>
        <v>0</v>
      </c>
      <c r="BB152" s="99" t="str">
        <f t="shared" si="375"/>
        <v>1</v>
      </c>
      <c r="BC152" s="98">
        <f t="shared" si="376"/>
        <v>100</v>
      </c>
      <c r="BD152" s="98">
        <f t="shared" si="377"/>
        <v>-100</v>
      </c>
      <c r="BE152" s="138">
        <f>VLOOKUP(B152,[4]Name!C$6:M$305,11,0)</f>
        <v>0</v>
      </c>
      <c r="BF152" s="98">
        <f t="shared" si="378"/>
        <v>0</v>
      </c>
      <c r="BG152" s="98">
        <f>IF(BF152&lt;'[1]Exchange Rate'!$C$4,0,IF(BF152&gt;='[1]Exchange Rate'!$C$4,(BF152-(BJ152*'[1]Exchange Rate'!$G$4))))</f>
        <v>0</v>
      </c>
      <c r="BH152" s="98">
        <f>IF(BG152&lt;'[1]Exchange Rate'!$C$4,0,IF(BG152&gt;='[1]Exchange Rate'!$C$4,BG152,))</f>
        <v>0</v>
      </c>
      <c r="BI152" s="101">
        <f>ROUND(IF((BH152)&gt;'[1]Exchange Rate'!$C$7,(BH152)*0.2-'[1]Exchange Rate'!$E$7,IF((BH152)&gt;'[1]Exchange Rate'!$C$6,(BH152)*0.15-'[1]Exchange Rate'!$E$6,IF((BH152)&gt;'[1]Exchange Rate'!$C$5,(BH152)*0.1-'[1]Exchange Rate'!$E$5,IF((BH152)&gt;'[1]Exchange Rate'!$C$4,(BH152)*0.05-'[1]Exchange Rate'!$E$4,0)))),2)</f>
        <v>0</v>
      </c>
      <c r="BJ152" s="99" t="e">
        <f>VLOOKUP(B152,'[1]List Bas &amp; Etra'!$B$5:$H$1048576,7,0)</f>
        <v>#N/A</v>
      </c>
      <c r="BK152" s="102">
        <f t="shared" si="379"/>
        <v>0</v>
      </c>
      <c r="BL152" s="103">
        <f>ROUND(IF((BF152)&gt;'[1]Exchange Rate'!$C$7,(BF152)*0.2-'[1]Exchange Rate'!$E$7,IF((BF152)&gt;'[1]Exchange Rate'!$C$6,(BF152)*0.15-'[1]Exchange Rate'!$E$6,IF((BF152)&gt;'[1]Exchange Rate'!$C$5,(BF152)*0.1-'[1]Exchange Rate'!$E$5,IF((BF152)&gt;'[1]Exchange Rate'!$C$4,(BF152)*0.05-'[1]Exchange Rate'!$E$4,0)))),2)</f>
        <v>0</v>
      </c>
    </row>
    <row r="153" spans="1:16384" s="102" customFormat="1" ht="27.75" hidden="1" customHeight="1">
      <c r="A153" s="110"/>
      <c r="B153" s="139"/>
      <c r="C153" s="112"/>
      <c r="D153" s="112"/>
      <c r="E153" s="112"/>
      <c r="F153" s="112"/>
      <c r="G153" s="112"/>
      <c r="H153" s="110" t="s">
        <v>118</v>
      </c>
      <c r="I153" s="110"/>
      <c r="J153" s="112"/>
      <c r="K153" s="112"/>
      <c r="L153" s="112"/>
      <c r="M153" s="112"/>
      <c r="N153" s="112"/>
      <c r="O153" s="112"/>
      <c r="P153" s="112"/>
      <c r="Q153" s="112"/>
      <c r="R153" s="113"/>
      <c r="S153" s="168">
        <f t="shared" ref="S153:AS153" si="380">SUBTOTAL(9,S147:S152)</f>
        <v>0</v>
      </c>
      <c r="T153" s="168">
        <f t="shared" si="380"/>
        <v>0</v>
      </c>
      <c r="U153" s="168">
        <f t="shared" si="380"/>
        <v>0</v>
      </c>
      <c r="V153" s="168">
        <f t="shared" si="380"/>
        <v>0</v>
      </c>
      <c r="W153" s="168">
        <f t="shared" si="380"/>
        <v>0</v>
      </c>
      <c r="X153" s="168">
        <f t="shared" si="380"/>
        <v>0</v>
      </c>
      <c r="Y153" s="168">
        <f t="shared" si="380"/>
        <v>0</v>
      </c>
      <c r="Z153" s="168">
        <f t="shared" si="380"/>
        <v>0</v>
      </c>
      <c r="AA153" s="168">
        <f t="shared" si="380"/>
        <v>0</v>
      </c>
      <c r="AB153" s="168">
        <f t="shared" si="380"/>
        <v>0</v>
      </c>
      <c r="AC153" s="168">
        <f t="shared" si="380"/>
        <v>0</v>
      </c>
      <c r="AD153" s="168">
        <f t="shared" si="380"/>
        <v>0</v>
      </c>
      <c r="AE153" s="168">
        <f t="shared" si="380"/>
        <v>0</v>
      </c>
      <c r="AF153" s="168">
        <f t="shared" si="380"/>
        <v>0</v>
      </c>
      <c r="AG153" s="168">
        <f t="shared" si="380"/>
        <v>0</v>
      </c>
      <c r="AH153" s="168">
        <f t="shared" si="380"/>
        <v>0</v>
      </c>
      <c r="AI153" s="168">
        <f t="shared" si="380"/>
        <v>0</v>
      </c>
      <c r="AJ153" s="168">
        <f t="shared" si="380"/>
        <v>0</v>
      </c>
      <c r="AK153" s="168">
        <f t="shared" si="380"/>
        <v>0</v>
      </c>
      <c r="AL153" s="168">
        <f t="shared" si="380"/>
        <v>0</v>
      </c>
      <c r="AM153" s="168">
        <f t="shared" si="380"/>
        <v>0</v>
      </c>
      <c r="AN153" s="168">
        <f t="shared" si="380"/>
        <v>0</v>
      </c>
      <c r="AO153" s="168">
        <f t="shared" si="380"/>
        <v>0</v>
      </c>
      <c r="AP153" s="168">
        <f t="shared" si="380"/>
        <v>0</v>
      </c>
      <c r="AQ153" s="168">
        <f t="shared" si="380"/>
        <v>0</v>
      </c>
      <c r="AR153" s="168">
        <f t="shared" si="380"/>
        <v>0</v>
      </c>
      <c r="AS153" s="168">
        <f t="shared" si="380"/>
        <v>0</v>
      </c>
      <c r="AT153" s="115"/>
      <c r="AU153" s="115"/>
      <c r="AV153" s="116">
        <f>SUBTOTAL(9,AV147:AV152)</f>
        <v>0</v>
      </c>
      <c r="AW153" s="116">
        <f>SUBTOTAL(9,AW147:AW152)</f>
        <v>0</v>
      </c>
      <c r="AX153" s="116">
        <f>SUBTOTAL(9,AX147:AX152)</f>
        <v>0</v>
      </c>
      <c r="AY153" s="99"/>
      <c r="AZ153" s="141">
        <f>SUBTOTAL(9,AZ129:AZ152)</f>
        <v>0</v>
      </c>
      <c r="BA153" s="99"/>
      <c r="BB153" s="99"/>
      <c r="BC153" s="99"/>
      <c r="BD153" s="99"/>
      <c r="BF153" s="99"/>
      <c r="BG153" s="99"/>
      <c r="BH153" s="99"/>
      <c r="BI153" s="99"/>
      <c r="BJ153" s="99"/>
    </row>
    <row r="154" spans="1:16384" s="174" customFormat="1" ht="33.75" hidden="1" customHeight="1">
      <c r="A154" s="169"/>
      <c r="B154" s="119" t="s">
        <v>119</v>
      </c>
      <c r="C154" s="169"/>
      <c r="D154" s="170"/>
      <c r="E154" s="171"/>
      <c r="F154" s="171"/>
      <c r="G154" s="171"/>
      <c r="H154" s="171"/>
      <c r="I154" s="171"/>
      <c r="J154" s="171"/>
      <c r="K154" s="171"/>
      <c r="L154" s="171"/>
      <c r="M154" s="171"/>
      <c r="N154" s="169"/>
      <c r="O154" s="171"/>
      <c r="P154" s="172"/>
      <c r="Q154" s="171"/>
      <c r="R154" s="169"/>
      <c r="S154" s="170"/>
      <c r="T154" s="172"/>
      <c r="U154" s="171"/>
      <c r="V154" s="169"/>
      <c r="W154" s="170"/>
      <c r="X154" s="172" t="s">
        <v>120</v>
      </c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3"/>
      <c r="AM154" s="171"/>
      <c r="AN154" s="171"/>
      <c r="AO154" s="123" t="s">
        <v>121</v>
      </c>
      <c r="AP154" s="170"/>
      <c r="AS154" s="175"/>
      <c r="AT154" s="175"/>
      <c r="AU154" s="175"/>
      <c r="AV154" s="98" t="b">
        <f>AR153=AV153</f>
        <v>1</v>
      </c>
      <c r="AW154" s="98" t="b">
        <f>AS153=AW153</f>
        <v>1</v>
      </c>
      <c r="AX154" s="176"/>
      <c r="AY154" s="177"/>
      <c r="AZ154" s="176"/>
      <c r="BA154" s="177"/>
      <c r="BB154" s="177"/>
      <c r="BC154" s="177"/>
      <c r="BD154" s="177"/>
      <c r="BF154" s="177"/>
      <c r="BG154" s="177"/>
      <c r="BH154" s="177"/>
      <c r="BI154" s="177"/>
      <c r="BJ154" s="177"/>
    </row>
    <row r="155" spans="1:16384" s="102" customFormat="1" ht="72.75" hidden="1" customHeight="1">
      <c r="A155" s="132"/>
      <c r="B155" s="139"/>
      <c r="C155" s="81"/>
      <c r="D155" s="82"/>
      <c r="E155" s="82"/>
      <c r="F155" s="82"/>
      <c r="G155" s="83"/>
      <c r="H155" s="82"/>
      <c r="I155" s="84"/>
      <c r="J155" s="84"/>
      <c r="K155" s="84"/>
      <c r="L155" s="82"/>
      <c r="M155" s="82"/>
      <c r="N155" s="82"/>
      <c r="O155" s="82"/>
      <c r="P155" s="82"/>
      <c r="Q155" s="82"/>
      <c r="R155" s="82"/>
      <c r="S155" s="84"/>
      <c r="T155" s="126"/>
      <c r="U155" s="90"/>
      <c r="V155" s="90"/>
      <c r="W155" s="90"/>
      <c r="X155" s="127"/>
      <c r="Y155" s="86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7"/>
      <c r="AM155" s="88"/>
      <c r="AN155" s="88"/>
      <c r="AO155" s="89"/>
      <c r="AP155" s="89"/>
      <c r="AQ155" s="166"/>
      <c r="AR155" s="89"/>
      <c r="AS155" s="133"/>
      <c r="AT155" s="188"/>
      <c r="AU155" s="109"/>
      <c r="AV155" s="96">
        <f t="shared" ref="AV155:AV160" si="381">INT(AQ155)</f>
        <v>0</v>
      </c>
      <c r="AW155" s="97">
        <f t="shared" ref="AW155:AW160" si="382">PRODUCT(BD155+(-BA155+BC155)*BB155)</f>
        <v>0</v>
      </c>
      <c r="AX155" s="97">
        <f t="shared" ref="AX155:AX160" si="383">SUM(IF(AZ155&lt;=49.99,"0",IF(AZ155&lt;=149.99,"100",IF(AZ155&lt;=249.99,"200",IF(AZ155&lt;=349.99,"300",IF(AZ155&lt;=449.99,"400",IF(AZ155&lt;=549.99,"500",IF(AZ155&lt;=649.99,"600",IF(AZ155&lt;=749.99,"700",IF(AZ155&lt;=849.99,"800",IF(AZ155&lt;=949.99,"900",IF(AZ155&lt;=1049.99,"1000",IF(AZ155&lt;=1149.99,"1100",IF(AZ155&lt;=1249.99,"1200",IF(AZ155&lt;=1349.99,"1300",IF(AZ155&lt;=1449.99,"1400",IF(AZ155&lt;=1549.99,"1500",IF(AZ155&lt;=1649.99,"1600",IF(AZ155&lt;=1749.99,"1700",IF(AZ155&lt;=1849.99,"1800",IF(AZ155&lt;=1949.99,"1900",IF(AZ155&lt;=2049.99,"2000",IF(AZ155&lt;=2149.99,"2100",IF(AZ155&lt;=2249.99,"2200",IF(AZ155&lt;=2349.99,"2300",IF(AZ155&lt;=2449.99,"2400",IF(AZ155&lt;=2549.99,"2500",IF(AZ155&lt;=2649.99,"2600",IF(AZ155&lt;=2749.99,"2700",IF(AZ155&lt;=2849.99,"2800",IF(AZ155&lt;=2949.99,"2900",IF(AZ155&lt;=3049.99,"3000",IF(AZ155&lt;=3149.99,"3100",IF(AZ155&lt;=3249.99,"3200",IF(AZ155&lt;=3349.99,"3300",IF(AZ155&lt;=3449.99,"3400",IF(AZ155&lt;=3549.99,"3500",IF(AZ155&lt;=3649.99,"3600",IF(AZ155&lt;=3749.99,"3700",IF(AZ155&lt;=3849.99,"3800",IF(AZ155&lt;=3949.99,"3900",IF(AZ155&gt;3949.99,"4000"))))))))))))))))))))))))))))))))))))))))))</f>
        <v>0</v>
      </c>
      <c r="AY155" s="98">
        <f t="shared" ref="AY155:AY160" si="384">AQ155-AV155</f>
        <v>0</v>
      </c>
      <c r="AZ155" s="96">
        <f t="shared" ref="AZ155:AZ160" si="385">(AY155*4000)</f>
        <v>0</v>
      </c>
      <c r="BA155" s="98">
        <f t="shared" ref="BA155:BA160" si="386">MOD(AZ155,-100)</f>
        <v>0</v>
      </c>
      <c r="BB155" s="99" t="str">
        <f t="shared" ref="BB155:BB160" si="387">IF(BA155&gt;=-50,"1",IF(BA155&lt;-50,"0"))</f>
        <v>1</v>
      </c>
      <c r="BC155" s="98">
        <f t="shared" ref="BC155:BC160" si="388">100+BA155</f>
        <v>100</v>
      </c>
      <c r="BD155" s="98">
        <f t="shared" ref="BD155:BD160" si="389">AZ155-BC155</f>
        <v>-100</v>
      </c>
      <c r="BE155" s="138">
        <f>VLOOKUP(B155,[4]Name!C$6:M$305,11,0)</f>
        <v>0</v>
      </c>
      <c r="BF155" s="98">
        <f t="shared" ref="BF155:BF160" si="390">AL155-Z155-AF155-AG155-AN155-AP155</f>
        <v>0</v>
      </c>
      <c r="BG155" s="98">
        <f>IF(BF155&lt;'[1]Exchange Rate'!$C$4,0,IF(BF155&gt;='[1]Exchange Rate'!$C$4,(BF155-(BJ155*'[1]Exchange Rate'!$G$4))))</f>
        <v>0</v>
      </c>
      <c r="BH155" s="98">
        <f>IF(BG155&lt;'[1]Exchange Rate'!$C$4,0,IF(BG155&gt;='[1]Exchange Rate'!$C$4,BG155,))</f>
        <v>0</v>
      </c>
      <c r="BI155" s="101">
        <f>ROUND(IF((BH155)&gt;'[1]Exchange Rate'!$C$7,(BH155)*0.2-'[1]Exchange Rate'!$E$7,IF((BH155)&gt;'[1]Exchange Rate'!$C$6,(BH155)*0.15-'[1]Exchange Rate'!$E$6,IF((BH155)&gt;'[1]Exchange Rate'!$C$5,(BH155)*0.1-'[1]Exchange Rate'!$E$5,IF((BH155)&gt;'[1]Exchange Rate'!$C$4,(BH155)*0.05-'[1]Exchange Rate'!$E$4,0)))),2)</f>
        <v>0</v>
      </c>
      <c r="BJ155" s="99" t="e">
        <f>VLOOKUP(B155,'[1]List Bas &amp; Etra'!$B$5:$H$1048576,7,0)</f>
        <v>#N/A</v>
      </c>
      <c r="BK155" s="102">
        <f t="shared" ref="BK155:BK160" si="391">BL155-BI155</f>
        <v>0</v>
      </c>
      <c r="BL155" s="103">
        <f>ROUND(IF((BF155)&gt;'[1]Exchange Rate'!$C$7,(BF155)*0.2-'[1]Exchange Rate'!$E$7,IF((BF155)&gt;'[1]Exchange Rate'!$C$6,(BF155)*0.15-'[1]Exchange Rate'!$E$6,IF((BF155)&gt;'[1]Exchange Rate'!$C$5,(BF155)*0.1-'[1]Exchange Rate'!$E$5,IF((BF155)&gt;'[1]Exchange Rate'!$C$4,(BF155)*0.05-'[1]Exchange Rate'!$E$4,0)))),2)</f>
        <v>0</v>
      </c>
    </row>
    <row r="156" spans="1:16384" s="102" customFormat="1" ht="72.75" hidden="1" customHeight="1">
      <c r="A156" s="132"/>
      <c r="B156" s="139"/>
      <c r="C156" s="81"/>
      <c r="D156" s="82"/>
      <c r="E156" s="82"/>
      <c r="F156" s="82"/>
      <c r="G156" s="83"/>
      <c r="H156" s="82"/>
      <c r="I156" s="84"/>
      <c r="J156" s="84"/>
      <c r="K156" s="84"/>
      <c r="L156" s="82"/>
      <c r="M156" s="82"/>
      <c r="N156" s="82"/>
      <c r="O156" s="82"/>
      <c r="P156" s="82"/>
      <c r="Q156" s="82"/>
      <c r="R156" s="82"/>
      <c r="S156" s="84"/>
      <c r="T156" s="84"/>
      <c r="U156" s="85"/>
      <c r="V156" s="85"/>
      <c r="W156" s="85"/>
      <c r="X156" s="86"/>
      <c r="Y156" s="86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7"/>
      <c r="AM156" s="88"/>
      <c r="AN156" s="88"/>
      <c r="AO156" s="89"/>
      <c r="AP156" s="89"/>
      <c r="AQ156" s="91"/>
      <c r="AR156" s="136"/>
      <c r="AS156" s="137"/>
      <c r="AT156" s="148"/>
      <c r="AU156" s="109"/>
      <c r="AV156" s="96">
        <f t="shared" si="381"/>
        <v>0</v>
      </c>
      <c r="AW156" s="97">
        <f t="shared" si="382"/>
        <v>0</v>
      </c>
      <c r="AX156" s="97">
        <f t="shared" si="383"/>
        <v>0</v>
      </c>
      <c r="AY156" s="98">
        <f t="shared" si="384"/>
        <v>0</v>
      </c>
      <c r="AZ156" s="96">
        <f t="shared" si="385"/>
        <v>0</v>
      </c>
      <c r="BA156" s="98">
        <f t="shared" si="386"/>
        <v>0</v>
      </c>
      <c r="BB156" s="99" t="str">
        <f t="shared" si="387"/>
        <v>1</v>
      </c>
      <c r="BC156" s="98">
        <f t="shared" si="388"/>
        <v>100</v>
      </c>
      <c r="BD156" s="98">
        <f t="shared" si="389"/>
        <v>-100</v>
      </c>
      <c r="BE156" s="138">
        <f>VLOOKUP(B156,[4]Name!C$6:M$305,11,0)</f>
        <v>0</v>
      </c>
      <c r="BF156" s="98">
        <f t="shared" si="390"/>
        <v>0</v>
      </c>
      <c r="BG156" s="98">
        <f>IF(BF156&lt;'[1]Exchange Rate'!$C$4,0,IF(BF156&gt;='[1]Exchange Rate'!$C$4,(BF156-(BJ156*'[1]Exchange Rate'!$G$4))))</f>
        <v>0</v>
      </c>
      <c r="BH156" s="98">
        <f>IF(BG156&lt;'[1]Exchange Rate'!$C$4,0,IF(BG156&gt;='[1]Exchange Rate'!$C$4,BG156,))</f>
        <v>0</v>
      </c>
      <c r="BI156" s="101">
        <f>ROUND(IF((BH156)&gt;'[1]Exchange Rate'!$C$7,(BH156)*0.2-'[1]Exchange Rate'!$E$7,IF((BH156)&gt;'[1]Exchange Rate'!$C$6,(BH156)*0.15-'[1]Exchange Rate'!$E$6,IF((BH156)&gt;'[1]Exchange Rate'!$C$5,(BH156)*0.1-'[1]Exchange Rate'!$E$5,IF((BH156)&gt;'[1]Exchange Rate'!$C$4,(BH156)*0.05-'[1]Exchange Rate'!$E$4,0)))),2)</f>
        <v>0</v>
      </c>
      <c r="BJ156" s="99" t="e">
        <f>VLOOKUP(B156,'[1]List Bas &amp; Etra'!$B$5:$H$1048576,7,0)</f>
        <v>#N/A</v>
      </c>
      <c r="BK156" s="102">
        <f t="shared" si="391"/>
        <v>0</v>
      </c>
      <c r="BL156" s="103">
        <f>ROUND(IF((BF156)&gt;'[1]Exchange Rate'!$C$7,(BF156)*0.2-'[1]Exchange Rate'!$E$7,IF((BF156)&gt;'[1]Exchange Rate'!$C$6,(BF156)*0.15-'[1]Exchange Rate'!$E$6,IF((BF156)&gt;'[1]Exchange Rate'!$C$5,(BF156)*0.1-'[1]Exchange Rate'!$E$5,IF((BF156)&gt;'[1]Exchange Rate'!$C$4,(BF156)*0.05-'[1]Exchange Rate'!$E$4,0)))),2)</f>
        <v>0</v>
      </c>
    </row>
    <row r="157" spans="1:16384" s="117" customFormat="1" ht="72.75" hidden="1" customHeight="1">
      <c r="A157" s="132"/>
      <c r="B157" s="139"/>
      <c r="C157" s="81"/>
      <c r="D157" s="82"/>
      <c r="E157" s="82"/>
      <c r="F157" s="82"/>
      <c r="G157" s="83"/>
      <c r="H157" s="82"/>
      <c r="I157" s="84"/>
      <c r="J157" s="84"/>
      <c r="K157" s="84"/>
      <c r="L157" s="82"/>
      <c r="M157" s="82"/>
      <c r="N157" s="82"/>
      <c r="O157" s="82"/>
      <c r="P157" s="82"/>
      <c r="Q157" s="82"/>
      <c r="R157" s="82"/>
      <c r="S157" s="84"/>
      <c r="T157" s="84"/>
      <c r="U157" s="85"/>
      <c r="V157" s="84"/>
      <c r="W157" s="85"/>
      <c r="X157" s="86"/>
      <c r="Y157" s="86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7"/>
      <c r="AM157" s="88"/>
      <c r="AN157" s="88"/>
      <c r="AO157" s="89"/>
      <c r="AP157" s="89"/>
      <c r="AQ157" s="91"/>
      <c r="AR157" s="136"/>
      <c r="AS157" s="137"/>
      <c r="AT157" s="148"/>
      <c r="AU157" s="109"/>
      <c r="AV157" s="96">
        <f t="shared" si="381"/>
        <v>0</v>
      </c>
      <c r="AW157" s="97">
        <f t="shared" si="382"/>
        <v>0</v>
      </c>
      <c r="AX157" s="97">
        <f t="shared" si="383"/>
        <v>0</v>
      </c>
      <c r="AY157" s="98">
        <f t="shared" si="384"/>
        <v>0</v>
      </c>
      <c r="AZ157" s="96">
        <f t="shared" si="385"/>
        <v>0</v>
      </c>
      <c r="BA157" s="98">
        <f t="shared" si="386"/>
        <v>0</v>
      </c>
      <c r="BB157" s="99" t="str">
        <f t="shared" si="387"/>
        <v>1</v>
      </c>
      <c r="BC157" s="98">
        <f t="shared" si="388"/>
        <v>100</v>
      </c>
      <c r="BD157" s="98">
        <f t="shared" si="389"/>
        <v>-100</v>
      </c>
      <c r="BE157" s="138">
        <f>VLOOKUP(B157,[4]Name!C$6:M$305,11,0)</f>
        <v>0</v>
      </c>
      <c r="BF157" s="98">
        <f t="shared" si="390"/>
        <v>0</v>
      </c>
      <c r="BG157" s="98">
        <f>IF(BF157&lt;'[1]Exchange Rate'!$C$4,0,IF(BF157&gt;='[1]Exchange Rate'!$C$4,(BF157-(BJ157*'[1]Exchange Rate'!$G$4))))</f>
        <v>0</v>
      </c>
      <c r="BH157" s="98">
        <f>IF(BG157&lt;'[1]Exchange Rate'!$C$4,0,IF(BG157&gt;='[1]Exchange Rate'!$C$4,BG157,))</f>
        <v>0</v>
      </c>
      <c r="BI157" s="101">
        <f>ROUND(IF((BH157)&gt;'[1]Exchange Rate'!$C$7,(BH157)*0.2-'[1]Exchange Rate'!$E$7,IF((BH157)&gt;'[1]Exchange Rate'!$C$6,(BH157)*0.15-'[1]Exchange Rate'!$E$6,IF((BH157)&gt;'[1]Exchange Rate'!$C$5,(BH157)*0.1-'[1]Exchange Rate'!$E$5,IF((BH157)&gt;'[1]Exchange Rate'!$C$4,(BH157)*0.05-'[1]Exchange Rate'!$E$4,0)))),2)</f>
        <v>0</v>
      </c>
      <c r="BJ157" s="99" t="e">
        <f>VLOOKUP(B157,'[1]List Bas &amp; Etra'!$B$5:$H$1048576,7,0)</f>
        <v>#N/A</v>
      </c>
      <c r="BK157" s="102">
        <f t="shared" si="391"/>
        <v>0</v>
      </c>
      <c r="BL157" s="103">
        <f>ROUND(IF((BF157)&gt;'[1]Exchange Rate'!$C$7,(BF157)*0.2-'[1]Exchange Rate'!$E$7,IF((BF157)&gt;'[1]Exchange Rate'!$C$6,(BF157)*0.15-'[1]Exchange Rate'!$E$6,IF((BF157)&gt;'[1]Exchange Rate'!$C$5,(BF157)*0.1-'[1]Exchange Rate'!$E$5,IF((BF157)&gt;'[1]Exchange Rate'!$C$4,(BF157)*0.05-'[1]Exchange Rate'!$E$4,0)))),2)</f>
        <v>0</v>
      </c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  <c r="ET157" s="102"/>
      <c r="EU157" s="102"/>
      <c r="EV157" s="102"/>
      <c r="EW157" s="102"/>
      <c r="EX157" s="102"/>
      <c r="EY157" s="102"/>
      <c r="EZ157" s="102"/>
      <c r="FA157" s="102"/>
      <c r="FB157" s="102"/>
      <c r="FC157" s="102"/>
      <c r="FD157" s="102"/>
      <c r="FE157" s="102"/>
      <c r="FF157" s="102"/>
      <c r="FG157" s="102"/>
      <c r="FH157" s="102"/>
      <c r="FI157" s="102"/>
      <c r="FJ157" s="102"/>
      <c r="FK157" s="102"/>
      <c r="FL157" s="102"/>
      <c r="FM157" s="102"/>
      <c r="FN157" s="102"/>
      <c r="FO157" s="102"/>
      <c r="FP157" s="102"/>
      <c r="FQ157" s="102"/>
      <c r="FR157" s="102"/>
      <c r="FS157" s="102"/>
      <c r="FT157" s="102"/>
      <c r="FU157" s="102"/>
      <c r="FV157" s="102"/>
      <c r="FW157" s="102"/>
      <c r="FX157" s="102"/>
      <c r="FY157" s="102"/>
      <c r="FZ157" s="102"/>
      <c r="GA157" s="102"/>
      <c r="GB157" s="102"/>
      <c r="GC157" s="102"/>
      <c r="GD157" s="102"/>
      <c r="GE157" s="102"/>
      <c r="GF157" s="102"/>
      <c r="GG157" s="102"/>
      <c r="GH157" s="102"/>
      <c r="GI157" s="102"/>
      <c r="GJ157" s="102"/>
      <c r="GK157" s="102"/>
      <c r="GL157" s="102"/>
      <c r="GM157" s="102"/>
      <c r="GN157" s="102"/>
      <c r="GO157" s="102"/>
      <c r="GP157" s="102"/>
      <c r="GQ157" s="102"/>
      <c r="GR157" s="102"/>
      <c r="GS157" s="102"/>
      <c r="GT157" s="102"/>
      <c r="GU157" s="102"/>
      <c r="GV157" s="102"/>
      <c r="GW157" s="102"/>
      <c r="GX157" s="102"/>
      <c r="GY157" s="102"/>
      <c r="GZ157" s="102"/>
      <c r="HA157" s="102"/>
      <c r="HB157" s="102"/>
      <c r="HC157" s="102"/>
      <c r="HD157" s="102"/>
      <c r="HE157" s="102"/>
      <c r="HF157" s="102"/>
      <c r="HG157" s="102"/>
      <c r="HH157" s="102"/>
      <c r="HI157" s="102"/>
      <c r="HJ157" s="102"/>
      <c r="HK157" s="102"/>
      <c r="HL157" s="102"/>
      <c r="HM157" s="102"/>
      <c r="HN157" s="102"/>
      <c r="HO157" s="102"/>
      <c r="HP157" s="102"/>
      <c r="HQ157" s="102"/>
      <c r="HR157" s="102"/>
      <c r="HS157" s="102"/>
      <c r="HT157" s="102"/>
      <c r="HU157" s="102"/>
      <c r="HV157" s="102"/>
      <c r="HW157" s="102"/>
      <c r="HX157" s="102"/>
      <c r="HY157" s="102"/>
      <c r="HZ157" s="102"/>
      <c r="IA157" s="102"/>
      <c r="IB157" s="102"/>
      <c r="IC157" s="102"/>
      <c r="ID157" s="102"/>
      <c r="IE157" s="102"/>
      <c r="IF157" s="102"/>
      <c r="IG157" s="102"/>
      <c r="IH157" s="102"/>
      <c r="II157" s="102"/>
      <c r="IJ157" s="102"/>
      <c r="IK157" s="102"/>
      <c r="IL157" s="102"/>
      <c r="IM157" s="102"/>
      <c r="IN157" s="102"/>
      <c r="IO157" s="102"/>
      <c r="IP157" s="102"/>
      <c r="IQ157" s="102"/>
      <c r="IR157" s="102"/>
      <c r="IS157" s="102"/>
      <c r="IT157" s="102"/>
      <c r="IU157" s="102"/>
      <c r="IV157" s="102"/>
      <c r="IW157" s="102"/>
      <c r="IX157" s="102"/>
      <c r="IY157" s="102"/>
      <c r="IZ157" s="102"/>
      <c r="JA157" s="102"/>
      <c r="JB157" s="102"/>
      <c r="JC157" s="102"/>
      <c r="JD157" s="102"/>
      <c r="JE157" s="102"/>
      <c r="JF157" s="102"/>
      <c r="JG157" s="102"/>
      <c r="JH157" s="102"/>
      <c r="JI157" s="102"/>
      <c r="JJ157" s="102"/>
      <c r="JK157" s="102"/>
      <c r="JL157" s="102"/>
      <c r="JM157" s="102"/>
      <c r="JN157" s="102"/>
      <c r="JO157" s="102"/>
      <c r="JP157" s="102"/>
      <c r="JQ157" s="102"/>
      <c r="JR157" s="102"/>
      <c r="JS157" s="102"/>
      <c r="JT157" s="102"/>
      <c r="JU157" s="102"/>
      <c r="JV157" s="102"/>
      <c r="JW157" s="102"/>
      <c r="JX157" s="102"/>
      <c r="JY157" s="102"/>
      <c r="JZ157" s="102"/>
      <c r="KA157" s="102"/>
      <c r="KB157" s="102"/>
      <c r="KC157" s="102"/>
      <c r="KD157" s="102"/>
      <c r="KE157" s="102"/>
      <c r="KF157" s="102"/>
      <c r="KG157" s="102"/>
      <c r="KH157" s="102"/>
      <c r="KI157" s="102"/>
      <c r="KJ157" s="102"/>
      <c r="KK157" s="102"/>
      <c r="KL157" s="102"/>
      <c r="KM157" s="102"/>
      <c r="KN157" s="102"/>
      <c r="KO157" s="102"/>
      <c r="KP157" s="102"/>
      <c r="KQ157" s="102"/>
      <c r="KR157" s="102"/>
      <c r="KS157" s="102"/>
      <c r="KT157" s="102"/>
      <c r="KU157" s="102"/>
      <c r="KV157" s="102"/>
      <c r="KW157" s="102"/>
      <c r="KX157" s="102"/>
      <c r="KY157" s="102"/>
      <c r="KZ157" s="102"/>
      <c r="LA157" s="102"/>
      <c r="LB157" s="102"/>
      <c r="LC157" s="102"/>
      <c r="LD157" s="102"/>
      <c r="LE157" s="102"/>
      <c r="LF157" s="102"/>
      <c r="LG157" s="102"/>
      <c r="LH157" s="102"/>
      <c r="LI157" s="102"/>
      <c r="LJ157" s="102"/>
      <c r="LK157" s="102"/>
      <c r="LL157" s="102"/>
      <c r="LM157" s="102"/>
      <c r="LN157" s="102"/>
      <c r="LO157" s="102"/>
      <c r="LP157" s="102"/>
      <c r="LQ157" s="102"/>
      <c r="LR157" s="102"/>
      <c r="LS157" s="102"/>
      <c r="LT157" s="102"/>
      <c r="LU157" s="102"/>
      <c r="LV157" s="102"/>
      <c r="LW157" s="102"/>
      <c r="LX157" s="102"/>
      <c r="LY157" s="102"/>
      <c r="LZ157" s="102"/>
      <c r="MA157" s="102"/>
      <c r="MB157" s="102"/>
      <c r="MC157" s="102"/>
      <c r="MD157" s="102"/>
      <c r="ME157" s="102"/>
      <c r="MF157" s="102"/>
      <c r="MG157" s="102"/>
      <c r="MH157" s="102"/>
      <c r="MI157" s="102"/>
      <c r="MJ157" s="102"/>
      <c r="MK157" s="102"/>
      <c r="ML157" s="102"/>
      <c r="MM157" s="102"/>
      <c r="MN157" s="102"/>
      <c r="MO157" s="102"/>
      <c r="MP157" s="102"/>
      <c r="MQ157" s="102"/>
      <c r="MR157" s="102"/>
      <c r="MS157" s="102"/>
      <c r="MT157" s="102"/>
      <c r="MU157" s="102"/>
      <c r="MV157" s="102"/>
      <c r="MW157" s="102"/>
      <c r="MX157" s="102"/>
      <c r="MY157" s="102"/>
      <c r="MZ157" s="102"/>
      <c r="NA157" s="102"/>
      <c r="NB157" s="102"/>
      <c r="NC157" s="102"/>
      <c r="ND157" s="102"/>
      <c r="NE157" s="102"/>
      <c r="NF157" s="102"/>
      <c r="NG157" s="102"/>
      <c r="NH157" s="102"/>
      <c r="NI157" s="102"/>
      <c r="NJ157" s="102"/>
      <c r="NK157" s="102"/>
      <c r="NL157" s="102"/>
      <c r="NM157" s="102"/>
      <c r="NN157" s="102"/>
      <c r="NO157" s="102"/>
      <c r="NP157" s="102"/>
      <c r="NQ157" s="102"/>
      <c r="NR157" s="102"/>
      <c r="NS157" s="102"/>
      <c r="NT157" s="102"/>
      <c r="NU157" s="102"/>
      <c r="NV157" s="102"/>
      <c r="NW157" s="102"/>
      <c r="NX157" s="102"/>
      <c r="NY157" s="102"/>
      <c r="NZ157" s="102"/>
      <c r="OA157" s="102"/>
      <c r="OB157" s="102"/>
      <c r="OC157" s="102"/>
      <c r="OD157" s="102"/>
      <c r="OE157" s="102"/>
      <c r="OF157" s="102"/>
      <c r="OG157" s="102"/>
      <c r="OH157" s="102"/>
      <c r="OI157" s="102"/>
      <c r="OJ157" s="102"/>
      <c r="OK157" s="102"/>
      <c r="OL157" s="102"/>
      <c r="OM157" s="102"/>
      <c r="ON157" s="102"/>
      <c r="OO157" s="102"/>
      <c r="OP157" s="102"/>
      <c r="OQ157" s="102"/>
      <c r="OR157" s="102"/>
      <c r="OS157" s="102"/>
      <c r="OT157" s="102"/>
      <c r="OU157" s="102"/>
      <c r="OV157" s="102"/>
      <c r="OW157" s="102"/>
      <c r="OX157" s="102"/>
      <c r="OY157" s="102"/>
      <c r="OZ157" s="102"/>
      <c r="PA157" s="102"/>
      <c r="PB157" s="102"/>
      <c r="PC157" s="102"/>
      <c r="PD157" s="102"/>
      <c r="PE157" s="102"/>
      <c r="PF157" s="102"/>
      <c r="PG157" s="102"/>
      <c r="PH157" s="102"/>
      <c r="PI157" s="102"/>
      <c r="PJ157" s="102"/>
      <c r="PK157" s="102"/>
      <c r="PL157" s="102"/>
      <c r="PM157" s="102"/>
      <c r="PN157" s="102"/>
      <c r="PO157" s="102"/>
      <c r="PP157" s="102"/>
      <c r="PQ157" s="102"/>
      <c r="PR157" s="102"/>
      <c r="PS157" s="102"/>
      <c r="PT157" s="102"/>
      <c r="PU157" s="102"/>
      <c r="PV157" s="102"/>
      <c r="PW157" s="102"/>
      <c r="PX157" s="102"/>
      <c r="PY157" s="102"/>
      <c r="PZ157" s="102"/>
      <c r="QA157" s="102"/>
      <c r="QB157" s="102"/>
      <c r="QC157" s="102"/>
      <c r="QD157" s="102"/>
      <c r="QE157" s="102"/>
      <c r="QF157" s="102"/>
      <c r="QG157" s="102"/>
      <c r="QH157" s="102"/>
      <c r="QI157" s="102"/>
      <c r="QJ157" s="102"/>
      <c r="QK157" s="102"/>
      <c r="QL157" s="102"/>
      <c r="QM157" s="102"/>
      <c r="QN157" s="102"/>
      <c r="QO157" s="102"/>
      <c r="QP157" s="102"/>
      <c r="QQ157" s="102"/>
      <c r="QR157" s="102"/>
      <c r="QS157" s="102"/>
      <c r="QT157" s="102"/>
      <c r="QU157" s="102"/>
      <c r="QV157" s="102"/>
      <c r="QW157" s="102"/>
      <c r="QX157" s="102"/>
      <c r="QY157" s="102"/>
      <c r="QZ157" s="102"/>
      <c r="RA157" s="102"/>
      <c r="RB157" s="102"/>
      <c r="RC157" s="102"/>
      <c r="RD157" s="102"/>
      <c r="RE157" s="102"/>
      <c r="RF157" s="102"/>
      <c r="RG157" s="102"/>
      <c r="RH157" s="102"/>
      <c r="RI157" s="102"/>
      <c r="RJ157" s="102"/>
      <c r="RK157" s="102"/>
      <c r="RL157" s="102"/>
      <c r="RM157" s="102"/>
      <c r="RN157" s="102"/>
      <c r="RO157" s="102"/>
      <c r="RP157" s="102"/>
      <c r="RQ157" s="102"/>
      <c r="RR157" s="102"/>
      <c r="RS157" s="102"/>
      <c r="RT157" s="102"/>
      <c r="RU157" s="102"/>
      <c r="RV157" s="102"/>
      <c r="RW157" s="102"/>
      <c r="RX157" s="102"/>
      <c r="RY157" s="102"/>
      <c r="RZ157" s="102"/>
      <c r="SA157" s="102"/>
      <c r="SB157" s="102"/>
      <c r="SC157" s="102"/>
      <c r="SD157" s="102"/>
      <c r="SE157" s="102"/>
      <c r="SF157" s="102"/>
      <c r="SG157" s="102"/>
      <c r="SH157" s="102"/>
      <c r="SI157" s="102"/>
      <c r="SJ157" s="102"/>
      <c r="SK157" s="102"/>
      <c r="SL157" s="102"/>
      <c r="SM157" s="102"/>
      <c r="SN157" s="102"/>
      <c r="SO157" s="102"/>
      <c r="SP157" s="102"/>
      <c r="SQ157" s="102"/>
      <c r="SR157" s="102"/>
      <c r="SS157" s="102"/>
      <c r="ST157" s="102"/>
      <c r="SU157" s="102"/>
      <c r="SV157" s="102"/>
      <c r="SW157" s="102"/>
      <c r="SX157" s="102"/>
      <c r="SY157" s="102"/>
      <c r="SZ157" s="102"/>
      <c r="TA157" s="102"/>
      <c r="TB157" s="102"/>
      <c r="TC157" s="102"/>
      <c r="TD157" s="102"/>
      <c r="TE157" s="102"/>
      <c r="TF157" s="102"/>
      <c r="TG157" s="102"/>
      <c r="TH157" s="102"/>
      <c r="TI157" s="102"/>
      <c r="TJ157" s="102"/>
      <c r="TK157" s="102"/>
      <c r="TL157" s="102"/>
      <c r="TM157" s="102"/>
      <c r="TN157" s="102"/>
      <c r="TO157" s="102"/>
      <c r="TP157" s="102"/>
      <c r="TQ157" s="102"/>
      <c r="TR157" s="102"/>
      <c r="TS157" s="102"/>
      <c r="TT157" s="102"/>
      <c r="TU157" s="102"/>
      <c r="TV157" s="102"/>
      <c r="TW157" s="102"/>
      <c r="TX157" s="102"/>
      <c r="TY157" s="102"/>
      <c r="TZ157" s="102"/>
      <c r="UA157" s="102"/>
      <c r="UB157" s="102"/>
      <c r="UC157" s="102"/>
      <c r="UD157" s="102"/>
      <c r="UE157" s="102"/>
      <c r="UF157" s="102"/>
      <c r="UG157" s="102"/>
      <c r="UH157" s="102"/>
      <c r="UI157" s="102"/>
      <c r="UJ157" s="102"/>
      <c r="UK157" s="102"/>
      <c r="UL157" s="102"/>
      <c r="UM157" s="102"/>
      <c r="UN157" s="102"/>
      <c r="UO157" s="102"/>
      <c r="UP157" s="102"/>
      <c r="UQ157" s="102"/>
      <c r="UR157" s="102"/>
      <c r="US157" s="102"/>
      <c r="UT157" s="102"/>
      <c r="UU157" s="102"/>
      <c r="UV157" s="102"/>
      <c r="UW157" s="102"/>
      <c r="UX157" s="102"/>
      <c r="UY157" s="102"/>
      <c r="UZ157" s="102"/>
      <c r="VA157" s="102"/>
      <c r="VB157" s="102"/>
      <c r="VC157" s="102"/>
      <c r="VD157" s="102"/>
      <c r="VE157" s="102"/>
      <c r="VF157" s="102"/>
      <c r="VG157" s="102"/>
      <c r="VH157" s="102"/>
      <c r="VI157" s="102"/>
      <c r="VJ157" s="102"/>
      <c r="VK157" s="102"/>
      <c r="VL157" s="102"/>
      <c r="VM157" s="102"/>
      <c r="VN157" s="102"/>
      <c r="VO157" s="102"/>
      <c r="VP157" s="102"/>
      <c r="VQ157" s="102"/>
      <c r="VR157" s="102"/>
      <c r="VS157" s="102"/>
      <c r="VT157" s="102"/>
      <c r="VU157" s="102"/>
      <c r="VV157" s="102"/>
      <c r="VW157" s="102"/>
      <c r="VX157" s="102"/>
      <c r="VY157" s="102"/>
      <c r="VZ157" s="102"/>
      <c r="WA157" s="102"/>
      <c r="WB157" s="102"/>
      <c r="WC157" s="102"/>
      <c r="WD157" s="102"/>
      <c r="WE157" s="102"/>
      <c r="WF157" s="102"/>
      <c r="WG157" s="102"/>
      <c r="WH157" s="102"/>
      <c r="WI157" s="102"/>
      <c r="WJ157" s="102"/>
      <c r="WK157" s="102"/>
      <c r="WL157" s="102"/>
      <c r="WM157" s="102"/>
      <c r="WN157" s="102"/>
      <c r="WO157" s="102"/>
      <c r="WP157" s="102"/>
      <c r="WQ157" s="102"/>
      <c r="WR157" s="102"/>
      <c r="WS157" s="102"/>
      <c r="WT157" s="102"/>
      <c r="WU157" s="102"/>
      <c r="WV157" s="102"/>
      <c r="WW157" s="102"/>
      <c r="WX157" s="102"/>
      <c r="WY157" s="102"/>
      <c r="WZ157" s="102"/>
      <c r="XA157" s="102"/>
      <c r="XB157" s="102"/>
      <c r="XC157" s="102"/>
      <c r="XD157" s="102"/>
      <c r="XE157" s="102"/>
      <c r="XF157" s="102"/>
      <c r="XG157" s="102"/>
      <c r="XH157" s="102"/>
      <c r="XI157" s="102"/>
      <c r="XJ157" s="102"/>
      <c r="XK157" s="102"/>
      <c r="XL157" s="102"/>
      <c r="XM157" s="102"/>
      <c r="XN157" s="102"/>
      <c r="XO157" s="102"/>
      <c r="XP157" s="102"/>
      <c r="XQ157" s="102"/>
      <c r="XR157" s="102"/>
      <c r="XS157" s="102"/>
      <c r="XT157" s="102"/>
      <c r="XU157" s="102"/>
      <c r="XV157" s="102"/>
      <c r="XW157" s="102"/>
      <c r="XX157" s="102"/>
      <c r="XY157" s="102"/>
      <c r="XZ157" s="102"/>
      <c r="YA157" s="102"/>
      <c r="YB157" s="102"/>
      <c r="YC157" s="102"/>
      <c r="YD157" s="102"/>
      <c r="YE157" s="102"/>
      <c r="YF157" s="102"/>
      <c r="YG157" s="102"/>
      <c r="YH157" s="102"/>
      <c r="YI157" s="102"/>
      <c r="YJ157" s="102"/>
      <c r="YK157" s="102"/>
      <c r="YL157" s="102"/>
      <c r="YM157" s="102"/>
      <c r="YN157" s="102"/>
      <c r="YO157" s="102"/>
      <c r="YP157" s="102"/>
      <c r="YQ157" s="102"/>
      <c r="YR157" s="102"/>
      <c r="YS157" s="102"/>
      <c r="YT157" s="102"/>
      <c r="YU157" s="102"/>
      <c r="YV157" s="102"/>
      <c r="YW157" s="102"/>
      <c r="YX157" s="102"/>
      <c r="YY157" s="102"/>
      <c r="YZ157" s="102"/>
      <c r="ZA157" s="102"/>
      <c r="ZB157" s="102"/>
      <c r="ZC157" s="102"/>
      <c r="ZD157" s="102"/>
      <c r="ZE157" s="102"/>
      <c r="ZF157" s="102"/>
      <c r="ZG157" s="102"/>
      <c r="ZH157" s="102"/>
      <c r="ZI157" s="102"/>
      <c r="ZJ157" s="102"/>
      <c r="ZK157" s="102"/>
      <c r="ZL157" s="102"/>
      <c r="ZM157" s="102"/>
      <c r="ZN157" s="102"/>
      <c r="ZO157" s="102"/>
      <c r="ZP157" s="102"/>
      <c r="ZQ157" s="102"/>
      <c r="ZR157" s="102"/>
      <c r="ZS157" s="102"/>
      <c r="ZT157" s="102"/>
      <c r="ZU157" s="102"/>
      <c r="ZV157" s="102"/>
      <c r="ZW157" s="102"/>
      <c r="ZX157" s="102"/>
      <c r="ZY157" s="102"/>
      <c r="ZZ157" s="102"/>
      <c r="AAA157" s="102"/>
      <c r="AAB157" s="102"/>
      <c r="AAC157" s="102"/>
      <c r="AAD157" s="102"/>
      <c r="AAE157" s="102"/>
      <c r="AAF157" s="102"/>
      <c r="AAG157" s="102"/>
      <c r="AAH157" s="102"/>
      <c r="AAI157" s="102"/>
      <c r="AAJ157" s="102"/>
      <c r="AAK157" s="102"/>
      <c r="AAL157" s="102"/>
      <c r="AAM157" s="102"/>
      <c r="AAN157" s="102"/>
      <c r="AAO157" s="102"/>
      <c r="AAP157" s="102"/>
      <c r="AAQ157" s="102"/>
      <c r="AAR157" s="102"/>
      <c r="AAS157" s="102"/>
      <c r="AAT157" s="102"/>
      <c r="AAU157" s="102"/>
      <c r="AAV157" s="102"/>
      <c r="AAW157" s="102"/>
      <c r="AAX157" s="102"/>
      <c r="AAY157" s="102"/>
      <c r="AAZ157" s="102"/>
      <c r="ABA157" s="102"/>
      <c r="ABB157" s="102"/>
      <c r="ABC157" s="102"/>
      <c r="ABD157" s="102"/>
      <c r="ABE157" s="102"/>
      <c r="ABF157" s="102"/>
      <c r="ABG157" s="102"/>
      <c r="ABH157" s="102"/>
      <c r="ABI157" s="102"/>
      <c r="ABJ157" s="102"/>
      <c r="ABK157" s="102"/>
      <c r="ABL157" s="102"/>
      <c r="ABM157" s="102"/>
      <c r="ABN157" s="102"/>
      <c r="ABO157" s="102"/>
      <c r="ABP157" s="102"/>
      <c r="ABQ157" s="102"/>
      <c r="ABR157" s="102"/>
      <c r="ABS157" s="102"/>
      <c r="ABT157" s="102"/>
      <c r="ABU157" s="102"/>
      <c r="ABV157" s="102"/>
      <c r="ABW157" s="102"/>
      <c r="ABX157" s="102"/>
      <c r="ABY157" s="102"/>
      <c r="ABZ157" s="102"/>
      <c r="ACA157" s="102"/>
      <c r="ACB157" s="102"/>
      <c r="ACC157" s="102"/>
      <c r="ACD157" s="102"/>
      <c r="ACE157" s="102"/>
      <c r="ACF157" s="102"/>
      <c r="ACG157" s="102"/>
      <c r="ACH157" s="102"/>
      <c r="ACI157" s="102"/>
      <c r="ACJ157" s="102"/>
      <c r="ACK157" s="102"/>
      <c r="ACL157" s="102"/>
      <c r="ACM157" s="102"/>
      <c r="ACN157" s="102"/>
      <c r="ACO157" s="102"/>
      <c r="ACP157" s="102"/>
      <c r="ACQ157" s="102"/>
      <c r="ACR157" s="102"/>
      <c r="ACS157" s="102"/>
      <c r="ACT157" s="102"/>
      <c r="ACU157" s="102"/>
      <c r="ACV157" s="102"/>
      <c r="ACW157" s="102"/>
      <c r="ACX157" s="102"/>
      <c r="ACY157" s="102"/>
      <c r="ACZ157" s="102"/>
      <c r="ADA157" s="102"/>
      <c r="ADB157" s="102"/>
      <c r="ADC157" s="102"/>
      <c r="ADD157" s="102"/>
      <c r="ADE157" s="102"/>
      <c r="ADF157" s="102"/>
      <c r="ADG157" s="102"/>
      <c r="ADH157" s="102"/>
      <c r="ADI157" s="102"/>
      <c r="ADJ157" s="102"/>
      <c r="ADK157" s="102"/>
      <c r="ADL157" s="102"/>
      <c r="ADM157" s="102"/>
      <c r="ADN157" s="102"/>
      <c r="ADO157" s="102"/>
      <c r="ADP157" s="102"/>
      <c r="ADQ157" s="102"/>
      <c r="ADR157" s="102"/>
      <c r="ADS157" s="102"/>
      <c r="ADT157" s="102"/>
      <c r="ADU157" s="102"/>
      <c r="ADV157" s="102"/>
      <c r="ADW157" s="102"/>
      <c r="ADX157" s="102"/>
      <c r="ADY157" s="102"/>
      <c r="ADZ157" s="102"/>
      <c r="AEA157" s="102"/>
      <c r="AEB157" s="102"/>
      <c r="AEC157" s="102"/>
      <c r="AED157" s="102"/>
      <c r="AEE157" s="102"/>
      <c r="AEF157" s="102"/>
      <c r="AEG157" s="102"/>
      <c r="AEH157" s="102"/>
      <c r="AEI157" s="102"/>
      <c r="AEJ157" s="102"/>
      <c r="AEK157" s="102"/>
      <c r="AEL157" s="102"/>
      <c r="AEM157" s="102"/>
      <c r="AEN157" s="102"/>
      <c r="AEO157" s="102"/>
      <c r="AEP157" s="102"/>
      <c r="AEQ157" s="102"/>
      <c r="AER157" s="102"/>
      <c r="AES157" s="102"/>
      <c r="AET157" s="102"/>
      <c r="AEU157" s="102"/>
      <c r="AEV157" s="102"/>
      <c r="AEW157" s="102"/>
      <c r="AEX157" s="102"/>
      <c r="AEY157" s="102"/>
      <c r="AEZ157" s="102"/>
      <c r="AFA157" s="102"/>
      <c r="AFB157" s="102"/>
      <c r="AFC157" s="102"/>
      <c r="AFD157" s="102"/>
      <c r="AFE157" s="102"/>
      <c r="AFF157" s="102"/>
      <c r="AFG157" s="102"/>
      <c r="AFH157" s="102"/>
      <c r="AFI157" s="102"/>
      <c r="AFJ157" s="102"/>
      <c r="AFK157" s="102"/>
      <c r="AFL157" s="102"/>
      <c r="AFM157" s="102"/>
      <c r="AFN157" s="102"/>
      <c r="AFO157" s="102"/>
      <c r="AFP157" s="102"/>
      <c r="AFQ157" s="102"/>
      <c r="AFR157" s="102"/>
      <c r="AFS157" s="102"/>
      <c r="AFT157" s="102"/>
      <c r="AFU157" s="102"/>
      <c r="AFV157" s="102"/>
      <c r="AFW157" s="102"/>
      <c r="AFX157" s="102"/>
      <c r="AFY157" s="102"/>
      <c r="AFZ157" s="102"/>
      <c r="AGA157" s="102"/>
      <c r="AGB157" s="102"/>
      <c r="AGC157" s="102"/>
      <c r="AGD157" s="102"/>
      <c r="AGE157" s="102"/>
      <c r="AGF157" s="102"/>
      <c r="AGG157" s="102"/>
      <c r="AGH157" s="102"/>
      <c r="AGI157" s="102"/>
      <c r="AGJ157" s="102"/>
      <c r="AGK157" s="102"/>
      <c r="AGL157" s="102"/>
      <c r="AGM157" s="102"/>
      <c r="AGN157" s="102"/>
      <c r="AGO157" s="102"/>
      <c r="AGP157" s="102"/>
      <c r="AGQ157" s="102"/>
      <c r="AGR157" s="102"/>
      <c r="AGS157" s="102"/>
      <c r="AGT157" s="102"/>
      <c r="AGU157" s="102"/>
      <c r="AGV157" s="102"/>
      <c r="AGW157" s="102"/>
      <c r="AGX157" s="102"/>
      <c r="AGY157" s="102"/>
      <c r="AGZ157" s="102"/>
      <c r="AHA157" s="102"/>
      <c r="AHB157" s="102"/>
      <c r="AHC157" s="102"/>
      <c r="AHD157" s="102"/>
      <c r="AHE157" s="102"/>
      <c r="AHF157" s="102"/>
      <c r="AHG157" s="102"/>
      <c r="AHH157" s="102"/>
      <c r="AHI157" s="102"/>
      <c r="AHJ157" s="102"/>
      <c r="AHK157" s="102"/>
      <c r="AHL157" s="102"/>
      <c r="AHM157" s="102"/>
      <c r="AHN157" s="102"/>
      <c r="AHO157" s="102"/>
      <c r="AHP157" s="102"/>
      <c r="AHQ157" s="102"/>
      <c r="AHR157" s="102"/>
      <c r="AHS157" s="102"/>
      <c r="AHT157" s="102"/>
      <c r="AHU157" s="102"/>
      <c r="AHV157" s="102"/>
      <c r="AHW157" s="102"/>
      <c r="AHX157" s="102"/>
      <c r="AHY157" s="102"/>
      <c r="AHZ157" s="102"/>
      <c r="AIA157" s="102"/>
      <c r="AIB157" s="102"/>
      <c r="AIC157" s="102"/>
      <c r="AID157" s="102"/>
      <c r="AIE157" s="102"/>
      <c r="AIF157" s="102"/>
      <c r="AIG157" s="102"/>
      <c r="AIH157" s="102"/>
      <c r="AII157" s="102"/>
      <c r="AIJ157" s="102"/>
      <c r="AIK157" s="102"/>
      <c r="AIL157" s="102"/>
      <c r="AIM157" s="102"/>
      <c r="AIN157" s="102"/>
      <c r="AIO157" s="102"/>
      <c r="AIP157" s="102"/>
      <c r="AIQ157" s="102"/>
      <c r="AIR157" s="102"/>
      <c r="AIS157" s="102"/>
      <c r="AIT157" s="102"/>
      <c r="AIU157" s="102"/>
      <c r="AIV157" s="102"/>
      <c r="AIW157" s="102"/>
      <c r="AIX157" s="102"/>
      <c r="AIY157" s="102"/>
      <c r="AIZ157" s="102"/>
      <c r="AJA157" s="102"/>
      <c r="AJB157" s="102"/>
      <c r="AJC157" s="102"/>
      <c r="AJD157" s="102"/>
      <c r="AJE157" s="102"/>
      <c r="AJF157" s="102"/>
      <c r="AJG157" s="102"/>
      <c r="AJH157" s="102"/>
      <c r="AJI157" s="102"/>
      <c r="AJJ157" s="102"/>
      <c r="AJK157" s="102"/>
      <c r="AJL157" s="102"/>
      <c r="AJM157" s="102"/>
      <c r="AJN157" s="102"/>
      <c r="AJO157" s="102"/>
      <c r="AJP157" s="102"/>
      <c r="AJQ157" s="102"/>
      <c r="AJR157" s="102"/>
      <c r="AJS157" s="102"/>
      <c r="AJT157" s="102"/>
      <c r="AJU157" s="102"/>
      <c r="AJV157" s="102"/>
      <c r="AJW157" s="102"/>
      <c r="AJX157" s="102"/>
      <c r="AJY157" s="102"/>
      <c r="AJZ157" s="102"/>
      <c r="AKA157" s="102"/>
      <c r="AKB157" s="102"/>
      <c r="AKC157" s="102"/>
      <c r="AKD157" s="102"/>
      <c r="AKE157" s="102"/>
      <c r="AKF157" s="102"/>
      <c r="AKG157" s="102"/>
      <c r="AKH157" s="102"/>
      <c r="AKI157" s="102"/>
      <c r="AKJ157" s="102"/>
      <c r="AKK157" s="102"/>
      <c r="AKL157" s="102"/>
      <c r="AKM157" s="102"/>
      <c r="AKN157" s="102"/>
      <c r="AKO157" s="102"/>
      <c r="AKP157" s="102"/>
      <c r="AKQ157" s="102"/>
      <c r="AKR157" s="102"/>
      <c r="AKS157" s="102"/>
      <c r="AKT157" s="102"/>
      <c r="AKU157" s="102"/>
      <c r="AKV157" s="102"/>
      <c r="AKW157" s="102"/>
      <c r="AKX157" s="102"/>
      <c r="AKY157" s="102"/>
      <c r="AKZ157" s="102"/>
      <c r="ALA157" s="102"/>
      <c r="ALB157" s="102"/>
      <c r="ALC157" s="102"/>
      <c r="ALD157" s="102"/>
      <c r="ALE157" s="102"/>
      <c r="ALF157" s="102"/>
      <c r="ALG157" s="102"/>
      <c r="ALH157" s="102"/>
      <c r="ALI157" s="102"/>
      <c r="ALJ157" s="102"/>
      <c r="ALK157" s="102"/>
      <c r="ALL157" s="102"/>
      <c r="ALM157" s="102"/>
      <c r="ALN157" s="102"/>
      <c r="ALO157" s="102"/>
      <c r="ALP157" s="102"/>
      <c r="ALQ157" s="102"/>
      <c r="ALR157" s="102"/>
      <c r="ALS157" s="102"/>
      <c r="ALT157" s="102"/>
      <c r="ALU157" s="102"/>
      <c r="ALV157" s="102"/>
      <c r="ALW157" s="102"/>
      <c r="ALX157" s="102"/>
      <c r="ALY157" s="102"/>
      <c r="ALZ157" s="102"/>
      <c r="AMA157" s="102"/>
      <c r="AMB157" s="102"/>
      <c r="AMC157" s="102"/>
      <c r="AMD157" s="102"/>
      <c r="AME157" s="102"/>
      <c r="AMF157" s="102"/>
      <c r="AMG157" s="102"/>
      <c r="AMH157" s="102"/>
      <c r="AMI157" s="102"/>
      <c r="AMJ157" s="102"/>
      <c r="AMK157" s="102"/>
      <c r="AML157" s="102"/>
      <c r="AMM157" s="102"/>
      <c r="AMN157" s="102"/>
      <c r="AMO157" s="102"/>
      <c r="AMP157" s="102"/>
      <c r="AMQ157" s="102"/>
      <c r="AMR157" s="102"/>
      <c r="AMS157" s="102"/>
      <c r="AMT157" s="102"/>
      <c r="AMU157" s="102"/>
      <c r="AMV157" s="102"/>
      <c r="AMW157" s="102"/>
      <c r="AMX157" s="102"/>
      <c r="AMY157" s="102"/>
      <c r="AMZ157" s="102"/>
      <c r="ANA157" s="102"/>
      <c r="ANB157" s="102"/>
      <c r="ANC157" s="102"/>
      <c r="AND157" s="102"/>
      <c r="ANE157" s="102"/>
      <c r="ANF157" s="102"/>
      <c r="ANG157" s="102"/>
      <c r="ANH157" s="102"/>
      <c r="ANI157" s="102"/>
      <c r="ANJ157" s="102"/>
      <c r="ANK157" s="102"/>
      <c r="ANL157" s="102"/>
      <c r="ANM157" s="102"/>
      <c r="ANN157" s="102"/>
      <c r="ANO157" s="102"/>
      <c r="ANP157" s="102"/>
      <c r="ANQ157" s="102"/>
      <c r="ANR157" s="102"/>
      <c r="ANS157" s="102"/>
      <c r="ANT157" s="102"/>
      <c r="ANU157" s="102"/>
      <c r="ANV157" s="102"/>
      <c r="ANW157" s="102"/>
      <c r="ANX157" s="102"/>
      <c r="ANY157" s="102"/>
      <c r="ANZ157" s="102"/>
      <c r="AOA157" s="102"/>
      <c r="AOB157" s="102"/>
      <c r="AOC157" s="102"/>
      <c r="AOD157" s="102"/>
      <c r="AOE157" s="102"/>
      <c r="AOF157" s="102"/>
      <c r="AOG157" s="102"/>
      <c r="AOH157" s="102"/>
      <c r="AOI157" s="102"/>
      <c r="AOJ157" s="102"/>
      <c r="AOK157" s="102"/>
      <c r="AOL157" s="102"/>
      <c r="AOM157" s="102"/>
      <c r="AON157" s="102"/>
      <c r="AOO157" s="102"/>
      <c r="AOP157" s="102"/>
      <c r="AOQ157" s="102"/>
      <c r="AOR157" s="102"/>
      <c r="AOS157" s="102"/>
      <c r="AOT157" s="102"/>
      <c r="AOU157" s="102"/>
      <c r="AOV157" s="102"/>
      <c r="AOW157" s="102"/>
      <c r="AOX157" s="102"/>
      <c r="AOY157" s="102"/>
      <c r="AOZ157" s="102"/>
      <c r="APA157" s="102"/>
      <c r="APB157" s="102"/>
      <c r="APC157" s="102"/>
      <c r="APD157" s="102"/>
      <c r="APE157" s="102"/>
      <c r="APF157" s="102"/>
      <c r="APG157" s="102"/>
      <c r="APH157" s="102"/>
      <c r="API157" s="102"/>
      <c r="APJ157" s="102"/>
      <c r="APK157" s="102"/>
      <c r="APL157" s="102"/>
      <c r="APM157" s="102"/>
      <c r="APN157" s="102"/>
      <c r="APO157" s="102"/>
      <c r="APP157" s="102"/>
      <c r="APQ157" s="102"/>
      <c r="APR157" s="102"/>
      <c r="APS157" s="102"/>
      <c r="APT157" s="102"/>
      <c r="APU157" s="102"/>
      <c r="APV157" s="102"/>
      <c r="APW157" s="102"/>
      <c r="APX157" s="102"/>
      <c r="APY157" s="102"/>
      <c r="APZ157" s="102"/>
      <c r="AQA157" s="102"/>
      <c r="AQB157" s="102"/>
      <c r="AQC157" s="102"/>
      <c r="AQD157" s="102"/>
      <c r="AQE157" s="102"/>
      <c r="AQF157" s="102"/>
      <c r="AQG157" s="102"/>
      <c r="AQH157" s="102"/>
      <c r="AQI157" s="102"/>
      <c r="AQJ157" s="102"/>
      <c r="AQK157" s="102"/>
      <c r="AQL157" s="102"/>
      <c r="AQM157" s="102"/>
      <c r="AQN157" s="102"/>
      <c r="AQO157" s="102"/>
      <c r="AQP157" s="102"/>
      <c r="AQQ157" s="102"/>
      <c r="AQR157" s="102"/>
      <c r="AQS157" s="102"/>
      <c r="AQT157" s="102"/>
      <c r="AQU157" s="102"/>
      <c r="AQV157" s="102"/>
      <c r="AQW157" s="102"/>
      <c r="AQX157" s="102"/>
      <c r="AQY157" s="102"/>
      <c r="AQZ157" s="102"/>
      <c r="ARA157" s="102"/>
      <c r="ARB157" s="102"/>
      <c r="ARC157" s="102"/>
      <c r="ARD157" s="102"/>
      <c r="ARE157" s="102"/>
      <c r="ARF157" s="102"/>
      <c r="ARG157" s="102"/>
      <c r="ARH157" s="102"/>
      <c r="ARI157" s="102"/>
      <c r="ARJ157" s="102"/>
      <c r="ARK157" s="102"/>
      <c r="ARL157" s="102"/>
      <c r="ARM157" s="102"/>
      <c r="ARN157" s="102"/>
      <c r="ARO157" s="102"/>
      <c r="ARP157" s="102"/>
      <c r="ARQ157" s="102"/>
      <c r="ARR157" s="102"/>
      <c r="ARS157" s="102"/>
      <c r="ART157" s="102"/>
      <c r="ARU157" s="102"/>
      <c r="ARV157" s="102"/>
      <c r="ARW157" s="102"/>
      <c r="ARX157" s="102"/>
      <c r="ARY157" s="102"/>
      <c r="ARZ157" s="102"/>
      <c r="ASA157" s="102"/>
      <c r="ASB157" s="102"/>
      <c r="ASC157" s="102"/>
      <c r="ASD157" s="102"/>
      <c r="ASE157" s="102"/>
      <c r="ASF157" s="102"/>
      <c r="ASG157" s="102"/>
      <c r="ASH157" s="102"/>
      <c r="ASI157" s="102"/>
      <c r="ASJ157" s="102"/>
      <c r="ASK157" s="102"/>
      <c r="ASL157" s="102"/>
      <c r="ASM157" s="102"/>
      <c r="ASN157" s="102"/>
      <c r="ASO157" s="102"/>
      <c r="ASP157" s="102"/>
      <c r="ASQ157" s="102"/>
      <c r="ASR157" s="102"/>
      <c r="ASS157" s="102"/>
      <c r="AST157" s="102"/>
      <c r="ASU157" s="102"/>
      <c r="ASV157" s="102"/>
      <c r="ASW157" s="102"/>
      <c r="ASX157" s="102"/>
      <c r="ASY157" s="102"/>
      <c r="ASZ157" s="102"/>
      <c r="ATA157" s="102"/>
      <c r="ATB157" s="102"/>
      <c r="ATC157" s="102"/>
      <c r="ATD157" s="102"/>
      <c r="ATE157" s="102"/>
      <c r="ATF157" s="102"/>
      <c r="ATG157" s="102"/>
      <c r="ATH157" s="102"/>
      <c r="ATI157" s="102"/>
      <c r="ATJ157" s="102"/>
      <c r="ATK157" s="102"/>
      <c r="ATL157" s="102"/>
      <c r="ATM157" s="102"/>
      <c r="ATN157" s="102"/>
      <c r="ATO157" s="102"/>
      <c r="ATP157" s="102"/>
      <c r="ATQ157" s="102"/>
      <c r="ATR157" s="102"/>
      <c r="ATS157" s="102"/>
      <c r="ATT157" s="102"/>
      <c r="ATU157" s="102"/>
      <c r="ATV157" s="102"/>
      <c r="ATW157" s="102"/>
      <c r="ATX157" s="102"/>
      <c r="ATY157" s="102"/>
      <c r="ATZ157" s="102"/>
      <c r="AUA157" s="102"/>
      <c r="AUB157" s="102"/>
      <c r="AUC157" s="102"/>
      <c r="AUD157" s="102"/>
      <c r="AUE157" s="102"/>
      <c r="AUF157" s="102"/>
      <c r="AUG157" s="102"/>
      <c r="AUH157" s="102"/>
      <c r="AUI157" s="102"/>
      <c r="AUJ157" s="102"/>
      <c r="AUK157" s="102"/>
      <c r="AUL157" s="102"/>
      <c r="AUM157" s="102"/>
      <c r="AUN157" s="102"/>
      <c r="AUO157" s="102"/>
      <c r="AUP157" s="102"/>
      <c r="AUQ157" s="102"/>
      <c r="AUR157" s="102"/>
      <c r="AUS157" s="102"/>
      <c r="AUT157" s="102"/>
      <c r="AUU157" s="102"/>
      <c r="AUV157" s="102"/>
      <c r="AUW157" s="102"/>
      <c r="AUX157" s="102"/>
      <c r="AUY157" s="102"/>
      <c r="AUZ157" s="102"/>
      <c r="AVA157" s="102"/>
      <c r="AVB157" s="102"/>
      <c r="AVC157" s="102"/>
      <c r="AVD157" s="102"/>
      <c r="AVE157" s="102"/>
      <c r="AVF157" s="102"/>
      <c r="AVG157" s="102"/>
      <c r="AVH157" s="102"/>
      <c r="AVI157" s="102"/>
      <c r="AVJ157" s="102"/>
      <c r="AVK157" s="102"/>
      <c r="AVL157" s="102"/>
      <c r="AVM157" s="102"/>
      <c r="AVN157" s="102"/>
      <c r="AVO157" s="102"/>
      <c r="AVP157" s="102"/>
      <c r="AVQ157" s="102"/>
      <c r="AVR157" s="102"/>
      <c r="AVS157" s="102"/>
      <c r="AVT157" s="102"/>
      <c r="AVU157" s="102"/>
      <c r="AVV157" s="102"/>
      <c r="AVW157" s="102"/>
      <c r="AVX157" s="102"/>
      <c r="AVY157" s="102"/>
      <c r="AVZ157" s="102"/>
      <c r="AWA157" s="102"/>
      <c r="AWB157" s="102"/>
      <c r="AWC157" s="102"/>
      <c r="AWD157" s="102"/>
      <c r="AWE157" s="102"/>
      <c r="AWF157" s="102"/>
      <c r="AWG157" s="102"/>
      <c r="AWH157" s="102"/>
      <c r="AWI157" s="102"/>
      <c r="AWJ157" s="102"/>
      <c r="AWK157" s="102"/>
      <c r="AWL157" s="102"/>
      <c r="AWM157" s="102"/>
      <c r="AWN157" s="102"/>
      <c r="AWO157" s="102"/>
      <c r="AWP157" s="102"/>
      <c r="AWQ157" s="102"/>
      <c r="AWR157" s="102"/>
      <c r="AWS157" s="102"/>
      <c r="AWT157" s="102"/>
      <c r="AWU157" s="102"/>
      <c r="AWV157" s="102"/>
      <c r="AWW157" s="102"/>
      <c r="AWX157" s="102"/>
      <c r="AWY157" s="102"/>
      <c r="AWZ157" s="102"/>
      <c r="AXA157" s="102"/>
      <c r="AXB157" s="102"/>
      <c r="AXC157" s="102"/>
      <c r="AXD157" s="102"/>
      <c r="AXE157" s="102"/>
      <c r="AXF157" s="102"/>
      <c r="AXG157" s="102"/>
      <c r="AXH157" s="102"/>
      <c r="AXI157" s="102"/>
      <c r="AXJ157" s="102"/>
      <c r="AXK157" s="102"/>
      <c r="AXL157" s="102"/>
      <c r="AXM157" s="102"/>
      <c r="AXN157" s="102"/>
      <c r="AXO157" s="102"/>
      <c r="AXP157" s="102"/>
      <c r="AXQ157" s="102"/>
      <c r="AXR157" s="102"/>
      <c r="AXS157" s="102"/>
      <c r="AXT157" s="102"/>
      <c r="AXU157" s="102"/>
      <c r="AXV157" s="102"/>
      <c r="AXW157" s="102"/>
      <c r="AXX157" s="102"/>
      <c r="AXY157" s="102"/>
      <c r="AXZ157" s="102"/>
      <c r="AYA157" s="102"/>
      <c r="AYB157" s="102"/>
      <c r="AYC157" s="102"/>
      <c r="AYD157" s="102"/>
      <c r="AYE157" s="102"/>
      <c r="AYF157" s="102"/>
      <c r="AYG157" s="102"/>
      <c r="AYH157" s="102"/>
      <c r="AYI157" s="102"/>
      <c r="AYJ157" s="102"/>
      <c r="AYK157" s="102"/>
      <c r="AYL157" s="102"/>
      <c r="AYM157" s="102"/>
      <c r="AYN157" s="102"/>
      <c r="AYO157" s="102"/>
      <c r="AYP157" s="102"/>
      <c r="AYQ157" s="102"/>
      <c r="AYR157" s="102"/>
      <c r="AYS157" s="102"/>
      <c r="AYT157" s="102"/>
      <c r="AYU157" s="102"/>
      <c r="AYV157" s="102"/>
      <c r="AYW157" s="102"/>
      <c r="AYX157" s="102"/>
      <c r="AYY157" s="102"/>
      <c r="AYZ157" s="102"/>
      <c r="AZA157" s="102"/>
      <c r="AZB157" s="102"/>
      <c r="AZC157" s="102"/>
      <c r="AZD157" s="102"/>
      <c r="AZE157" s="102"/>
      <c r="AZF157" s="102"/>
      <c r="AZG157" s="102"/>
      <c r="AZH157" s="102"/>
      <c r="AZI157" s="102"/>
      <c r="AZJ157" s="102"/>
      <c r="AZK157" s="102"/>
      <c r="AZL157" s="102"/>
      <c r="AZM157" s="102"/>
      <c r="AZN157" s="102"/>
      <c r="AZO157" s="102"/>
      <c r="AZP157" s="102"/>
      <c r="AZQ157" s="102"/>
      <c r="AZR157" s="102"/>
      <c r="AZS157" s="102"/>
      <c r="AZT157" s="102"/>
      <c r="AZU157" s="102"/>
      <c r="AZV157" s="102"/>
      <c r="AZW157" s="102"/>
      <c r="AZX157" s="102"/>
      <c r="AZY157" s="102"/>
      <c r="AZZ157" s="102"/>
      <c r="BAA157" s="102"/>
      <c r="BAB157" s="102"/>
      <c r="BAC157" s="102"/>
      <c r="BAD157" s="102"/>
      <c r="BAE157" s="102"/>
      <c r="BAF157" s="102"/>
      <c r="BAG157" s="102"/>
      <c r="BAH157" s="102"/>
      <c r="BAI157" s="102"/>
      <c r="BAJ157" s="102"/>
      <c r="BAK157" s="102"/>
      <c r="BAL157" s="102"/>
      <c r="BAM157" s="102"/>
      <c r="BAN157" s="102"/>
      <c r="BAO157" s="102"/>
      <c r="BAP157" s="102"/>
      <c r="BAQ157" s="102"/>
      <c r="BAR157" s="102"/>
      <c r="BAS157" s="102"/>
      <c r="BAT157" s="102"/>
      <c r="BAU157" s="102"/>
      <c r="BAV157" s="102"/>
      <c r="BAW157" s="102"/>
      <c r="BAX157" s="102"/>
      <c r="BAY157" s="102"/>
      <c r="BAZ157" s="102"/>
      <c r="BBA157" s="102"/>
      <c r="BBB157" s="102"/>
      <c r="BBC157" s="102"/>
      <c r="BBD157" s="102"/>
      <c r="BBE157" s="102"/>
      <c r="BBF157" s="102"/>
      <c r="BBG157" s="102"/>
      <c r="BBH157" s="102"/>
      <c r="BBI157" s="102"/>
      <c r="BBJ157" s="102"/>
      <c r="BBK157" s="102"/>
      <c r="BBL157" s="102"/>
      <c r="BBM157" s="102"/>
      <c r="BBN157" s="102"/>
      <c r="BBO157" s="102"/>
      <c r="BBP157" s="102"/>
      <c r="BBQ157" s="102"/>
      <c r="BBR157" s="102"/>
      <c r="BBS157" s="102"/>
      <c r="BBT157" s="102"/>
      <c r="BBU157" s="102"/>
      <c r="BBV157" s="102"/>
      <c r="BBW157" s="102"/>
      <c r="BBX157" s="102"/>
      <c r="BBY157" s="102"/>
      <c r="BBZ157" s="102"/>
      <c r="BCA157" s="102"/>
      <c r="BCB157" s="102"/>
      <c r="BCC157" s="102"/>
      <c r="BCD157" s="102"/>
      <c r="BCE157" s="102"/>
      <c r="BCF157" s="102"/>
      <c r="BCG157" s="102"/>
      <c r="BCH157" s="102"/>
      <c r="BCI157" s="102"/>
      <c r="BCJ157" s="102"/>
      <c r="BCK157" s="102"/>
      <c r="BCL157" s="102"/>
      <c r="BCM157" s="102"/>
      <c r="BCN157" s="102"/>
      <c r="BCO157" s="102"/>
      <c r="BCP157" s="102"/>
      <c r="BCQ157" s="102"/>
      <c r="BCR157" s="102"/>
      <c r="BCS157" s="102"/>
      <c r="BCT157" s="102"/>
      <c r="BCU157" s="102"/>
      <c r="BCV157" s="102"/>
      <c r="BCW157" s="102"/>
      <c r="BCX157" s="102"/>
      <c r="BCY157" s="102"/>
      <c r="BCZ157" s="102"/>
      <c r="BDA157" s="102"/>
      <c r="BDB157" s="102"/>
      <c r="BDC157" s="102"/>
      <c r="BDD157" s="102"/>
      <c r="BDE157" s="102"/>
      <c r="BDF157" s="102"/>
      <c r="BDG157" s="102"/>
      <c r="BDH157" s="102"/>
      <c r="BDI157" s="102"/>
      <c r="BDJ157" s="102"/>
      <c r="BDK157" s="102"/>
      <c r="BDL157" s="102"/>
      <c r="BDM157" s="102"/>
      <c r="BDN157" s="102"/>
      <c r="BDO157" s="102"/>
      <c r="BDP157" s="102"/>
      <c r="BDQ157" s="102"/>
      <c r="BDR157" s="102"/>
      <c r="BDS157" s="102"/>
      <c r="BDT157" s="102"/>
      <c r="BDU157" s="102"/>
      <c r="BDV157" s="102"/>
      <c r="BDW157" s="102"/>
      <c r="BDX157" s="102"/>
      <c r="BDY157" s="102"/>
      <c r="BDZ157" s="102"/>
      <c r="BEA157" s="102"/>
      <c r="BEB157" s="102"/>
      <c r="BEC157" s="102"/>
      <c r="BED157" s="102"/>
      <c r="BEE157" s="102"/>
      <c r="BEF157" s="102"/>
      <c r="BEG157" s="102"/>
      <c r="BEH157" s="102"/>
      <c r="BEI157" s="102"/>
      <c r="BEJ157" s="102"/>
      <c r="BEK157" s="102"/>
      <c r="BEL157" s="102"/>
      <c r="BEM157" s="102"/>
      <c r="BEN157" s="102"/>
      <c r="BEO157" s="102"/>
      <c r="BEP157" s="102"/>
      <c r="BEQ157" s="102"/>
      <c r="BER157" s="102"/>
      <c r="BES157" s="102"/>
      <c r="BET157" s="102"/>
      <c r="BEU157" s="102"/>
      <c r="BEV157" s="102"/>
      <c r="BEW157" s="102"/>
      <c r="BEX157" s="102"/>
      <c r="BEY157" s="102"/>
      <c r="BEZ157" s="102"/>
      <c r="BFA157" s="102"/>
      <c r="BFB157" s="102"/>
      <c r="BFC157" s="102"/>
      <c r="BFD157" s="102"/>
      <c r="BFE157" s="102"/>
      <c r="BFF157" s="102"/>
      <c r="BFG157" s="102"/>
      <c r="BFH157" s="102"/>
      <c r="BFI157" s="102"/>
      <c r="BFJ157" s="102"/>
      <c r="BFK157" s="102"/>
      <c r="BFL157" s="102"/>
      <c r="BFM157" s="102"/>
      <c r="BFN157" s="102"/>
      <c r="BFO157" s="102"/>
      <c r="BFP157" s="102"/>
      <c r="BFQ157" s="102"/>
      <c r="BFR157" s="102"/>
      <c r="BFS157" s="102"/>
      <c r="BFT157" s="102"/>
      <c r="BFU157" s="102"/>
      <c r="BFV157" s="102"/>
      <c r="BFW157" s="102"/>
      <c r="BFX157" s="102"/>
      <c r="BFY157" s="102"/>
      <c r="BFZ157" s="102"/>
      <c r="BGA157" s="102"/>
      <c r="BGB157" s="102"/>
      <c r="BGC157" s="102"/>
      <c r="BGD157" s="102"/>
      <c r="BGE157" s="102"/>
      <c r="BGF157" s="102"/>
      <c r="BGG157" s="102"/>
      <c r="BGH157" s="102"/>
      <c r="BGI157" s="102"/>
      <c r="BGJ157" s="102"/>
      <c r="BGK157" s="102"/>
      <c r="BGL157" s="102"/>
      <c r="BGM157" s="102"/>
      <c r="BGN157" s="102"/>
      <c r="BGO157" s="102"/>
      <c r="BGP157" s="102"/>
      <c r="BGQ157" s="102"/>
      <c r="BGR157" s="102"/>
      <c r="BGS157" s="102"/>
      <c r="BGT157" s="102"/>
      <c r="BGU157" s="102"/>
      <c r="BGV157" s="102"/>
      <c r="BGW157" s="102"/>
      <c r="BGX157" s="102"/>
      <c r="BGY157" s="102"/>
      <c r="BGZ157" s="102"/>
      <c r="BHA157" s="102"/>
      <c r="BHB157" s="102"/>
      <c r="BHC157" s="102"/>
      <c r="BHD157" s="102"/>
      <c r="BHE157" s="102"/>
      <c r="BHF157" s="102"/>
      <c r="BHG157" s="102"/>
      <c r="BHH157" s="102"/>
      <c r="BHI157" s="102"/>
      <c r="BHJ157" s="102"/>
      <c r="BHK157" s="102"/>
      <c r="BHL157" s="102"/>
      <c r="BHM157" s="102"/>
      <c r="BHN157" s="102"/>
      <c r="BHO157" s="102"/>
      <c r="BHP157" s="102"/>
      <c r="BHQ157" s="102"/>
      <c r="BHR157" s="102"/>
      <c r="BHS157" s="102"/>
      <c r="BHT157" s="102"/>
      <c r="BHU157" s="102"/>
      <c r="BHV157" s="102"/>
      <c r="BHW157" s="102"/>
      <c r="BHX157" s="102"/>
      <c r="BHY157" s="102"/>
      <c r="BHZ157" s="102"/>
      <c r="BIA157" s="102"/>
      <c r="BIB157" s="102"/>
      <c r="BIC157" s="102"/>
      <c r="BID157" s="102"/>
      <c r="BIE157" s="102"/>
      <c r="BIF157" s="102"/>
      <c r="BIG157" s="102"/>
      <c r="BIH157" s="102"/>
      <c r="BII157" s="102"/>
      <c r="BIJ157" s="102"/>
      <c r="BIK157" s="102"/>
      <c r="BIL157" s="102"/>
      <c r="BIM157" s="102"/>
      <c r="BIN157" s="102"/>
      <c r="BIO157" s="102"/>
      <c r="BIP157" s="102"/>
      <c r="BIQ157" s="102"/>
      <c r="BIR157" s="102"/>
      <c r="BIS157" s="102"/>
      <c r="BIT157" s="102"/>
      <c r="BIU157" s="102"/>
      <c r="BIV157" s="102"/>
      <c r="BIW157" s="102"/>
      <c r="BIX157" s="102"/>
      <c r="BIY157" s="102"/>
      <c r="BIZ157" s="102"/>
      <c r="BJA157" s="102"/>
      <c r="BJB157" s="102"/>
      <c r="BJC157" s="102"/>
      <c r="BJD157" s="102"/>
      <c r="BJE157" s="102"/>
      <c r="BJF157" s="102"/>
      <c r="BJG157" s="102"/>
      <c r="BJH157" s="102"/>
      <c r="BJI157" s="102"/>
      <c r="BJJ157" s="102"/>
      <c r="BJK157" s="102"/>
      <c r="BJL157" s="102"/>
      <c r="BJM157" s="102"/>
      <c r="BJN157" s="102"/>
      <c r="BJO157" s="102"/>
      <c r="BJP157" s="102"/>
      <c r="BJQ157" s="102"/>
      <c r="BJR157" s="102"/>
      <c r="BJS157" s="102"/>
      <c r="BJT157" s="102"/>
      <c r="BJU157" s="102"/>
      <c r="BJV157" s="102"/>
      <c r="BJW157" s="102"/>
      <c r="BJX157" s="102"/>
      <c r="BJY157" s="102"/>
      <c r="BJZ157" s="102"/>
      <c r="BKA157" s="102"/>
      <c r="BKB157" s="102"/>
      <c r="BKC157" s="102"/>
      <c r="BKD157" s="102"/>
      <c r="BKE157" s="102"/>
      <c r="BKF157" s="102"/>
      <c r="BKG157" s="102"/>
      <c r="BKH157" s="102"/>
      <c r="BKI157" s="102"/>
      <c r="BKJ157" s="102"/>
      <c r="BKK157" s="102"/>
      <c r="BKL157" s="102"/>
      <c r="BKM157" s="102"/>
      <c r="BKN157" s="102"/>
      <c r="BKO157" s="102"/>
      <c r="BKP157" s="102"/>
      <c r="BKQ157" s="102"/>
      <c r="BKR157" s="102"/>
      <c r="BKS157" s="102"/>
      <c r="BKT157" s="102"/>
      <c r="BKU157" s="102"/>
      <c r="BKV157" s="102"/>
      <c r="BKW157" s="102"/>
      <c r="BKX157" s="102"/>
      <c r="BKY157" s="102"/>
      <c r="BKZ157" s="102"/>
      <c r="BLA157" s="102"/>
      <c r="BLB157" s="102"/>
      <c r="BLC157" s="102"/>
      <c r="BLD157" s="102"/>
      <c r="BLE157" s="102"/>
      <c r="BLF157" s="102"/>
      <c r="BLG157" s="102"/>
      <c r="BLH157" s="102"/>
      <c r="BLI157" s="102"/>
      <c r="BLJ157" s="102"/>
      <c r="BLK157" s="102"/>
      <c r="BLL157" s="102"/>
      <c r="BLM157" s="102"/>
      <c r="BLN157" s="102"/>
      <c r="BLO157" s="102"/>
      <c r="BLP157" s="102"/>
      <c r="BLQ157" s="102"/>
      <c r="BLR157" s="102"/>
      <c r="BLS157" s="102"/>
      <c r="BLT157" s="102"/>
      <c r="BLU157" s="102"/>
      <c r="BLV157" s="102"/>
      <c r="BLW157" s="102"/>
      <c r="BLX157" s="102"/>
      <c r="BLY157" s="102"/>
      <c r="BLZ157" s="102"/>
      <c r="BMA157" s="102"/>
      <c r="BMB157" s="102"/>
      <c r="BMC157" s="102"/>
      <c r="BMD157" s="102"/>
      <c r="BME157" s="102"/>
      <c r="BMF157" s="102"/>
      <c r="BMG157" s="102"/>
      <c r="BMH157" s="102"/>
      <c r="BMI157" s="102"/>
      <c r="BMJ157" s="102"/>
      <c r="BMK157" s="102"/>
      <c r="BML157" s="102"/>
      <c r="BMM157" s="102"/>
      <c r="BMN157" s="102"/>
      <c r="BMO157" s="102"/>
      <c r="BMP157" s="102"/>
      <c r="BMQ157" s="102"/>
      <c r="BMR157" s="102"/>
      <c r="BMS157" s="102"/>
      <c r="BMT157" s="102"/>
      <c r="BMU157" s="102"/>
      <c r="BMV157" s="102"/>
      <c r="BMW157" s="102"/>
      <c r="BMX157" s="102"/>
      <c r="BMY157" s="102"/>
      <c r="BMZ157" s="102"/>
      <c r="BNA157" s="102"/>
      <c r="BNB157" s="102"/>
      <c r="BNC157" s="102"/>
      <c r="BND157" s="102"/>
      <c r="BNE157" s="102"/>
      <c r="BNF157" s="102"/>
      <c r="BNG157" s="102"/>
      <c r="BNH157" s="102"/>
      <c r="BNI157" s="102"/>
      <c r="BNJ157" s="102"/>
      <c r="BNK157" s="102"/>
      <c r="BNL157" s="102"/>
      <c r="BNM157" s="102"/>
      <c r="BNN157" s="102"/>
      <c r="BNO157" s="102"/>
      <c r="BNP157" s="102"/>
      <c r="BNQ157" s="102"/>
      <c r="BNR157" s="102"/>
      <c r="BNS157" s="102"/>
      <c r="BNT157" s="102"/>
      <c r="BNU157" s="102"/>
      <c r="BNV157" s="102"/>
      <c r="BNW157" s="102"/>
      <c r="BNX157" s="102"/>
      <c r="BNY157" s="102"/>
      <c r="BNZ157" s="102"/>
      <c r="BOA157" s="102"/>
      <c r="BOB157" s="102"/>
      <c r="BOC157" s="102"/>
      <c r="BOD157" s="102"/>
      <c r="BOE157" s="102"/>
      <c r="BOF157" s="102"/>
      <c r="BOG157" s="102"/>
      <c r="BOH157" s="102"/>
      <c r="BOI157" s="102"/>
      <c r="BOJ157" s="102"/>
      <c r="BOK157" s="102"/>
      <c r="BOL157" s="102"/>
      <c r="BOM157" s="102"/>
      <c r="BON157" s="102"/>
      <c r="BOO157" s="102"/>
      <c r="BOP157" s="102"/>
      <c r="BOQ157" s="102"/>
      <c r="BOR157" s="102"/>
      <c r="BOS157" s="102"/>
      <c r="BOT157" s="102"/>
      <c r="BOU157" s="102"/>
      <c r="BOV157" s="102"/>
      <c r="BOW157" s="102"/>
      <c r="BOX157" s="102"/>
      <c r="BOY157" s="102"/>
      <c r="BOZ157" s="102"/>
      <c r="BPA157" s="102"/>
      <c r="BPB157" s="102"/>
      <c r="BPC157" s="102"/>
      <c r="BPD157" s="102"/>
      <c r="BPE157" s="102"/>
      <c r="BPF157" s="102"/>
      <c r="BPG157" s="102"/>
      <c r="BPH157" s="102"/>
      <c r="BPI157" s="102"/>
      <c r="BPJ157" s="102"/>
      <c r="BPK157" s="102"/>
      <c r="BPL157" s="102"/>
      <c r="BPM157" s="102"/>
      <c r="BPN157" s="102"/>
      <c r="BPO157" s="102"/>
      <c r="BPP157" s="102"/>
      <c r="BPQ157" s="102"/>
      <c r="BPR157" s="102"/>
      <c r="BPS157" s="102"/>
      <c r="BPT157" s="102"/>
      <c r="BPU157" s="102"/>
      <c r="BPV157" s="102"/>
      <c r="BPW157" s="102"/>
      <c r="BPX157" s="102"/>
      <c r="BPY157" s="102"/>
      <c r="BPZ157" s="102"/>
      <c r="BQA157" s="102"/>
      <c r="BQB157" s="102"/>
      <c r="BQC157" s="102"/>
      <c r="BQD157" s="102"/>
      <c r="BQE157" s="102"/>
      <c r="BQF157" s="102"/>
      <c r="BQG157" s="102"/>
      <c r="BQH157" s="102"/>
      <c r="BQI157" s="102"/>
      <c r="BQJ157" s="102"/>
      <c r="BQK157" s="102"/>
      <c r="BQL157" s="102"/>
      <c r="BQM157" s="102"/>
      <c r="BQN157" s="102"/>
      <c r="BQO157" s="102"/>
      <c r="BQP157" s="102"/>
      <c r="BQQ157" s="102"/>
      <c r="BQR157" s="102"/>
      <c r="BQS157" s="102"/>
      <c r="BQT157" s="102"/>
      <c r="BQU157" s="102"/>
      <c r="BQV157" s="102"/>
      <c r="BQW157" s="102"/>
      <c r="BQX157" s="102"/>
      <c r="BQY157" s="102"/>
      <c r="BQZ157" s="102"/>
      <c r="BRA157" s="102"/>
      <c r="BRB157" s="102"/>
      <c r="BRC157" s="102"/>
      <c r="BRD157" s="102"/>
      <c r="BRE157" s="102"/>
      <c r="BRF157" s="102"/>
      <c r="BRG157" s="102"/>
      <c r="BRH157" s="102"/>
      <c r="BRI157" s="102"/>
      <c r="BRJ157" s="102"/>
      <c r="BRK157" s="102"/>
      <c r="BRL157" s="102"/>
      <c r="BRM157" s="102"/>
      <c r="BRN157" s="102"/>
      <c r="BRO157" s="102"/>
      <c r="BRP157" s="102"/>
      <c r="BRQ157" s="102"/>
      <c r="BRR157" s="102"/>
      <c r="BRS157" s="102"/>
      <c r="BRT157" s="102"/>
      <c r="BRU157" s="102"/>
      <c r="BRV157" s="102"/>
      <c r="BRW157" s="102"/>
      <c r="BRX157" s="102"/>
      <c r="BRY157" s="102"/>
      <c r="BRZ157" s="102"/>
      <c r="BSA157" s="102"/>
      <c r="BSB157" s="102"/>
      <c r="BSC157" s="102"/>
      <c r="BSD157" s="102"/>
      <c r="BSE157" s="102"/>
      <c r="BSF157" s="102"/>
      <c r="BSG157" s="102"/>
      <c r="BSH157" s="102"/>
      <c r="BSI157" s="102"/>
      <c r="BSJ157" s="102"/>
      <c r="BSK157" s="102"/>
      <c r="BSL157" s="102"/>
      <c r="BSM157" s="102"/>
      <c r="BSN157" s="102"/>
      <c r="BSO157" s="102"/>
      <c r="BSP157" s="102"/>
      <c r="BSQ157" s="102"/>
      <c r="BSR157" s="102"/>
      <c r="BSS157" s="102"/>
      <c r="BST157" s="102"/>
      <c r="BSU157" s="102"/>
      <c r="BSV157" s="102"/>
      <c r="BSW157" s="102"/>
      <c r="BSX157" s="102"/>
      <c r="BSY157" s="102"/>
      <c r="BSZ157" s="102"/>
      <c r="BTA157" s="102"/>
      <c r="BTB157" s="102"/>
      <c r="BTC157" s="102"/>
      <c r="BTD157" s="102"/>
      <c r="BTE157" s="102"/>
      <c r="BTF157" s="102"/>
      <c r="BTG157" s="102"/>
      <c r="BTH157" s="102"/>
      <c r="BTI157" s="102"/>
      <c r="BTJ157" s="102"/>
      <c r="BTK157" s="102"/>
      <c r="BTL157" s="102"/>
      <c r="BTM157" s="102"/>
      <c r="BTN157" s="102"/>
      <c r="BTO157" s="102"/>
      <c r="BTP157" s="102"/>
      <c r="BTQ157" s="102"/>
      <c r="BTR157" s="102"/>
      <c r="BTS157" s="102"/>
      <c r="BTT157" s="102"/>
      <c r="BTU157" s="102"/>
      <c r="BTV157" s="102"/>
      <c r="BTW157" s="102"/>
      <c r="BTX157" s="102"/>
      <c r="BTY157" s="102"/>
      <c r="BTZ157" s="102"/>
      <c r="BUA157" s="102"/>
      <c r="BUB157" s="102"/>
      <c r="BUC157" s="102"/>
      <c r="BUD157" s="102"/>
      <c r="BUE157" s="102"/>
      <c r="BUF157" s="102"/>
      <c r="BUG157" s="102"/>
      <c r="BUH157" s="102"/>
      <c r="BUI157" s="102"/>
      <c r="BUJ157" s="102"/>
      <c r="BUK157" s="102"/>
      <c r="BUL157" s="102"/>
      <c r="BUM157" s="102"/>
      <c r="BUN157" s="102"/>
      <c r="BUO157" s="102"/>
      <c r="BUP157" s="102"/>
      <c r="BUQ157" s="102"/>
      <c r="BUR157" s="102"/>
      <c r="BUS157" s="102"/>
      <c r="BUT157" s="102"/>
      <c r="BUU157" s="102"/>
      <c r="BUV157" s="102"/>
      <c r="BUW157" s="102"/>
      <c r="BUX157" s="102"/>
      <c r="BUY157" s="102"/>
      <c r="BUZ157" s="102"/>
      <c r="BVA157" s="102"/>
      <c r="BVB157" s="102"/>
      <c r="BVC157" s="102"/>
      <c r="BVD157" s="102"/>
      <c r="BVE157" s="102"/>
      <c r="BVF157" s="102"/>
      <c r="BVG157" s="102"/>
      <c r="BVH157" s="102"/>
      <c r="BVI157" s="102"/>
      <c r="BVJ157" s="102"/>
      <c r="BVK157" s="102"/>
      <c r="BVL157" s="102"/>
      <c r="BVM157" s="102"/>
      <c r="BVN157" s="102"/>
      <c r="BVO157" s="102"/>
      <c r="BVP157" s="102"/>
      <c r="BVQ157" s="102"/>
      <c r="BVR157" s="102"/>
      <c r="BVS157" s="102"/>
      <c r="BVT157" s="102"/>
      <c r="BVU157" s="102"/>
      <c r="BVV157" s="102"/>
      <c r="BVW157" s="102"/>
      <c r="BVX157" s="102"/>
      <c r="BVY157" s="102"/>
      <c r="BVZ157" s="102"/>
      <c r="BWA157" s="102"/>
      <c r="BWB157" s="102"/>
      <c r="BWC157" s="102"/>
      <c r="BWD157" s="102"/>
      <c r="BWE157" s="102"/>
      <c r="BWF157" s="102"/>
      <c r="BWG157" s="102"/>
      <c r="BWH157" s="102"/>
      <c r="BWI157" s="102"/>
      <c r="BWJ157" s="102"/>
      <c r="BWK157" s="102"/>
      <c r="BWL157" s="102"/>
      <c r="BWM157" s="102"/>
      <c r="BWN157" s="102"/>
      <c r="BWO157" s="102"/>
      <c r="BWP157" s="102"/>
      <c r="BWQ157" s="102"/>
      <c r="BWR157" s="102"/>
      <c r="BWS157" s="102"/>
      <c r="BWT157" s="102"/>
      <c r="BWU157" s="102"/>
      <c r="BWV157" s="102"/>
      <c r="BWW157" s="102"/>
      <c r="BWX157" s="102"/>
      <c r="BWY157" s="102"/>
      <c r="BWZ157" s="102"/>
      <c r="BXA157" s="102"/>
      <c r="BXB157" s="102"/>
      <c r="BXC157" s="102"/>
      <c r="BXD157" s="102"/>
      <c r="BXE157" s="102"/>
      <c r="BXF157" s="102"/>
      <c r="BXG157" s="102"/>
      <c r="BXH157" s="102"/>
      <c r="BXI157" s="102"/>
      <c r="BXJ157" s="102"/>
      <c r="BXK157" s="102"/>
      <c r="BXL157" s="102"/>
      <c r="BXM157" s="102"/>
      <c r="BXN157" s="102"/>
      <c r="BXO157" s="102"/>
      <c r="BXP157" s="102"/>
      <c r="BXQ157" s="102"/>
      <c r="BXR157" s="102"/>
      <c r="BXS157" s="102"/>
      <c r="BXT157" s="102"/>
      <c r="BXU157" s="102"/>
      <c r="BXV157" s="102"/>
      <c r="BXW157" s="102"/>
      <c r="BXX157" s="102"/>
      <c r="BXY157" s="102"/>
      <c r="BXZ157" s="102"/>
      <c r="BYA157" s="102"/>
      <c r="BYB157" s="102"/>
      <c r="BYC157" s="102"/>
      <c r="BYD157" s="102"/>
      <c r="BYE157" s="102"/>
      <c r="BYF157" s="102"/>
      <c r="BYG157" s="102"/>
      <c r="BYH157" s="102"/>
      <c r="BYI157" s="102"/>
      <c r="BYJ157" s="102"/>
      <c r="BYK157" s="102"/>
      <c r="BYL157" s="102"/>
      <c r="BYM157" s="102"/>
      <c r="BYN157" s="102"/>
      <c r="BYO157" s="102"/>
      <c r="BYP157" s="102"/>
      <c r="BYQ157" s="102"/>
      <c r="BYR157" s="102"/>
      <c r="BYS157" s="102"/>
      <c r="BYT157" s="102"/>
      <c r="BYU157" s="102"/>
      <c r="BYV157" s="102"/>
      <c r="BYW157" s="102"/>
      <c r="BYX157" s="102"/>
      <c r="BYY157" s="102"/>
      <c r="BYZ157" s="102"/>
      <c r="BZA157" s="102"/>
      <c r="BZB157" s="102"/>
      <c r="BZC157" s="102"/>
      <c r="BZD157" s="102"/>
      <c r="BZE157" s="102"/>
      <c r="BZF157" s="102"/>
      <c r="BZG157" s="102"/>
      <c r="BZH157" s="102"/>
      <c r="BZI157" s="102"/>
      <c r="BZJ157" s="102"/>
      <c r="BZK157" s="102"/>
      <c r="BZL157" s="102"/>
      <c r="BZM157" s="102"/>
      <c r="BZN157" s="102"/>
      <c r="BZO157" s="102"/>
      <c r="BZP157" s="102"/>
      <c r="BZQ157" s="102"/>
      <c r="BZR157" s="102"/>
      <c r="BZS157" s="102"/>
      <c r="BZT157" s="102"/>
      <c r="BZU157" s="102"/>
      <c r="BZV157" s="102"/>
      <c r="BZW157" s="102"/>
      <c r="BZX157" s="102"/>
      <c r="BZY157" s="102"/>
      <c r="BZZ157" s="102"/>
      <c r="CAA157" s="102"/>
      <c r="CAB157" s="102"/>
      <c r="CAC157" s="102"/>
      <c r="CAD157" s="102"/>
      <c r="CAE157" s="102"/>
      <c r="CAF157" s="102"/>
      <c r="CAG157" s="102"/>
      <c r="CAH157" s="102"/>
      <c r="CAI157" s="102"/>
      <c r="CAJ157" s="102"/>
      <c r="CAK157" s="102"/>
      <c r="CAL157" s="102"/>
      <c r="CAM157" s="102"/>
      <c r="CAN157" s="102"/>
      <c r="CAO157" s="102"/>
      <c r="CAP157" s="102"/>
      <c r="CAQ157" s="102"/>
      <c r="CAR157" s="102"/>
      <c r="CAS157" s="102"/>
      <c r="CAT157" s="102"/>
      <c r="CAU157" s="102"/>
      <c r="CAV157" s="102"/>
      <c r="CAW157" s="102"/>
      <c r="CAX157" s="102"/>
      <c r="CAY157" s="102"/>
      <c r="CAZ157" s="102"/>
      <c r="CBA157" s="102"/>
      <c r="CBB157" s="102"/>
      <c r="CBC157" s="102"/>
      <c r="CBD157" s="102"/>
      <c r="CBE157" s="102"/>
      <c r="CBF157" s="102"/>
      <c r="CBG157" s="102"/>
      <c r="CBH157" s="102"/>
      <c r="CBI157" s="102"/>
      <c r="CBJ157" s="102"/>
      <c r="CBK157" s="102"/>
      <c r="CBL157" s="102"/>
      <c r="CBM157" s="102"/>
      <c r="CBN157" s="102"/>
      <c r="CBO157" s="102"/>
      <c r="CBP157" s="102"/>
      <c r="CBQ157" s="102"/>
      <c r="CBR157" s="102"/>
      <c r="CBS157" s="102"/>
      <c r="CBT157" s="102"/>
      <c r="CBU157" s="102"/>
      <c r="CBV157" s="102"/>
      <c r="CBW157" s="102"/>
      <c r="CBX157" s="102"/>
      <c r="CBY157" s="102"/>
      <c r="CBZ157" s="102"/>
      <c r="CCA157" s="102"/>
      <c r="CCB157" s="102"/>
      <c r="CCC157" s="102"/>
      <c r="CCD157" s="102"/>
      <c r="CCE157" s="102"/>
      <c r="CCF157" s="102"/>
      <c r="CCG157" s="102"/>
      <c r="CCH157" s="102"/>
      <c r="CCI157" s="102"/>
      <c r="CCJ157" s="102"/>
      <c r="CCK157" s="102"/>
      <c r="CCL157" s="102"/>
      <c r="CCM157" s="102"/>
      <c r="CCN157" s="102"/>
      <c r="CCO157" s="102"/>
      <c r="CCP157" s="102"/>
      <c r="CCQ157" s="102"/>
      <c r="CCR157" s="102"/>
      <c r="CCS157" s="102"/>
      <c r="CCT157" s="102"/>
      <c r="CCU157" s="102"/>
      <c r="CCV157" s="102"/>
      <c r="CCW157" s="102"/>
      <c r="CCX157" s="102"/>
      <c r="CCY157" s="102"/>
      <c r="CCZ157" s="102"/>
      <c r="CDA157" s="102"/>
      <c r="CDB157" s="102"/>
      <c r="CDC157" s="102"/>
      <c r="CDD157" s="102"/>
      <c r="CDE157" s="102"/>
      <c r="CDF157" s="102"/>
      <c r="CDG157" s="102"/>
      <c r="CDH157" s="102"/>
      <c r="CDI157" s="102"/>
      <c r="CDJ157" s="102"/>
      <c r="CDK157" s="102"/>
      <c r="CDL157" s="102"/>
      <c r="CDM157" s="102"/>
      <c r="CDN157" s="102"/>
      <c r="CDO157" s="102"/>
      <c r="CDP157" s="102"/>
      <c r="CDQ157" s="102"/>
      <c r="CDR157" s="102"/>
      <c r="CDS157" s="102"/>
      <c r="CDT157" s="102"/>
      <c r="CDU157" s="102"/>
      <c r="CDV157" s="102"/>
      <c r="CDW157" s="102"/>
      <c r="CDX157" s="102"/>
      <c r="CDY157" s="102"/>
      <c r="CDZ157" s="102"/>
      <c r="CEA157" s="102"/>
      <c r="CEB157" s="102"/>
      <c r="CEC157" s="102"/>
      <c r="CED157" s="102"/>
      <c r="CEE157" s="102"/>
      <c r="CEF157" s="102"/>
      <c r="CEG157" s="102"/>
      <c r="CEH157" s="102"/>
      <c r="CEI157" s="102"/>
      <c r="CEJ157" s="102"/>
      <c r="CEK157" s="102"/>
      <c r="CEL157" s="102"/>
      <c r="CEM157" s="102"/>
      <c r="CEN157" s="102"/>
      <c r="CEO157" s="102"/>
      <c r="CEP157" s="102"/>
      <c r="CEQ157" s="102"/>
      <c r="CER157" s="102"/>
      <c r="CES157" s="102"/>
      <c r="CET157" s="102"/>
      <c r="CEU157" s="102"/>
      <c r="CEV157" s="102"/>
      <c r="CEW157" s="102"/>
      <c r="CEX157" s="102"/>
      <c r="CEY157" s="102"/>
      <c r="CEZ157" s="102"/>
      <c r="CFA157" s="102"/>
      <c r="CFB157" s="102"/>
      <c r="CFC157" s="102"/>
      <c r="CFD157" s="102"/>
      <c r="CFE157" s="102"/>
      <c r="CFF157" s="102"/>
      <c r="CFG157" s="102"/>
      <c r="CFH157" s="102"/>
      <c r="CFI157" s="102"/>
      <c r="CFJ157" s="102"/>
      <c r="CFK157" s="102"/>
      <c r="CFL157" s="102"/>
      <c r="CFM157" s="102"/>
      <c r="CFN157" s="102"/>
      <c r="CFO157" s="102"/>
      <c r="CFP157" s="102"/>
      <c r="CFQ157" s="102"/>
      <c r="CFR157" s="102"/>
      <c r="CFS157" s="102"/>
      <c r="CFT157" s="102"/>
      <c r="CFU157" s="102"/>
      <c r="CFV157" s="102"/>
      <c r="CFW157" s="102"/>
      <c r="CFX157" s="102"/>
      <c r="CFY157" s="102"/>
      <c r="CFZ157" s="102"/>
      <c r="CGA157" s="102"/>
      <c r="CGB157" s="102"/>
      <c r="CGC157" s="102"/>
      <c r="CGD157" s="102"/>
      <c r="CGE157" s="102"/>
      <c r="CGF157" s="102"/>
      <c r="CGG157" s="102"/>
      <c r="CGH157" s="102"/>
      <c r="CGI157" s="102"/>
      <c r="CGJ157" s="102"/>
      <c r="CGK157" s="102"/>
      <c r="CGL157" s="102"/>
      <c r="CGM157" s="102"/>
      <c r="CGN157" s="102"/>
      <c r="CGO157" s="102"/>
      <c r="CGP157" s="102"/>
      <c r="CGQ157" s="102"/>
      <c r="CGR157" s="102"/>
      <c r="CGS157" s="102"/>
      <c r="CGT157" s="102"/>
      <c r="CGU157" s="102"/>
      <c r="CGV157" s="102"/>
      <c r="CGW157" s="102"/>
      <c r="CGX157" s="102"/>
      <c r="CGY157" s="102"/>
      <c r="CGZ157" s="102"/>
      <c r="CHA157" s="102"/>
      <c r="CHB157" s="102"/>
      <c r="CHC157" s="102"/>
      <c r="CHD157" s="102"/>
      <c r="CHE157" s="102"/>
      <c r="CHF157" s="102"/>
      <c r="CHG157" s="102"/>
      <c r="CHH157" s="102"/>
      <c r="CHI157" s="102"/>
      <c r="CHJ157" s="102"/>
      <c r="CHK157" s="102"/>
      <c r="CHL157" s="102"/>
      <c r="CHM157" s="102"/>
      <c r="CHN157" s="102"/>
      <c r="CHO157" s="102"/>
      <c r="CHP157" s="102"/>
      <c r="CHQ157" s="102"/>
      <c r="CHR157" s="102"/>
      <c r="CHS157" s="102"/>
      <c r="CHT157" s="102"/>
      <c r="CHU157" s="102"/>
      <c r="CHV157" s="102"/>
      <c r="CHW157" s="102"/>
      <c r="CHX157" s="102"/>
      <c r="CHY157" s="102"/>
      <c r="CHZ157" s="102"/>
      <c r="CIA157" s="102"/>
      <c r="CIB157" s="102"/>
      <c r="CIC157" s="102"/>
      <c r="CID157" s="102"/>
      <c r="CIE157" s="102"/>
      <c r="CIF157" s="102"/>
      <c r="CIG157" s="102"/>
      <c r="CIH157" s="102"/>
      <c r="CII157" s="102"/>
      <c r="CIJ157" s="102"/>
      <c r="CIK157" s="102"/>
      <c r="CIL157" s="102"/>
      <c r="CIM157" s="102"/>
      <c r="CIN157" s="102"/>
      <c r="CIO157" s="102"/>
      <c r="CIP157" s="102"/>
      <c r="CIQ157" s="102"/>
      <c r="CIR157" s="102"/>
      <c r="CIS157" s="102"/>
      <c r="CIT157" s="102"/>
      <c r="CIU157" s="102"/>
      <c r="CIV157" s="102"/>
      <c r="CIW157" s="102"/>
      <c r="CIX157" s="102"/>
      <c r="CIY157" s="102"/>
      <c r="CIZ157" s="102"/>
      <c r="CJA157" s="102"/>
      <c r="CJB157" s="102"/>
      <c r="CJC157" s="102"/>
      <c r="CJD157" s="102"/>
      <c r="CJE157" s="102"/>
      <c r="CJF157" s="102"/>
      <c r="CJG157" s="102"/>
      <c r="CJH157" s="102"/>
      <c r="CJI157" s="102"/>
      <c r="CJJ157" s="102"/>
      <c r="CJK157" s="102"/>
      <c r="CJL157" s="102"/>
      <c r="CJM157" s="102"/>
      <c r="CJN157" s="102"/>
      <c r="CJO157" s="102"/>
      <c r="CJP157" s="102"/>
      <c r="CJQ157" s="102"/>
      <c r="CJR157" s="102"/>
      <c r="CJS157" s="102"/>
      <c r="CJT157" s="102"/>
      <c r="CJU157" s="102"/>
      <c r="CJV157" s="102"/>
      <c r="CJW157" s="102"/>
      <c r="CJX157" s="102"/>
      <c r="CJY157" s="102"/>
      <c r="CJZ157" s="102"/>
      <c r="CKA157" s="102"/>
      <c r="CKB157" s="102"/>
      <c r="CKC157" s="102"/>
      <c r="CKD157" s="102"/>
      <c r="CKE157" s="102"/>
      <c r="CKF157" s="102"/>
      <c r="CKG157" s="102"/>
      <c r="CKH157" s="102"/>
      <c r="CKI157" s="102"/>
      <c r="CKJ157" s="102"/>
      <c r="CKK157" s="102"/>
      <c r="CKL157" s="102"/>
      <c r="CKM157" s="102"/>
      <c r="CKN157" s="102"/>
      <c r="CKO157" s="102"/>
      <c r="CKP157" s="102"/>
      <c r="CKQ157" s="102"/>
      <c r="CKR157" s="102"/>
      <c r="CKS157" s="102"/>
      <c r="CKT157" s="102"/>
      <c r="CKU157" s="102"/>
      <c r="CKV157" s="102"/>
      <c r="CKW157" s="102"/>
      <c r="CKX157" s="102"/>
      <c r="CKY157" s="102"/>
      <c r="CKZ157" s="102"/>
      <c r="CLA157" s="102"/>
      <c r="CLB157" s="102"/>
      <c r="CLC157" s="102"/>
      <c r="CLD157" s="102"/>
      <c r="CLE157" s="102"/>
      <c r="CLF157" s="102"/>
      <c r="CLG157" s="102"/>
      <c r="CLH157" s="102"/>
      <c r="CLI157" s="102"/>
      <c r="CLJ157" s="102"/>
      <c r="CLK157" s="102"/>
      <c r="CLL157" s="102"/>
      <c r="CLM157" s="102"/>
      <c r="CLN157" s="102"/>
      <c r="CLO157" s="102"/>
      <c r="CLP157" s="102"/>
      <c r="CLQ157" s="102"/>
      <c r="CLR157" s="102"/>
      <c r="CLS157" s="102"/>
      <c r="CLT157" s="102"/>
      <c r="CLU157" s="102"/>
      <c r="CLV157" s="102"/>
      <c r="CLW157" s="102"/>
      <c r="CLX157" s="102"/>
      <c r="CLY157" s="102"/>
      <c r="CLZ157" s="102"/>
      <c r="CMA157" s="102"/>
      <c r="CMB157" s="102"/>
      <c r="CMC157" s="102"/>
      <c r="CMD157" s="102"/>
      <c r="CME157" s="102"/>
      <c r="CMF157" s="102"/>
      <c r="CMG157" s="102"/>
      <c r="CMH157" s="102"/>
      <c r="CMI157" s="102"/>
      <c r="CMJ157" s="102"/>
      <c r="CMK157" s="102"/>
      <c r="CML157" s="102"/>
      <c r="CMM157" s="102"/>
      <c r="CMN157" s="102"/>
      <c r="CMO157" s="102"/>
      <c r="CMP157" s="102"/>
      <c r="CMQ157" s="102"/>
      <c r="CMR157" s="102"/>
      <c r="CMS157" s="102"/>
      <c r="CMT157" s="102"/>
      <c r="CMU157" s="102"/>
      <c r="CMV157" s="102"/>
      <c r="CMW157" s="102"/>
      <c r="CMX157" s="102"/>
      <c r="CMY157" s="102"/>
      <c r="CMZ157" s="102"/>
      <c r="CNA157" s="102"/>
      <c r="CNB157" s="102"/>
      <c r="CNC157" s="102"/>
      <c r="CND157" s="102"/>
      <c r="CNE157" s="102"/>
      <c r="CNF157" s="102"/>
      <c r="CNG157" s="102"/>
      <c r="CNH157" s="102"/>
      <c r="CNI157" s="102"/>
      <c r="CNJ157" s="102"/>
      <c r="CNK157" s="102"/>
      <c r="CNL157" s="102"/>
      <c r="CNM157" s="102"/>
      <c r="CNN157" s="102"/>
      <c r="CNO157" s="102"/>
      <c r="CNP157" s="102"/>
      <c r="CNQ157" s="102"/>
      <c r="CNR157" s="102"/>
      <c r="CNS157" s="102"/>
      <c r="CNT157" s="102"/>
      <c r="CNU157" s="102"/>
      <c r="CNV157" s="102"/>
      <c r="CNW157" s="102"/>
      <c r="CNX157" s="102"/>
      <c r="CNY157" s="102"/>
      <c r="CNZ157" s="102"/>
      <c r="COA157" s="102"/>
      <c r="COB157" s="102"/>
      <c r="COC157" s="102"/>
      <c r="COD157" s="102"/>
      <c r="COE157" s="102"/>
      <c r="COF157" s="102"/>
      <c r="COG157" s="102"/>
      <c r="COH157" s="102"/>
      <c r="COI157" s="102"/>
      <c r="COJ157" s="102"/>
      <c r="COK157" s="102"/>
      <c r="COL157" s="102"/>
      <c r="COM157" s="102"/>
      <c r="CON157" s="102"/>
      <c r="COO157" s="102"/>
      <c r="COP157" s="102"/>
      <c r="COQ157" s="102"/>
      <c r="COR157" s="102"/>
      <c r="COS157" s="102"/>
      <c r="COT157" s="102"/>
      <c r="COU157" s="102"/>
      <c r="COV157" s="102"/>
      <c r="COW157" s="102"/>
      <c r="COX157" s="102"/>
      <c r="COY157" s="102"/>
      <c r="COZ157" s="102"/>
      <c r="CPA157" s="102"/>
      <c r="CPB157" s="102"/>
      <c r="CPC157" s="102"/>
      <c r="CPD157" s="102"/>
      <c r="CPE157" s="102"/>
      <c r="CPF157" s="102"/>
      <c r="CPG157" s="102"/>
      <c r="CPH157" s="102"/>
      <c r="CPI157" s="102"/>
      <c r="CPJ157" s="102"/>
      <c r="CPK157" s="102"/>
      <c r="CPL157" s="102"/>
      <c r="CPM157" s="102"/>
      <c r="CPN157" s="102"/>
      <c r="CPO157" s="102"/>
      <c r="CPP157" s="102"/>
      <c r="CPQ157" s="102"/>
      <c r="CPR157" s="102"/>
      <c r="CPS157" s="102"/>
      <c r="CPT157" s="102"/>
      <c r="CPU157" s="102"/>
      <c r="CPV157" s="102"/>
      <c r="CPW157" s="102"/>
      <c r="CPX157" s="102"/>
      <c r="CPY157" s="102"/>
      <c r="CPZ157" s="102"/>
      <c r="CQA157" s="102"/>
      <c r="CQB157" s="102"/>
      <c r="CQC157" s="102"/>
      <c r="CQD157" s="102"/>
      <c r="CQE157" s="102"/>
      <c r="CQF157" s="102"/>
      <c r="CQG157" s="102"/>
      <c r="CQH157" s="102"/>
      <c r="CQI157" s="102"/>
      <c r="CQJ157" s="102"/>
      <c r="CQK157" s="102"/>
      <c r="CQL157" s="102"/>
      <c r="CQM157" s="102"/>
      <c r="CQN157" s="102"/>
      <c r="CQO157" s="102"/>
      <c r="CQP157" s="102"/>
      <c r="CQQ157" s="102"/>
      <c r="CQR157" s="102"/>
      <c r="CQS157" s="102"/>
      <c r="CQT157" s="102"/>
      <c r="CQU157" s="102"/>
      <c r="CQV157" s="102"/>
      <c r="CQW157" s="102"/>
      <c r="CQX157" s="102"/>
      <c r="CQY157" s="102"/>
      <c r="CQZ157" s="102"/>
      <c r="CRA157" s="102"/>
      <c r="CRB157" s="102"/>
      <c r="CRC157" s="102"/>
      <c r="CRD157" s="102"/>
      <c r="CRE157" s="102"/>
      <c r="CRF157" s="102"/>
      <c r="CRG157" s="102"/>
      <c r="CRH157" s="102"/>
      <c r="CRI157" s="102"/>
      <c r="CRJ157" s="102"/>
      <c r="CRK157" s="102"/>
      <c r="CRL157" s="102"/>
      <c r="CRM157" s="102"/>
      <c r="CRN157" s="102"/>
      <c r="CRO157" s="102"/>
      <c r="CRP157" s="102"/>
      <c r="CRQ157" s="102"/>
      <c r="CRR157" s="102"/>
      <c r="CRS157" s="102"/>
      <c r="CRT157" s="102"/>
      <c r="CRU157" s="102"/>
      <c r="CRV157" s="102"/>
      <c r="CRW157" s="102"/>
      <c r="CRX157" s="102"/>
      <c r="CRY157" s="102"/>
      <c r="CRZ157" s="102"/>
      <c r="CSA157" s="102"/>
      <c r="CSB157" s="102"/>
      <c r="CSC157" s="102"/>
      <c r="CSD157" s="102"/>
      <c r="CSE157" s="102"/>
      <c r="CSF157" s="102"/>
      <c r="CSG157" s="102"/>
      <c r="CSH157" s="102"/>
      <c r="CSI157" s="102"/>
      <c r="CSJ157" s="102"/>
      <c r="CSK157" s="102"/>
      <c r="CSL157" s="102"/>
      <c r="CSM157" s="102"/>
      <c r="CSN157" s="102"/>
      <c r="CSO157" s="102"/>
      <c r="CSP157" s="102"/>
      <c r="CSQ157" s="102"/>
      <c r="CSR157" s="102"/>
      <c r="CSS157" s="102"/>
      <c r="CST157" s="102"/>
      <c r="CSU157" s="102"/>
      <c r="CSV157" s="102"/>
      <c r="CSW157" s="102"/>
      <c r="CSX157" s="102"/>
      <c r="CSY157" s="102"/>
      <c r="CSZ157" s="102"/>
      <c r="CTA157" s="102"/>
      <c r="CTB157" s="102"/>
      <c r="CTC157" s="102"/>
      <c r="CTD157" s="102"/>
      <c r="CTE157" s="102"/>
      <c r="CTF157" s="102"/>
      <c r="CTG157" s="102"/>
      <c r="CTH157" s="102"/>
      <c r="CTI157" s="102"/>
      <c r="CTJ157" s="102"/>
      <c r="CTK157" s="102"/>
      <c r="CTL157" s="102"/>
      <c r="CTM157" s="102"/>
      <c r="CTN157" s="102"/>
      <c r="CTO157" s="102"/>
      <c r="CTP157" s="102"/>
      <c r="CTQ157" s="102"/>
      <c r="CTR157" s="102"/>
      <c r="CTS157" s="102"/>
      <c r="CTT157" s="102"/>
      <c r="CTU157" s="102"/>
      <c r="CTV157" s="102"/>
      <c r="CTW157" s="102"/>
      <c r="CTX157" s="102"/>
      <c r="CTY157" s="102"/>
      <c r="CTZ157" s="102"/>
      <c r="CUA157" s="102"/>
      <c r="CUB157" s="102"/>
      <c r="CUC157" s="102"/>
      <c r="CUD157" s="102"/>
      <c r="CUE157" s="102"/>
      <c r="CUF157" s="102"/>
      <c r="CUG157" s="102"/>
      <c r="CUH157" s="102"/>
      <c r="CUI157" s="102"/>
      <c r="CUJ157" s="102"/>
      <c r="CUK157" s="102"/>
      <c r="CUL157" s="102"/>
      <c r="CUM157" s="102"/>
      <c r="CUN157" s="102"/>
      <c r="CUO157" s="102"/>
      <c r="CUP157" s="102"/>
      <c r="CUQ157" s="102"/>
      <c r="CUR157" s="102"/>
      <c r="CUS157" s="102"/>
      <c r="CUT157" s="102"/>
      <c r="CUU157" s="102"/>
      <c r="CUV157" s="102"/>
      <c r="CUW157" s="102"/>
      <c r="CUX157" s="102"/>
      <c r="CUY157" s="102"/>
      <c r="CUZ157" s="102"/>
      <c r="CVA157" s="102"/>
      <c r="CVB157" s="102"/>
      <c r="CVC157" s="102"/>
      <c r="CVD157" s="102"/>
      <c r="CVE157" s="102"/>
      <c r="CVF157" s="102"/>
      <c r="CVG157" s="102"/>
      <c r="CVH157" s="102"/>
      <c r="CVI157" s="102"/>
      <c r="CVJ157" s="102"/>
      <c r="CVK157" s="102"/>
      <c r="CVL157" s="102"/>
      <c r="CVM157" s="102"/>
      <c r="CVN157" s="102"/>
      <c r="CVO157" s="102"/>
      <c r="CVP157" s="102"/>
      <c r="CVQ157" s="102"/>
      <c r="CVR157" s="102"/>
      <c r="CVS157" s="102"/>
      <c r="CVT157" s="102"/>
      <c r="CVU157" s="102"/>
      <c r="CVV157" s="102"/>
      <c r="CVW157" s="102"/>
      <c r="CVX157" s="102"/>
      <c r="CVY157" s="102"/>
      <c r="CVZ157" s="102"/>
      <c r="CWA157" s="102"/>
      <c r="CWB157" s="102"/>
      <c r="CWC157" s="102"/>
      <c r="CWD157" s="102"/>
      <c r="CWE157" s="102"/>
      <c r="CWF157" s="102"/>
      <c r="CWG157" s="102"/>
      <c r="CWH157" s="102"/>
      <c r="CWI157" s="102"/>
      <c r="CWJ157" s="102"/>
      <c r="CWK157" s="102"/>
      <c r="CWL157" s="102"/>
      <c r="CWM157" s="102"/>
      <c r="CWN157" s="102"/>
      <c r="CWO157" s="102"/>
      <c r="CWP157" s="102"/>
      <c r="CWQ157" s="102"/>
      <c r="CWR157" s="102"/>
      <c r="CWS157" s="102"/>
      <c r="CWT157" s="102"/>
      <c r="CWU157" s="102"/>
      <c r="CWV157" s="102"/>
      <c r="CWW157" s="102"/>
      <c r="CWX157" s="102"/>
      <c r="CWY157" s="102"/>
      <c r="CWZ157" s="102"/>
      <c r="CXA157" s="102"/>
      <c r="CXB157" s="102"/>
      <c r="CXC157" s="102"/>
      <c r="CXD157" s="102"/>
      <c r="CXE157" s="102"/>
      <c r="CXF157" s="102"/>
      <c r="CXG157" s="102"/>
      <c r="CXH157" s="102"/>
      <c r="CXI157" s="102"/>
      <c r="CXJ157" s="102"/>
      <c r="CXK157" s="102"/>
      <c r="CXL157" s="102"/>
      <c r="CXM157" s="102"/>
      <c r="CXN157" s="102"/>
      <c r="CXO157" s="102"/>
      <c r="CXP157" s="102"/>
      <c r="CXQ157" s="102"/>
      <c r="CXR157" s="102"/>
      <c r="CXS157" s="102"/>
      <c r="CXT157" s="102"/>
      <c r="CXU157" s="102"/>
      <c r="CXV157" s="102"/>
      <c r="CXW157" s="102"/>
      <c r="CXX157" s="102"/>
      <c r="CXY157" s="102"/>
      <c r="CXZ157" s="102"/>
      <c r="CYA157" s="102"/>
      <c r="CYB157" s="102"/>
      <c r="CYC157" s="102"/>
      <c r="CYD157" s="102"/>
      <c r="CYE157" s="102"/>
      <c r="CYF157" s="102"/>
      <c r="CYG157" s="102"/>
      <c r="CYH157" s="102"/>
      <c r="CYI157" s="102"/>
      <c r="CYJ157" s="102"/>
      <c r="CYK157" s="102"/>
      <c r="CYL157" s="102"/>
      <c r="CYM157" s="102"/>
      <c r="CYN157" s="102"/>
      <c r="CYO157" s="102"/>
      <c r="CYP157" s="102"/>
      <c r="CYQ157" s="102"/>
      <c r="CYR157" s="102"/>
      <c r="CYS157" s="102"/>
      <c r="CYT157" s="102"/>
      <c r="CYU157" s="102"/>
      <c r="CYV157" s="102"/>
      <c r="CYW157" s="102"/>
      <c r="CYX157" s="102"/>
      <c r="CYY157" s="102"/>
      <c r="CYZ157" s="102"/>
      <c r="CZA157" s="102"/>
      <c r="CZB157" s="102"/>
      <c r="CZC157" s="102"/>
      <c r="CZD157" s="102"/>
      <c r="CZE157" s="102"/>
      <c r="CZF157" s="102"/>
      <c r="CZG157" s="102"/>
      <c r="CZH157" s="102"/>
      <c r="CZI157" s="102"/>
      <c r="CZJ157" s="102"/>
      <c r="CZK157" s="102"/>
      <c r="CZL157" s="102"/>
      <c r="CZM157" s="102"/>
      <c r="CZN157" s="102"/>
      <c r="CZO157" s="102"/>
      <c r="CZP157" s="102"/>
      <c r="CZQ157" s="102"/>
      <c r="CZR157" s="102"/>
      <c r="CZS157" s="102"/>
      <c r="CZT157" s="102"/>
      <c r="CZU157" s="102"/>
      <c r="CZV157" s="102"/>
      <c r="CZW157" s="102"/>
      <c r="CZX157" s="102"/>
      <c r="CZY157" s="102"/>
      <c r="CZZ157" s="102"/>
      <c r="DAA157" s="102"/>
      <c r="DAB157" s="102"/>
      <c r="DAC157" s="102"/>
      <c r="DAD157" s="102"/>
      <c r="DAE157" s="102"/>
      <c r="DAF157" s="102"/>
      <c r="DAG157" s="102"/>
      <c r="DAH157" s="102"/>
      <c r="DAI157" s="102"/>
      <c r="DAJ157" s="102"/>
      <c r="DAK157" s="102"/>
      <c r="DAL157" s="102"/>
      <c r="DAM157" s="102"/>
      <c r="DAN157" s="102"/>
      <c r="DAO157" s="102"/>
      <c r="DAP157" s="102"/>
      <c r="DAQ157" s="102"/>
      <c r="DAR157" s="102"/>
      <c r="DAS157" s="102"/>
      <c r="DAT157" s="102"/>
      <c r="DAU157" s="102"/>
      <c r="DAV157" s="102"/>
      <c r="DAW157" s="102"/>
      <c r="DAX157" s="102"/>
      <c r="DAY157" s="102"/>
      <c r="DAZ157" s="102"/>
      <c r="DBA157" s="102"/>
      <c r="DBB157" s="102"/>
      <c r="DBC157" s="102"/>
      <c r="DBD157" s="102"/>
      <c r="DBE157" s="102"/>
      <c r="DBF157" s="102"/>
      <c r="DBG157" s="102"/>
      <c r="DBH157" s="102"/>
      <c r="DBI157" s="102"/>
      <c r="DBJ157" s="102"/>
      <c r="DBK157" s="102"/>
      <c r="DBL157" s="102"/>
      <c r="DBM157" s="102"/>
      <c r="DBN157" s="102"/>
      <c r="DBO157" s="102"/>
      <c r="DBP157" s="102"/>
      <c r="DBQ157" s="102"/>
      <c r="DBR157" s="102"/>
      <c r="DBS157" s="102"/>
      <c r="DBT157" s="102"/>
      <c r="DBU157" s="102"/>
      <c r="DBV157" s="102"/>
      <c r="DBW157" s="102"/>
      <c r="DBX157" s="102"/>
      <c r="DBY157" s="102"/>
      <c r="DBZ157" s="102"/>
      <c r="DCA157" s="102"/>
      <c r="DCB157" s="102"/>
      <c r="DCC157" s="102"/>
      <c r="DCD157" s="102"/>
      <c r="DCE157" s="102"/>
      <c r="DCF157" s="102"/>
      <c r="DCG157" s="102"/>
      <c r="DCH157" s="102"/>
      <c r="DCI157" s="102"/>
      <c r="DCJ157" s="102"/>
      <c r="DCK157" s="102"/>
      <c r="DCL157" s="102"/>
      <c r="DCM157" s="102"/>
      <c r="DCN157" s="102"/>
      <c r="DCO157" s="102"/>
      <c r="DCP157" s="102"/>
      <c r="DCQ157" s="102"/>
      <c r="DCR157" s="102"/>
      <c r="DCS157" s="102"/>
      <c r="DCT157" s="102"/>
      <c r="DCU157" s="102"/>
      <c r="DCV157" s="102"/>
      <c r="DCW157" s="102"/>
      <c r="DCX157" s="102"/>
      <c r="DCY157" s="102"/>
      <c r="DCZ157" s="102"/>
      <c r="DDA157" s="102"/>
      <c r="DDB157" s="102"/>
      <c r="DDC157" s="102"/>
      <c r="DDD157" s="102"/>
      <c r="DDE157" s="102"/>
      <c r="DDF157" s="102"/>
      <c r="DDG157" s="102"/>
      <c r="DDH157" s="102"/>
      <c r="DDI157" s="102"/>
      <c r="DDJ157" s="102"/>
      <c r="DDK157" s="102"/>
      <c r="DDL157" s="102"/>
      <c r="DDM157" s="102"/>
      <c r="DDN157" s="102"/>
      <c r="DDO157" s="102"/>
      <c r="DDP157" s="102"/>
      <c r="DDQ157" s="102"/>
      <c r="DDR157" s="102"/>
      <c r="DDS157" s="102"/>
      <c r="DDT157" s="102"/>
      <c r="DDU157" s="102"/>
      <c r="DDV157" s="102"/>
      <c r="DDW157" s="102"/>
      <c r="DDX157" s="102"/>
      <c r="DDY157" s="102"/>
      <c r="DDZ157" s="102"/>
      <c r="DEA157" s="102"/>
      <c r="DEB157" s="102"/>
      <c r="DEC157" s="102"/>
      <c r="DED157" s="102"/>
      <c r="DEE157" s="102"/>
      <c r="DEF157" s="102"/>
      <c r="DEG157" s="102"/>
      <c r="DEH157" s="102"/>
      <c r="DEI157" s="102"/>
      <c r="DEJ157" s="102"/>
      <c r="DEK157" s="102"/>
      <c r="DEL157" s="102"/>
      <c r="DEM157" s="102"/>
      <c r="DEN157" s="102"/>
      <c r="DEO157" s="102"/>
      <c r="DEP157" s="102"/>
      <c r="DEQ157" s="102"/>
      <c r="DER157" s="102"/>
      <c r="DES157" s="102"/>
      <c r="DET157" s="102"/>
      <c r="DEU157" s="102"/>
      <c r="DEV157" s="102"/>
      <c r="DEW157" s="102"/>
      <c r="DEX157" s="102"/>
      <c r="DEY157" s="102"/>
      <c r="DEZ157" s="102"/>
      <c r="DFA157" s="102"/>
      <c r="DFB157" s="102"/>
      <c r="DFC157" s="102"/>
      <c r="DFD157" s="102"/>
      <c r="DFE157" s="102"/>
      <c r="DFF157" s="102"/>
      <c r="DFG157" s="102"/>
      <c r="DFH157" s="102"/>
      <c r="DFI157" s="102"/>
      <c r="DFJ157" s="102"/>
      <c r="DFK157" s="102"/>
      <c r="DFL157" s="102"/>
      <c r="DFM157" s="102"/>
      <c r="DFN157" s="102"/>
      <c r="DFO157" s="102"/>
      <c r="DFP157" s="102"/>
      <c r="DFQ157" s="102"/>
      <c r="DFR157" s="102"/>
      <c r="DFS157" s="102"/>
      <c r="DFT157" s="102"/>
      <c r="DFU157" s="102"/>
      <c r="DFV157" s="102"/>
      <c r="DFW157" s="102"/>
      <c r="DFX157" s="102"/>
      <c r="DFY157" s="102"/>
      <c r="DFZ157" s="102"/>
      <c r="DGA157" s="102"/>
      <c r="DGB157" s="102"/>
      <c r="DGC157" s="102"/>
      <c r="DGD157" s="102"/>
      <c r="DGE157" s="102"/>
      <c r="DGF157" s="102"/>
      <c r="DGG157" s="102"/>
      <c r="DGH157" s="102"/>
      <c r="DGI157" s="102"/>
      <c r="DGJ157" s="102"/>
      <c r="DGK157" s="102"/>
      <c r="DGL157" s="102"/>
      <c r="DGM157" s="102"/>
      <c r="DGN157" s="102"/>
      <c r="DGO157" s="102"/>
      <c r="DGP157" s="102"/>
      <c r="DGQ157" s="102"/>
      <c r="DGR157" s="102"/>
      <c r="DGS157" s="102"/>
      <c r="DGT157" s="102"/>
      <c r="DGU157" s="102"/>
      <c r="DGV157" s="102"/>
      <c r="DGW157" s="102"/>
      <c r="DGX157" s="102"/>
      <c r="DGY157" s="102"/>
      <c r="DGZ157" s="102"/>
      <c r="DHA157" s="102"/>
      <c r="DHB157" s="102"/>
      <c r="DHC157" s="102"/>
      <c r="DHD157" s="102"/>
      <c r="DHE157" s="102"/>
      <c r="DHF157" s="102"/>
      <c r="DHG157" s="102"/>
      <c r="DHH157" s="102"/>
      <c r="DHI157" s="102"/>
      <c r="DHJ157" s="102"/>
      <c r="DHK157" s="102"/>
      <c r="DHL157" s="102"/>
      <c r="DHM157" s="102"/>
      <c r="DHN157" s="102"/>
      <c r="DHO157" s="102"/>
      <c r="DHP157" s="102"/>
      <c r="DHQ157" s="102"/>
      <c r="DHR157" s="102"/>
      <c r="DHS157" s="102"/>
      <c r="DHT157" s="102"/>
      <c r="DHU157" s="102"/>
      <c r="DHV157" s="102"/>
      <c r="DHW157" s="102"/>
      <c r="DHX157" s="102"/>
      <c r="DHY157" s="102"/>
      <c r="DHZ157" s="102"/>
      <c r="DIA157" s="102"/>
      <c r="DIB157" s="102"/>
      <c r="DIC157" s="102"/>
      <c r="DID157" s="102"/>
      <c r="DIE157" s="102"/>
      <c r="DIF157" s="102"/>
      <c r="DIG157" s="102"/>
      <c r="DIH157" s="102"/>
      <c r="DII157" s="102"/>
      <c r="DIJ157" s="102"/>
      <c r="DIK157" s="102"/>
      <c r="DIL157" s="102"/>
      <c r="DIM157" s="102"/>
      <c r="DIN157" s="102"/>
      <c r="DIO157" s="102"/>
      <c r="DIP157" s="102"/>
      <c r="DIQ157" s="102"/>
      <c r="DIR157" s="102"/>
      <c r="DIS157" s="102"/>
      <c r="DIT157" s="102"/>
      <c r="DIU157" s="102"/>
      <c r="DIV157" s="102"/>
      <c r="DIW157" s="102"/>
      <c r="DIX157" s="102"/>
      <c r="DIY157" s="102"/>
      <c r="DIZ157" s="102"/>
      <c r="DJA157" s="102"/>
      <c r="DJB157" s="102"/>
      <c r="DJC157" s="102"/>
      <c r="DJD157" s="102"/>
      <c r="DJE157" s="102"/>
      <c r="DJF157" s="102"/>
      <c r="DJG157" s="102"/>
      <c r="DJH157" s="102"/>
      <c r="DJI157" s="102"/>
      <c r="DJJ157" s="102"/>
      <c r="DJK157" s="102"/>
      <c r="DJL157" s="102"/>
      <c r="DJM157" s="102"/>
      <c r="DJN157" s="102"/>
      <c r="DJO157" s="102"/>
      <c r="DJP157" s="102"/>
      <c r="DJQ157" s="102"/>
      <c r="DJR157" s="102"/>
      <c r="DJS157" s="102"/>
      <c r="DJT157" s="102"/>
      <c r="DJU157" s="102"/>
      <c r="DJV157" s="102"/>
      <c r="DJW157" s="102"/>
      <c r="DJX157" s="102"/>
      <c r="DJY157" s="102"/>
      <c r="DJZ157" s="102"/>
      <c r="DKA157" s="102"/>
      <c r="DKB157" s="102"/>
      <c r="DKC157" s="102"/>
      <c r="DKD157" s="102"/>
      <c r="DKE157" s="102"/>
      <c r="DKF157" s="102"/>
      <c r="DKG157" s="102"/>
      <c r="DKH157" s="102"/>
      <c r="DKI157" s="102"/>
      <c r="DKJ157" s="102"/>
      <c r="DKK157" s="102"/>
      <c r="DKL157" s="102"/>
      <c r="DKM157" s="102"/>
      <c r="DKN157" s="102"/>
      <c r="DKO157" s="102"/>
      <c r="DKP157" s="102"/>
      <c r="DKQ157" s="102"/>
      <c r="DKR157" s="102"/>
      <c r="DKS157" s="102"/>
      <c r="DKT157" s="102"/>
      <c r="DKU157" s="102"/>
      <c r="DKV157" s="102"/>
      <c r="DKW157" s="102"/>
      <c r="DKX157" s="102"/>
      <c r="DKY157" s="102"/>
      <c r="DKZ157" s="102"/>
      <c r="DLA157" s="102"/>
      <c r="DLB157" s="102"/>
      <c r="DLC157" s="102"/>
      <c r="DLD157" s="102"/>
      <c r="DLE157" s="102"/>
      <c r="DLF157" s="102"/>
      <c r="DLG157" s="102"/>
      <c r="DLH157" s="102"/>
      <c r="DLI157" s="102"/>
      <c r="DLJ157" s="102"/>
      <c r="DLK157" s="102"/>
      <c r="DLL157" s="102"/>
      <c r="DLM157" s="102"/>
      <c r="DLN157" s="102"/>
      <c r="DLO157" s="102"/>
      <c r="DLP157" s="102"/>
      <c r="DLQ157" s="102"/>
      <c r="DLR157" s="102"/>
      <c r="DLS157" s="102"/>
      <c r="DLT157" s="102"/>
      <c r="DLU157" s="102"/>
      <c r="DLV157" s="102"/>
      <c r="DLW157" s="102"/>
      <c r="DLX157" s="102"/>
      <c r="DLY157" s="102"/>
      <c r="DLZ157" s="102"/>
      <c r="DMA157" s="102"/>
      <c r="DMB157" s="102"/>
      <c r="DMC157" s="102"/>
      <c r="DMD157" s="102"/>
      <c r="DME157" s="102"/>
      <c r="DMF157" s="102"/>
      <c r="DMG157" s="102"/>
      <c r="DMH157" s="102"/>
      <c r="DMI157" s="102"/>
      <c r="DMJ157" s="102"/>
      <c r="DMK157" s="102"/>
      <c r="DML157" s="102"/>
      <c r="DMM157" s="102"/>
      <c r="DMN157" s="102"/>
      <c r="DMO157" s="102"/>
      <c r="DMP157" s="102"/>
      <c r="DMQ157" s="102"/>
      <c r="DMR157" s="102"/>
      <c r="DMS157" s="102"/>
      <c r="DMT157" s="102"/>
      <c r="DMU157" s="102"/>
      <c r="DMV157" s="102"/>
      <c r="DMW157" s="102"/>
      <c r="DMX157" s="102"/>
      <c r="DMY157" s="102"/>
      <c r="DMZ157" s="102"/>
      <c r="DNA157" s="102"/>
      <c r="DNB157" s="102"/>
      <c r="DNC157" s="102"/>
      <c r="DND157" s="102"/>
      <c r="DNE157" s="102"/>
      <c r="DNF157" s="102"/>
      <c r="DNG157" s="102"/>
      <c r="DNH157" s="102"/>
      <c r="DNI157" s="102"/>
      <c r="DNJ157" s="102"/>
      <c r="DNK157" s="102"/>
      <c r="DNL157" s="102"/>
      <c r="DNM157" s="102"/>
      <c r="DNN157" s="102"/>
      <c r="DNO157" s="102"/>
      <c r="DNP157" s="102"/>
      <c r="DNQ157" s="102"/>
      <c r="DNR157" s="102"/>
      <c r="DNS157" s="102"/>
      <c r="DNT157" s="102"/>
      <c r="DNU157" s="102"/>
      <c r="DNV157" s="102"/>
      <c r="DNW157" s="102"/>
      <c r="DNX157" s="102"/>
      <c r="DNY157" s="102"/>
      <c r="DNZ157" s="102"/>
      <c r="DOA157" s="102"/>
      <c r="DOB157" s="102"/>
      <c r="DOC157" s="102"/>
      <c r="DOD157" s="102"/>
      <c r="DOE157" s="102"/>
      <c r="DOF157" s="102"/>
      <c r="DOG157" s="102"/>
      <c r="DOH157" s="102"/>
      <c r="DOI157" s="102"/>
      <c r="DOJ157" s="102"/>
      <c r="DOK157" s="102"/>
      <c r="DOL157" s="102"/>
      <c r="DOM157" s="102"/>
      <c r="DON157" s="102"/>
      <c r="DOO157" s="102"/>
      <c r="DOP157" s="102"/>
      <c r="DOQ157" s="102"/>
      <c r="DOR157" s="102"/>
      <c r="DOS157" s="102"/>
      <c r="DOT157" s="102"/>
      <c r="DOU157" s="102"/>
      <c r="DOV157" s="102"/>
      <c r="DOW157" s="102"/>
      <c r="DOX157" s="102"/>
      <c r="DOY157" s="102"/>
      <c r="DOZ157" s="102"/>
      <c r="DPA157" s="102"/>
      <c r="DPB157" s="102"/>
      <c r="DPC157" s="102"/>
      <c r="DPD157" s="102"/>
      <c r="DPE157" s="102"/>
      <c r="DPF157" s="102"/>
      <c r="DPG157" s="102"/>
      <c r="DPH157" s="102"/>
      <c r="DPI157" s="102"/>
      <c r="DPJ157" s="102"/>
      <c r="DPK157" s="102"/>
      <c r="DPL157" s="102"/>
      <c r="DPM157" s="102"/>
      <c r="DPN157" s="102"/>
      <c r="DPO157" s="102"/>
      <c r="DPP157" s="102"/>
      <c r="DPQ157" s="102"/>
      <c r="DPR157" s="102"/>
      <c r="DPS157" s="102"/>
      <c r="DPT157" s="102"/>
      <c r="DPU157" s="102"/>
      <c r="DPV157" s="102"/>
      <c r="DPW157" s="102"/>
      <c r="DPX157" s="102"/>
      <c r="DPY157" s="102"/>
      <c r="DPZ157" s="102"/>
      <c r="DQA157" s="102"/>
      <c r="DQB157" s="102"/>
      <c r="DQC157" s="102"/>
      <c r="DQD157" s="102"/>
      <c r="DQE157" s="102"/>
      <c r="DQF157" s="102"/>
      <c r="DQG157" s="102"/>
      <c r="DQH157" s="102"/>
      <c r="DQI157" s="102"/>
      <c r="DQJ157" s="102"/>
      <c r="DQK157" s="102"/>
      <c r="DQL157" s="102"/>
      <c r="DQM157" s="102"/>
      <c r="DQN157" s="102"/>
      <c r="DQO157" s="102"/>
      <c r="DQP157" s="102"/>
      <c r="DQQ157" s="102"/>
      <c r="DQR157" s="102"/>
      <c r="DQS157" s="102"/>
      <c r="DQT157" s="102"/>
      <c r="DQU157" s="102"/>
      <c r="DQV157" s="102"/>
      <c r="DQW157" s="102"/>
      <c r="DQX157" s="102"/>
      <c r="DQY157" s="102"/>
      <c r="DQZ157" s="102"/>
      <c r="DRA157" s="102"/>
      <c r="DRB157" s="102"/>
      <c r="DRC157" s="102"/>
      <c r="DRD157" s="102"/>
      <c r="DRE157" s="102"/>
      <c r="DRF157" s="102"/>
      <c r="DRG157" s="102"/>
      <c r="DRH157" s="102"/>
      <c r="DRI157" s="102"/>
      <c r="DRJ157" s="102"/>
      <c r="DRK157" s="102"/>
      <c r="DRL157" s="102"/>
      <c r="DRM157" s="102"/>
      <c r="DRN157" s="102"/>
      <c r="DRO157" s="102"/>
      <c r="DRP157" s="102"/>
      <c r="DRQ157" s="102"/>
      <c r="DRR157" s="102"/>
      <c r="DRS157" s="102"/>
      <c r="DRT157" s="102"/>
      <c r="DRU157" s="102"/>
      <c r="DRV157" s="102"/>
      <c r="DRW157" s="102"/>
      <c r="DRX157" s="102"/>
      <c r="DRY157" s="102"/>
      <c r="DRZ157" s="102"/>
      <c r="DSA157" s="102"/>
      <c r="DSB157" s="102"/>
      <c r="DSC157" s="102"/>
      <c r="DSD157" s="102"/>
      <c r="DSE157" s="102"/>
      <c r="DSF157" s="102"/>
      <c r="DSG157" s="102"/>
      <c r="DSH157" s="102"/>
      <c r="DSI157" s="102"/>
      <c r="DSJ157" s="102"/>
      <c r="DSK157" s="102"/>
      <c r="DSL157" s="102"/>
      <c r="DSM157" s="102"/>
      <c r="DSN157" s="102"/>
      <c r="DSO157" s="102"/>
      <c r="DSP157" s="102"/>
      <c r="DSQ157" s="102"/>
      <c r="DSR157" s="102"/>
      <c r="DSS157" s="102"/>
      <c r="DST157" s="102"/>
      <c r="DSU157" s="102"/>
      <c r="DSV157" s="102"/>
      <c r="DSW157" s="102"/>
      <c r="DSX157" s="102"/>
      <c r="DSY157" s="102"/>
      <c r="DSZ157" s="102"/>
      <c r="DTA157" s="102"/>
      <c r="DTB157" s="102"/>
      <c r="DTC157" s="102"/>
      <c r="DTD157" s="102"/>
      <c r="DTE157" s="102"/>
      <c r="DTF157" s="102"/>
      <c r="DTG157" s="102"/>
      <c r="DTH157" s="102"/>
      <c r="DTI157" s="102"/>
      <c r="DTJ157" s="102"/>
      <c r="DTK157" s="102"/>
      <c r="DTL157" s="102"/>
      <c r="DTM157" s="102"/>
      <c r="DTN157" s="102"/>
      <c r="DTO157" s="102"/>
      <c r="DTP157" s="102"/>
      <c r="DTQ157" s="102"/>
      <c r="DTR157" s="102"/>
      <c r="DTS157" s="102"/>
      <c r="DTT157" s="102"/>
      <c r="DTU157" s="102"/>
      <c r="DTV157" s="102"/>
      <c r="DTW157" s="102"/>
      <c r="DTX157" s="102"/>
      <c r="DTY157" s="102"/>
      <c r="DTZ157" s="102"/>
      <c r="DUA157" s="102"/>
      <c r="DUB157" s="102"/>
      <c r="DUC157" s="102"/>
      <c r="DUD157" s="102"/>
      <c r="DUE157" s="102"/>
      <c r="DUF157" s="102"/>
      <c r="DUG157" s="102"/>
      <c r="DUH157" s="102"/>
      <c r="DUI157" s="102"/>
      <c r="DUJ157" s="102"/>
      <c r="DUK157" s="102"/>
      <c r="DUL157" s="102"/>
      <c r="DUM157" s="102"/>
      <c r="DUN157" s="102"/>
      <c r="DUO157" s="102"/>
      <c r="DUP157" s="102"/>
      <c r="DUQ157" s="102"/>
      <c r="DUR157" s="102"/>
      <c r="DUS157" s="102"/>
      <c r="DUT157" s="102"/>
      <c r="DUU157" s="102"/>
      <c r="DUV157" s="102"/>
      <c r="DUW157" s="102"/>
      <c r="DUX157" s="102"/>
      <c r="DUY157" s="102"/>
      <c r="DUZ157" s="102"/>
      <c r="DVA157" s="102"/>
      <c r="DVB157" s="102"/>
      <c r="DVC157" s="102"/>
      <c r="DVD157" s="102"/>
      <c r="DVE157" s="102"/>
      <c r="DVF157" s="102"/>
      <c r="DVG157" s="102"/>
      <c r="DVH157" s="102"/>
      <c r="DVI157" s="102"/>
      <c r="DVJ157" s="102"/>
      <c r="DVK157" s="102"/>
      <c r="DVL157" s="102"/>
      <c r="DVM157" s="102"/>
      <c r="DVN157" s="102"/>
      <c r="DVO157" s="102"/>
      <c r="DVP157" s="102"/>
      <c r="DVQ157" s="102"/>
      <c r="DVR157" s="102"/>
      <c r="DVS157" s="102"/>
      <c r="DVT157" s="102"/>
      <c r="DVU157" s="102"/>
      <c r="DVV157" s="102"/>
      <c r="DVW157" s="102"/>
      <c r="DVX157" s="102"/>
      <c r="DVY157" s="102"/>
      <c r="DVZ157" s="102"/>
      <c r="DWA157" s="102"/>
      <c r="DWB157" s="102"/>
      <c r="DWC157" s="102"/>
      <c r="DWD157" s="102"/>
      <c r="DWE157" s="102"/>
      <c r="DWF157" s="102"/>
      <c r="DWG157" s="102"/>
      <c r="DWH157" s="102"/>
      <c r="DWI157" s="102"/>
      <c r="DWJ157" s="102"/>
      <c r="DWK157" s="102"/>
      <c r="DWL157" s="102"/>
      <c r="DWM157" s="102"/>
      <c r="DWN157" s="102"/>
      <c r="DWO157" s="102"/>
      <c r="DWP157" s="102"/>
      <c r="DWQ157" s="102"/>
      <c r="DWR157" s="102"/>
      <c r="DWS157" s="102"/>
      <c r="DWT157" s="102"/>
      <c r="DWU157" s="102"/>
      <c r="DWV157" s="102"/>
      <c r="DWW157" s="102"/>
      <c r="DWX157" s="102"/>
      <c r="DWY157" s="102"/>
      <c r="DWZ157" s="102"/>
      <c r="DXA157" s="102"/>
      <c r="DXB157" s="102"/>
      <c r="DXC157" s="102"/>
      <c r="DXD157" s="102"/>
      <c r="DXE157" s="102"/>
      <c r="DXF157" s="102"/>
      <c r="DXG157" s="102"/>
      <c r="DXH157" s="102"/>
      <c r="DXI157" s="102"/>
      <c r="DXJ157" s="102"/>
      <c r="DXK157" s="102"/>
      <c r="DXL157" s="102"/>
      <c r="DXM157" s="102"/>
      <c r="DXN157" s="102"/>
      <c r="DXO157" s="102"/>
      <c r="DXP157" s="102"/>
      <c r="DXQ157" s="102"/>
      <c r="DXR157" s="102"/>
      <c r="DXS157" s="102"/>
      <c r="DXT157" s="102"/>
      <c r="DXU157" s="102"/>
      <c r="DXV157" s="102"/>
      <c r="DXW157" s="102"/>
      <c r="DXX157" s="102"/>
      <c r="DXY157" s="102"/>
      <c r="DXZ157" s="102"/>
      <c r="DYA157" s="102"/>
      <c r="DYB157" s="102"/>
      <c r="DYC157" s="102"/>
      <c r="DYD157" s="102"/>
      <c r="DYE157" s="102"/>
      <c r="DYF157" s="102"/>
      <c r="DYG157" s="102"/>
      <c r="DYH157" s="102"/>
      <c r="DYI157" s="102"/>
      <c r="DYJ157" s="102"/>
      <c r="DYK157" s="102"/>
      <c r="DYL157" s="102"/>
      <c r="DYM157" s="102"/>
      <c r="DYN157" s="102"/>
      <c r="DYO157" s="102"/>
      <c r="DYP157" s="102"/>
      <c r="DYQ157" s="102"/>
      <c r="DYR157" s="102"/>
      <c r="DYS157" s="102"/>
      <c r="DYT157" s="102"/>
      <c r="DYU157" s="102"/>
      <c r="DYV157" s="102"/>
      <c r="DYW157" s="102"/>
      <c r="DYX157" s="102"/>
      <c r="DYY157" s="102"/>
      <c r="DYZ157" s="102"/>
      <c r="DZA157" s="102"/>
      <c r="DZB157" s="102"/>
      <c r="DZC157" s="102"/>
      <c r="DZD157" s="102"/>
      <c r="DZE157" s="102"/>
      <c r="DZF157" s="102"/>
      <c r="DZG157" s="102"/>
      <c r="DZH157" s="102"/>
      <c r="DZI157" s="102"/>
      <c r="DZJ157" s="102"/>
      <c r="DZK157" s="102"/>
      <c r="DZL157" s="102"/>
      <c r="DZM157" s="102"/>
      <c r="DZN157" s="102"/>
      <c r="DZO157" s="102"/>
      <c r="DZP157" s="102"/>
      <c r="DZQ157" s="102"/>
      <c r="DZR157" s="102"/>
      <c r="DZS157" s="102"/>
      <c r="DZT157" s="102"/>
      <c r="DZU157" s="102"/>
      <c r="DZV157" s="102"/>
      <c r="DZW157" s="102"/>
      <c r="DZX157" s="102"/>
      <c r="DZY157" s="102"/>
      <c r="DZZ157" s="102"/>
      <c r="EAA157" s="102"/>
      <c r="EAB157" s="102"/>
      <c r="EAC157" s="102"/>
      <c r="EAD157" s="102"/>
      <c r="EAE157" s="102"/>
      <c r="EAF157" s="102"/>
      <c r="EAG157" s="102"/>
      <c r="EAH157" s="102"/>
      <c r="EAI157" s="102"/>
      <c r="EAJ157" s="102"/>
      <c r="EAK157" s="102"/>
      <c r="EAL157" s="102"/>
      <c r="EAM157" s="102"/>
      <c r="EAN157" s="102"/>
      <c r="EAO157" s="102"/>
      <c r="EAP157" s="102"/>
      <c r="EAQ157" s="102"/>
      <c r="EAR157" s="102"/>
      <c r="EAS157" s="102"/>
      <c r="EAT157" s="102"/>
      <c r="EAU157" s="102"/>
      <c r="EAV157" s="102"/>
      <c r="EAW157" s="102"/>
      <c r="EAX157" s="102"/>
      <c r="EAY157" s="102"/>
      <c r="EAZ157" s="102"/>
      <c r="EBA157" s="102"/>
      <c r="EBB157" s="102"/>
      <c r="EBC157" s="102"/>
      <c r="EBD157" s="102"/>
      <c r="EBE157" s="102"/>
      <c r="EBF157" s="102"/>
      <c r="EBG157" s="102"/>
      <c r="EBH157" s="102"/>
      <c r="EBI157" s="102"/>
      <c r="EBJ157" s="102"/>
      <c r="EBK157" s="102"/>
      <c r="EBL157" s="102"/>
      <c r="EBM157" s="102"/>
      <c r="EBN157" s="102"/>
      <c r="EBO157" s="102"/>
      <c r="EBP157" s="102"/>
      <c r="EBQ157" s="102"/>
      <c r="EBR157" s="102"/>
      <c r="EBS157" s="102"/>
      <c r="EBT157" s="102"/>
      <c r="EBU157" s="102"/>
      <c r="EBV157" s="102"/>
      <c r="EBW157" s="102"/>
      <c r="EBX157" s="102"/>
      <c r="EBY157" s="102"/>
      <c r="EBZ157" s="102"/>
      <c r="ECA157" s="102"/>
      <c r="ECB157" s="102"/>
      <c r="ECC157" s="102"/>
      <c r="ECD157" s="102"/>
      <c r="ECE157" s="102"/>
      <c r="ECF157" s="102"/>
      <c r="ECG157" s="102"/>
      <c r="ECH157" s="102"/>
      <c r="ECI157" s="102"/>
      <c r="ECJ157" s="102"/>
      <c r="ECK157" s="102"/>
      <c r="ECL157" s="102"/>
      <c r="ECM157" s="102"/>
      <c r="ECN157" s="102"/>
      <c r="ECO157" s="102"/>
      <c r="ECP157" s="102"/>
      <c r="ECQ157" s="102"/>
      <c r="ECR157" s="102"/>
      <c r="ECS157" s="102"/>
      <c r="ECT157" s="102"/>
      <c r="ECU157" s="102"/>
      <c r="ECV157" s="102"/>
      <c r="ECW157" s="102"/>
      <c r="ECX157" s="102"/>
      <c r="ECY157" s="102"/>
      <c r="ECZ157" s="102"/>
      <c r="EDA157" s="102"/>
      <c r="EDB157" s="102"/>
      <c r="EDC157" s="102"/>
      <c r="EDD157" s="102"/>
      <c r="EDE157" s="102"/>
      <c r="EDF157" s="102"/>
      <c r="EDG157" s="102"/>
      <c r="EDH157" s="102"/>
      <c r="EDI157" s="102"/>
      <c r="EDJ157" s="102"/>
      <c r="EDK157" s="102"/>
      <c r="EDL157" s="102"/>
      <c r="EDM157" s="102"/>
      <c r="EDN157" s="102"/>
      <c r="EDO157" s="102"/>
      <c r="EDP157" s="102"/>
      <c r="EDQ157" s="102"/>
      <c r="EDR157" s="102"/>
      <c r="EDS157" s="102"/>
      <c r="EDT157" s="102"/>
      <c r="EDU157" s="102"/>
      <c r="EDV157" s="102"/>
      <c r="EDW157" s="102"/>
      <c r="EDX157" s="102"/>
      <c r="EDY157" s="102"/>
      <c r="EDZ157" s="102"/>
      <c r="EEA157" s="102"/>
      <c r="EEB157" s="102"/>
      <c r="EEC157" s="102"/>
      <c r="EED157" s="102"/>
      <c r="EEE157" s="102"/>
      <c r="EEF157" s="102"/>
      <c r="EEG157" s="102"/>
      <c r="EEH157" s="102"/>
      <c r="EEI157" s="102"/>
      <c r="EEJ157" s="102"/>
      <c r="EEK157" s="102"/>
      <c r="EEL157" s="102"/>
      <c r="EEM157" s="102"/>
      <c r="EEN157" s="102"/>
      <c r="EEO157" s="102"/>
      <c r="EEP157" s="102"/>
      <c r="EEQ157" s="102"/>
      <c r="EER157" s="102"/>
      <c r="EES157" s="102"/>
      <c r="EET157" s="102"/>
      <c r="EEU157" s="102"/>
      <c r="EEV157" s="102"/>
      <c r="EEW157" s="102"/>
      <c r="EEX157" s="102"/>
      <c r="EEY157" s="102"/>
      <c r="EEZ157" s="102"/>
      <c r="EFA157" s="102"/>
      <c r="EFB157" s="102"/>
      <c r="EFC157" s="102"/>
      <c r="EFD157" s="102"/>
      <c r="EFE157" s="102"/>
      <c r="EFF157" s="102"/>
      <c r="EFG157" s="102"/>
      <c r="EFH157" s="102"/>
      <c r="EFI157" s="102"/>
      <c r="EFJ157" s="102"/>
      <c r="EFK157" s="102"/>
      <c r="EFL157" s="102"/>
      <c r="EFM157" s="102"/>
      <c r="EFN157" s="102"/>
      <c r="EFO157" s="102"/>
      <c r="EFP157" s="102"/>
      <c r="EFQ157" s="102"/>
      <c r="EFR157" s="102"/>
      <c r="EFS157" s="102"/>
      <c r="EFT157" s="102"/>
      <c r="EFU157" s="102"/>
      <c r="EFV157" s="102"/>
      <c r="EFW157" s="102"/>
      <c r="EFX157" s="102"/>
      <c r="EFY157" s="102"/>
      <c r="EFZ157" s="102"/>
      <c r="EGA157" s="102"/>
      <c r="EGB157" s="102"/>
      <c r="EGC157" s="102"/>
      <c r="EGD157" s="102"/>
      <c r="EGE157" s="102"/>
      <c r="EGF157" s="102"/>
      <c r="EGG157" s="102"/>
      <c r="EGH157" s="102"/>
      <c r="EGI157" s="102"/>
      <c r="EGJ157" s="102"/>
      <c r="EGK157" s="102"/>
      <c r="EGL157" s="102"/>
      <c r="EGM157" s="102"/>
      <c r="EGN157" s="102"/>
      <c r="EGO157" s="102"/>
      <c r="EGP157" s="102"/>
      <c r="EGQ157" s="102"/>
      <c r="EGR157" s="102"/>
      <c r="EGS157" s="102"/>
      <c r="EGT157" s="102"/>
      <c r="EGU157" s="102"/>
      <c r="EGV157" s="102"/>
      <c r="EGW157" s="102"/>
      <c r="EGX157" s="102"/>
      <c r="EGY157" s="102"/>
      <c r="EGZ157" s="102"/>
      <c r="EHA157" s="102"/>
      <c r="EHB157" s="102"/>
      <c r="EHC157" s="102"/>
      <c r="EHD157" s="102"/>
      <c r="EHE157" s="102"/>
      <c r="EHF157" s="102"/>
      <c r="EHG157" s="102"/>
      <c r="EHH157" s="102"/>
      <c r="EHI157" s="102"/>
      <c r="EHJ157" s="102"/>
      <c r="EHK157" s="102"/>
      <c r="EHL157" s="102"/>
      <c r="EHM157" s="102"/>
      <c r="EHN157" s="102"/>
      <c r="EHO157" s="102"/>
      <c r="EHP157" s="102"/>
      <c r="EHQ157" s="102"/>
      <c r="EHR157" s="102"/>
      <c r="EHS157" s="102"/>
      <c r="EHT157" s="102"/>
      <c r="EHU157" s="102"/>
      <c r="EHV157" s="102"/>
      <c r="EHW157" s="102"/>
      <c r="EHX157" s="102"/>
      <c r="EHY157" s="102"/>
      <c r="EHZ157" s="102"/>
      <c r="EIA157" s="102"/>
      <c r="EIB157" s="102"/>
      <c r="EIC157" s="102"/>
      <c r="EID157" s="102"/>
      <c r="EIE157" s="102"/>
      <c r="EIF157" s="102"/>
      <c r="EIG157" s="102"/>
      <c r="EIH157" s="102"/>
      <c r="EII157" s="102"/>
      <c r="EIJ157" s="102"/>
      <c r="EIK157" s="102"/>
      <c r="EIL157" s="102"/>
      <c r="EIM157" s="102"/>
      <c r="EIN157" s="102"/>
      <c r="EIO157" s="102"/>
      <c r="EIP157" s="102"/>
      <c r="EIQ157" s="102"/>
      <c r="EIR157" s="102"/>
      <c r="EIS157" s="102"/>
      <c r="EIT157" s="102"/>
      <c r="EIU157" s="102"/>
      <c r="EIV157" s="102"/>
      <c r="EIW157" s="102"/>
      <c r="EIX157" s="102"/>
      <c r="EIY157" s="102"/>
      <c r="EIZ157" s="102"/>
      <c r="EJA157" s="102"/>
      <c r="EJB157" s="102"/>
      <c r="EJC157" s="102"/>
      <c r="EJD157" s="102"/>
      <c r="EJE157" s="102"/>
      <c r="EJF157" s="102"/>
      <c r="EJG157" s="102"/>
      <c r="EJH157" s="102"/>
      <c r="EJI157" s="102"/>
      <c r="EJJ157" s="102"/>
      <c r="EJK157" s="102"/>
      <c r="EJL157" s="102"/>
      <c r="EJM157" s="102"/>
      <c r="EJN157" s="102"/>
      <c r="EJO157" s="102"/>
      <c r="EJP157" s="102"/>
      <c r="EJQ157" s="102"/>
      <c r="EJR157" s="102"/>
      <c r="EJS157" s="102"/>
      <c r="EJT157" s="102"/>
      <c r="EJU157" s="102"/>
      <c r="EJV157" s="102"/>
      <c r="EJW157" s="102"/>
      <c r="EJX157" s="102"/>
      <c r="EJY157" s="102"/>
      <c r="EJZ157" s="102"/>
      <c r="EKA157" s="102"/>
      <c r="EKB157" s="102"/>
      <c r="EKC157" s="102"/>
      <c r="EKD157" s="102"/>
      <c r="EKE157" s="102"/>
      <c r="EKF157" s="102"/>
      <c r="EKG157" s="102"/>
      <c r="EKH157" s="102"/>
      <c r="EKI157" s="102"/>
      <c r="EKJ157" s="102"/>
      <c r="EKK157" s="102"/>
      <c r="EKL157" s="102"/>
      <c r="EKM157" s="102"/>
      <c r="EKN157" s="102"/>
      <c r="EKO157" s="102"/>
      <c r="EKP157" s="102"/>
      <c r="EKQ157" s="102"/>
      <c r="EKR157" s="102"/>
      <c r="EKS157" s="102"/>
      <c r="EKT157" s="102"/>
      <c r="EKU157" s="102"/>
      <c r="EKV157" s="102"/>
      <c r="EKW157" s="102"/>
      <c r="EKX157" s="102"/>
      <c r="EKY157" s="102"/>
      <c r="EKZ157" s="102"/>
      <c r="ELA157" s="102"/>
      <c r="ELB157" s="102"/>
      <c r="ELC157" s="102"/>
      <c r="ELD157" s="102"/>
      <c r="ELE157" s="102"/>
      <c r="ELF157" s="102"/>
      <c r="ELG157" s="102"/>
      <c r="ELH157" s="102"/>
      <c r="ELI157" s="102"/>
      <c r="ELJ157" s="102"/>
      <c r="ELK157" s="102"/>
      <c r="ELL157" s="102"/>
      <c r="ELM157" s="102"/>
      <c r="ELN157" s="102"/>
      <c r="ELO157" s="102"/>
      <c r="ELP157" s="102"/>
      <c r="ELQ157" s="102"/>
      <c r="ELR157" s="102"/>
      <c r="ELS157" s="102"/>
      <c r="ELT157" s="102"/>
      <c r="ELU157" s="102"/>
      <c r="ELV157" s="102"/>
      <c r="ELW157" s="102"/>
      <c r="ELX157" s="102"/>
      <c r="ELY157" s="102"/>
      <c r="ELZ157" s="102"/>
      <c r="EMA157" s="102"/>
      <c r="EMB157" s="102"/>
      <c r="EMC157" s="102"/>
      <c r="EMD157" s="102"/>
      <c r="EME157" s="102"/>
      <c r="EMF157" s="102"/>
      <c r="EMG157" s="102"/>
      <c r="EMH157" s="102"/>
      <c r="EMI157" s="102"/>
      <c r="EMJ157" s="102"/>
      <c r="EMK157" s="102"/>
      <c r="EML157" s="102"/>
      <c r="EMM157" s="102"/>
      <c r="EMN157" s="102"/>
      <c r="EMO157" s="102"/>
      <c r="EMP157" s="102"/>
      <c r="EMQ157" s="102"/>
      <c r="EMR157" s="102"/>
      <c r="EMS157" s="102"/>
      <c r="EMT157" s="102"/>
      <c r="EMU157" s="102"/>
      <c r="EMV157" s="102"/>
      <c r="EMW157" s="102"/>
      <c r="EMX157" s="102"/>
      <c r="EMY157" s="102"/>
      <c r="EMZ157" s="102"/>
      <c r="ENA157" s="102"/>
      <c r="ENB157" s="102"/>
      <c r="ENC157" s="102"/>
      <c r="END157" s="102"/>
      <c r="ENE157" s="102"/>
      <c r="ENF157" s="102"/>
      <c r="ENG157" s="102"/>
      <c r="ENH157" s="102"/>
      <c r="ENI157" s="102"/>
      <c r="ENJ157" s="102"/>
      <c r="ENK157" s="102"/>
      <c r="ENL157" s="102"/>
      <c r="ENM157" s="102"/>
      <c r="ENN157" s="102"/>
      <c r="ENO157" s="102"/>
      <c r="ENP157" s="102"/>
      <c r="ENQ157" s="102"/>
      <c r="ENR157" s="102"/>
      <c r="ENS157" s="102"/>
      <c r="ENT157" s="102"/>
      <c r="ENU157" s="102"/>
      <c r="ENV157" s="102"/>
      <c r="ENW157" s="102"/>
      <c r="ENX157" s="102"/>
      <c r="ENY157" s="102"/>
      <c r="ENZ157" s="102"/>
      <c r="EOA157" s="102"/>
      <c r="EOB157" s="102"/>
      <c r="EOC157" s="102"/>
      <c r="EOD157" s="102"/>
      <c r="EOE157" s="102"/>
      <c r="EOF157" s="102"/>
      <c r="EOG157" s="102"/>
      <c r="EOH157" s="102"/>
      <c r="EOI157" s="102"/>
      <c r="EOJ157" s="102"/>
      <c r="EOK157" s="102"/>
      <c r="EOL157" s="102"/>
      <c r="EOM157" s="102"/>
      <c r="EON157" s="102"/>
      <c r="EOO157" s="102"/>
      <c r="EOP157" s="102"/>
      <c r="EOQ157" s="102"/>
      <c r="EOR157" s="102"/>
      <c r="EOS157" s="102"/>
      <c r="EOT157" s="102"/>
      <c r="EOU157" s="102"/>
      <c r="EOV157" s="102"/>
      <c r="EOW157" s="102"/>
      <c r="EOX157" s="102"/>
      <c r="EOY157" s="102"/>
      <c r="EOZ157" s="102"/>
      <c r="EPA157" s="102"/>
      <c r="EPB157" s="102"/>
      <c r="EPC157" s="102"/>
      <c r="EPD157" s="102"/>
      <c r="EPE157" s="102"/>
      <c r="EPF157" s="102"/>
      <c r="EPG157" s="102"/>
      <c r="EPH157" s="102"/>
      <c r="EPI157" s="102"/>
      <c r="EPJ157" s="102"/>
      <c r="EPK157" s="102"/>
      <c r="EPL157" s="102"/>
      <c r="EPM157" s="102"/>
      <c r="EPN157" s="102"/>
      <c r="EPO157" s="102"/>
      <c r="EPP157" s="102"/>
      <c r="EPQ157" s="102"/>
      <c r="EPR157" s="102"/>
      <c r="EPS157" s="102"/>
      <c r="EPT157" s="102"/>
      <c r="EPU157" s="102"/>
      <c r="EPV157" s="102"/>
      <c r="EPW157" s="102"/>
      <c r="EPX157" s="102"/>
      <c r="EPY157" s="102"/>
      <c r="EPZ157" s="102"/>
      <c r="EQA157" s="102"/>
      <c r="EQB157" s="102"/>
      <c r="EQC157" s="102"/>
      <c r="EQD157" s="102"/>
      <c r="EQE157" s="102"/>
      <c r="EQF157" s="102"/>
      <c r="EQG157" s="102"/>
      <c r="EQH157" s="102"/>
      <c r="EQI157" s="102"/>
      <c r="EQJ157" s="102"/>
      <c r="EQK157" s="102"/>
      <c r="EQL157" s="102"/>
      <c r="EQM157" s="102"/>
      <c r="EQN157" s="102"/>
      <c r="EQO157" s="102"/>
      <c r="EQP157" s="102"/>
      <c r="EQQ157" s="102"/>
      <c r="EQR157" s="102"/>
      <c r="EQS157" s="102"/>
      <c r="EQT157" s="102"/>
      <c r="EQU157" s="102"/>
      <c r="EQV157" s="102"/>
      <c r="EQW157" s="102"/>
      <c r="EQX157" s="102"/>
      <c r="EQY157" s="102"/>
      <c r="EQZ157" s="102"/>
      <c r="ERA157" s="102"/>
      <c r="ERB157" s="102"/>
      <c r="ERC157" s="102"/>
      <c r="ERD157" s="102"/>
      <c r="ERE157" s="102"/>
      <c r="ERF157" s="102"/>
      <c r="ERG157" s="102"/>
      <c r="ERH157" s="102"/>
      <c r="ERI157" s="102"/>
      <c r="ERJ157" s="102"/>
      <c r="ERK157" s="102"/>
      <c r="ERL157" s="102"/>
      <c r="ERM157" s="102"/>
      <c r="ERN157" s="102"/>
      <c r="ERO157" s="102"/>
      <c r="ERP157" s="102"/>
      <c r="ERQ157" s="102"/>
      <c r="ERR157" s="102"/>
      <c r="ERS157" s="102"/>
      <c r="ERT157" s="102"/>
      <c r="ERU157" s="102"/>
      <c r="ERV157" s="102"/>
      <c r="ERW157" s="102"/>
      <c r="ERX157" s="102"/>
      <c r="ERY157" s="102"/>
      <c r="ERZ157" s="102"/>
      <c r="ESA157" s="102"/>
      <c r="ESB157" s="102"/>
      <c r="ESC157" s="102"/>
      <c r="ESD157" s="102"/>
      <c r="ESE157" s="102"/>
      <c r="ESF157" s="102"/>
      <c r="ESG157" s="102"/>
      <c r="ESH157" s="102"/>
      <c r="ESI157" s="102"/>
      <c r="ESJ157" s="102"/>
      <c r="ESK157" s="102"/>
      <c r="ESL157" s="102"/>
      <c r="ESM157" s="102"/>
      <c r="ESN157" s="102"/>
      <c r="ESO157" s="102"/>
      <c r="ESP157" s="102"/>
      <c r="ESQ157" s="102"/>
      <c r="ESR157" s="102"/>
      <c r="ESS157" s="102"/>
      <c r="EST157" s="102"/>
      <c r="ESU157" s="102"/>
      <c r="ESV157" s="102"/>
      <c r="ESW157" s="102"/>
      <c r="ESX157" s="102"/>
      <c r="ESY157" s="102"/>
      <c r="ESZ157" s="102"/>
      <c r="ETA157" s="102"/>
      <c r="ETB157" s="102"/>
      <c r="ETC157" s="102"/>
      <c r="ETD157" s="102"/>
      <c r="ETE157" s="102"/>
      <c r="ETF157" s="102"/>
      <c r="ETG157" s="102"/>
      <c r="ETH157" s="102"/>
      <c r="ETI157" s="102"/>
      <c r="ETJ157" s="102"/>
      <c r="ETK157" s="102"/>
      <c r="ETL157" s="102"/>
      <c r="ETM157" s="102"/>
      <c r="ETN157" s="102"/>
      <c r="ETO157" s="102"/>
      <c r="ETP157" s="102"/>
      <c r="ETQ157" s="102"/>
      <c r="ETR157" s="102"/>
      <c r="ETS157" s="102"/>
      <c r="ETT157" s="102"/>
      <c r="ETU157" s="102"/>
      <c r="ETV157" s="102"/>
      <c r="ETW157" s="102"/>
      <c r="ETX157" s="102"/>
      <c r="ETY157" s="102"/>
      <c r="ETZ157" s="102"/>
      <c r="EUA157" s="102"/>
      <c r="EUB157" s="102"/>
      <c r="EUC157" s="102"/>
      <c r="EUD157" s="102"/>
      <c r="EUE157" s="102"/>
      <c r="EUF157" s="102"/>
      <c r="EUG157" s="102"/>
      <c r="EUH157" s="102"/>
      <c r="EUI157" s="102"/>
      <c r="EUJ157" s="102"/>
      <c r="EUK157" s="102"/>
      <c r="EUL157" s="102"/>
      <c r="EUM157" s="102"/>
      <c r="EUN157" s="102"/>
      <c r="EUO157" s="102"/>
      <c r="EUP157" s="102"/>
      <c r="EUQ157" s="102"/>
      <c r="EUR157" s="102"/>
      <c r="EUS157" s="102"/>
      <c r="EUT157" s="102"/>
      <c r="EUU157" s="102"/>
      <c r="EUV157" s="102"/>
      <c r="EUW157" s="102"/>
      <c r="EUX157" s="102"/>
      <c r="EUY157" s="102"/>
      <c r="EUZ157" s="102"/>
      <c r="EVA157" s="102"/>
      <c r="EVB157" s="102"/>
      <c r="EVC157" s="102"/>
      <c r="EVD157" s="102"/>
      <c r="EVE157" s="102"/>
      <c r="EVF157" s="102"/>
      <c r="EVG157" s="102"/>
      <c r="EVH157" s="102"/>
      <c r="EVI157" s="102"/>
      <c r="EVJ157" s="102"/>
      <c r="EVK157" s="102"/>
      <c r="EVL157" s="102"/>
      <c r="EVM157" s="102"/>
      <c r="EVN157" s="102"/>
      <c r="EVO157" s="102"/>
      <c r="EVP157" s="102"/>
      <c r="EVQ157" s="102"/>
      <c r="EVR157" s="102"/>
      <c r="EVS157" s="102"/>
      <c r="EVT157" s="102"/>
      <c r="EVU157" s="102"/>
      <c r="EVV157" s="102"/>
      <c r="EVW157" s="102"/>
      <c r="EVX157" s="102"/>
      <c r="EVY157" s="102"/>
      <c r="EVZ157" s="102"/>
      <c r="EWA157" s="102"/>
      <c r="EWB157" s="102"/>
      <c r="EWC157" s="102"/>
      <c r="EWD157" s="102"/>
      <c r="EWE157" s="102"/>
      <c r="EWF157" s="102"/>
      <c r="EWG157" s="102"/>
      <c r="EWH157" s="102"/>
      <c r="EWI157" s="102"/>
      <c r="EWJ157" s="102"/>
      <c r="EWK157" s="102"/>
      <c r="EWL157" s="102"/>
      <c r="EWM157" s="102"/>
      <c r="EWN157" s="102"/>
      <c r="EWO157" s="102"/>
      <c r="EWP157" s="102"/>
      <c r="EWQ157" s="102"/>
      <c r="EWR157" s="102"/>
      <c r="EWS157" s="102"/>
      <c r="EWT157" s="102"/>
      <c r="EWU157" s="102"/>
      <c r="EWV157" s="102"/>
      <c r="EWW157" s="102"/>
      <c r="EWX157" s="102"/>
      <c r="EWY157" s="102"/>
      <c r="EWZ157" s="102"/>
      <c r="EXA157" s="102"/>
      <c r="EXB157" s="102"/>
      <c r="EXC157" s="102"/>
      <c r="EXD157" s="102"/>
      <c r="EXE157" s="102"/>
      <c r="EXF157" s="102"/>
      <c r="EXG157" s="102"/>
      <c r="EXH157" s="102"/>
      <c r="EXI157" s="102"/>
      <c r="EXJ157" s="102"/>
      <c r="EXK157" s="102"/>
      <c r="EXL157" s="102"/>
      <c r="EXM157" s="102"/>
      <c r="EXN157" s="102"/>
      <c r="EXO157" s="102"/>
      <c r="EXP157" s="102"/>
      <c r="EXQ157" s="102"/>
      <c r="EXR157" s="102"/>
      <c r="EXS157" s="102"/>
      <c r="EXT157" s="102"/>
      <c r="EXU157" s="102"/>
      <c r="EXV157" s="102"/>
      <c r="EXW157" s="102"/>
      <c r="EXX157" s="102"/>
      <c r="EXY157" s="102"/>
      <c r="EXZ157" s="102"/>
      <c r="EYA157" s="102"/>
      <c r="EYB157" s="102"/>
      <c r="EYC157" s="102"/>
      <c r="EYD157" s="102"/>
      <c r="EYE157" s="102"/>
      <c r="EYF157" s="102"/>
      <c r="EYG157" s="102"/>
      <c r="EYH157" s="102"/>
      <c r="EYI157" s="102"/>
      <c r="EYJ157" s="102"/>
      <c r="EYK157" s="102"/>
      <c r="EYL157" s="102"/>
      <c r="EYM157" s="102"/>
      <c r="EYN157" s="102"/>
      <c r="EYO157" s="102"/>
      <c r="EYP157" s="102"/>
      <c r="EYQ157" s="102"/>
      <c r="EYR157" s="102"/>
      <c r="EYS157" s="102"/>
      <c r="EYT157" s="102"/>
      <c r="EYU157" s="102"/>
      <c r="EYV157" s="102"/>
      <c r="EYW157" s="102"/>
      <c r="EYX157" s="102"/>
      <c r="EYY157" s="102"/>
      <c r="EYZ157" s="102"/>
      <c r="EZA157" s="102"/>
      <c r="EZB157" s="102"/>
      <c r="EZC157" s="102"/>
      <c r="EZD157" s="102"/>
      <c r="EZE157" s="102"/>
      <c r="EZF157" s="102"/>
      <c r="EZG157" s="102"/>
      <c r="EZH157" s="102"/>
      <c r="EZI157" s="102"/>
      <c r="EZJ157" s="102"/>
      <c r="EZK157" s="102"/>
      <c r="EZL157" s="102"/>
      <c r="EZM157" s="102"/>
      <c r="EZN157" s="102"/>
      <c r="EZO157" s="102"/>
      <c r="EZP157" s="102"/>
      <c r="EZQ157" s="102"/>
      <c r="EZR157" s="102"/>
      <c r="EZS157" s="102"/>
      <c r="EZT157" s="102"/>
      <c r="EZU157" s="102"/>
      <c r="EZV157" s="102"/>
      <c r="EZW157" s="102"/>
      <c r="EZX157" s="102"/>
      <c r="EZY157" s="102"/>
      <c r="EZZ157" s="102"/>
      <c r="FAA157" s="102"/>
      <c r="FAB157" s="102"/>
      <c r="FAC157" s="102"/>
      <c r="FAD157" s="102"/>
      <c r="FAE157" s="102"/>
      <c r="FAF157" s="102"/>
      <c r="FAG157" s="102"/>
      <c r="FAH157" s="102"/>
      <c r="FAI157" s="102"/>
      <c r="FAJ157" s="102"/>
      <c r="FAK157" s="102"/>
      <c r="FAL157" s="102"/>
      <c r="FAM157" s="102"/>
      <c r="FAN157" s="102"/>
      <c r="FAO157" s="102"/>
      <c r="FAP157" s="102"/>
      <c r="FAQ157" s="102"/>
      <c r="FAR157" s="102"/>
      <c r="FAS157" s="102"/>
      <c r="FAT157" s="102"/>
      <c r="FAU157" s="102"/>
      <c r="FAV157" s="102"/>
      <c r="FAW157" s="102"/>
      <c r="FAX157" s="102"/>
      <c r="FAY157" s="102"/>
      <c r="FAZ157" s="102"/>
      <c r="FBA157" s="102"/>
      <c r="FBB157" s="102"/>
      <c r="FBC157" s="102"/>
      <c r="FBD157" s="102"/>
      <c r="FBE157" s="102"/>
      <c r="FBF157" s="102"/>
      <c r="FBG157" s="102"/>
      <c r="FBH157" s="102"/>
      <c r="FBI157" s="102"/>
      <c r="FBJ157" s="102"/>
      <c r="FBK157" s="102"/>
      <c r="FBL157" s="102"/>
      <c r="FBM157" s="102"/>
      <c r="FBN157" s="102"/>
      <c r="FBO157" s="102"/>
      <c r="FBP157" s="102"/>
      <c r="FBQ157" s="102"/>
      <c r="FBR157" s="102"/>
      <c r="FBS157" s="102"/>
      <c r="FBT157" s="102"/>
      <c r="FBU157" s="102"/>
      <c r="FBV157" s="102"/>
      <c r="FBW157" s="102"/>
      <c r="FBX157" s="102"/>
      <c r="FBY157" s="102"/>
      <c r="FBZ157" s="102"/>
      <c r="FCA157" s="102"/>
      <c r="FCB157" s="102"/>
      <c r="FCC157" s="102"/>
      <c r="FCD157" s="102"/>
      <c r="FCE157" s="102"/>
      <c r="FCF157" s="102"/>
      <c r="FCG157" s="102"/>
      <c r="FCH157" s="102"/>
      <c r="FCI157" s="102"/>
      <c r="FCJ157" s="102"/>
      <c r="FCK157" s="102"/>
      <c r="FCL157" s="102"/>
      <c r="FCM157" s="102"/>
      <c r="FCN157" s="102"/>
      <c r="FCO157" s="102"/>
      <c r="FCP157" s="102"/>
      <c r="FCQ157" s="102"/>
      <c r="FCR157" s="102"/>
      <c r="FCS157" s="102"/>
      <c r="FCT157" s="102"/>
      <c r="FCU157" s="102"/>
      <c r="FCV157" s="102"/>
      <c r="FCW157" s="102"/>
      <c r="FCX157" s="102"/>
      <c r="FCY157" s="102"/>
      <c r="FCZ157" s="102"/>
      <c r="FDA157" s="102"/>
      <c r="FDB157" s="102"/>
      <c r="FDC157" s="102"/>
      <c r="FDD157" s="102"/>
      <c r="FDE157" s="102"/>
      <c r="FDF157" s="102"/>
      <c r="FDG157" s="102"/>
      <c r="FDH157" s="102"/>
      <c r="FDI157" s="102"/>
      <c r="FDJ157" s="102"/>
      <c r="FDK157" s="102"/>
      <c r="FDL157" s="102"/>
      <c r="FDM157" s="102"/>
      <c r="FDN157" s="102"/>
      <c r="FDO157" s="102"/>
      <c r="FDP157" s="102"/>
      <c r="FDQ157" s="102"/>
      <c r="FDR157" s="102"/>
      <c r="FDS157" s="102"/>
      <c r="FDT157" s="102"/>
      <c r="FDU157" s="102"/>
      <c r="FDV157" s="102"/>
      <c r="FDW157" s="102"/>
      <c r="FDX157" s="102"/>
      <c r="FDY157" s="102"/>
      <c r="FDZ157" s="102"/>
      <c r="FEA157" s="102"/>
      <c r="FEB157" s="102"/>
      <c r="FEC157" s="102"/>
      <c r="FED157" s="102"/>
      <c r="FEE157" s="102"/>
      <c r="FEF157" s="102"/>
      <c r="FEG157" s="102"/>
      <c r="FEH157" s="102"/>
      <c r="FEI157" s="102"/>
      <c r="FEJ157" s="102"/>
      <c r="FEK157" s="102"/>
      <c r="FEL157" s="102"/>
      <c r="FEM157" s="102"/>
      <c r="FEN157" s="102"/>
      <c r="FEO157" s="102"/>
      <c r="FEP157" s="102"/>
      <c r="FEQ157" s="102"/>
      <c r="FER157" s="102"/>
      <c r="FES157" s="102"/>
      <c r="FET157" s="102"/>
      <c r="FEU157" s="102"/>
      <c r="FEV157" s="102"/>
      <c r="FEW157" s="102"/>
      <c r="FEX157" s="102"/>
      <c r="FEY157" s="102"/>
      <c r="FEZ157" s="102"/>
      <c r="FFA157" s="102"/>
      <c r="FFB157" s="102"/>
      <c r="FFC157" s="102"/>
      <c r="FFD157" s="102"/>
      <c r="FFE157" s="102"/>
      <c r="FFF157" s="102"/>
      <c r="FFG157" s="102"/>
      <c r="FFH157" s="102"/>
      <c r="FFI157" s="102"/>
      <c r="FFJ157" s="102"/>
      <c r="FFK157" s="102"/>
      <c r="FFL157" s="102"/>
      <c r="FFM157" s="102"/>
      <c r="FFN157" s="102"/>
      <c r="FFO157" s="102"/>
      <c r="FFP157" s="102"/>
      <c r="FFQ157" s="102"/>
      <c r="FFR157" s="102"/>
      <c r="FFS157" s="102"/>
      <c r="FFT157" s="102"/>
      <c r="FFU157" s="102"/>
      <c r="FFV157" s="102"/>
      <c r="FFW157" s="102"/>
      <c r="FFX157" s="102"/>
      <c r="FFY157" s="102"/>
      <c r="FFZ157" s="102"/>
      <c r="FGA157" s="102"/>
      <c r="FGB157" s="102"/>
      <c r="FGC157" s="102"/>
      <c r="FGD157" s="102"/>
      <c r="FGE157" s="102"/>
      <c r="FGF157" s="102"/>
      <c r="FGG157" s="102"/>
      <c r="FGH157" s="102"/>
      <c r="FGI157" s="102"/>
      <c r="FGJ157" s="102"/>
      <c r="FGK157" s="102"/>
      <c r="FGL157" s="102"/>
      <c r="FGM157" s="102"/>
      <c r="FGN157" s="102"/>
      <c r="FGO157" s="102"/>
      <c r="FGP157" s="102"/>
      <c r="FGQ157" s="102"/>
      <c r="FGR157" s="102"/>
      <c r="FGS157" s="102"/>
      <c r="FGT157" s="102"/>
      <c r="FGU157" s="102"/>
      <c r="FGV157" s="102"/>
      <c r="FGW157" s="102"/>
      <c r="FGX157" s="102"/>
      <c r="FGY157" s="102"/>
      <c r="FGZ157" s="102"/>
      <c r="FHA157" s="102"/>
      <c r="FHB157" s="102"/>
      <c r="FHC157" s="102"/>
      <c r="FHD157" s="102"/>
      <c r="FHE157" s="102"/>
      <c r="FHF157" s="102"/>
      <c r="FHG157" s="102"/>
      <c r="FHH157" s="102"/>
      <c r="FHI157" s="102"/>
      <c r="FHJ157" s="102"/>
      <c r="FHK157" s="102"/>
      <c r="FHL157" s="102"/>
      <c r="FHM157" s="102"/>
      <c r="FHN157" s="102"/>
      <c r="FHO157" s="102"/>
      <c r="FHP157" s="102"/>
      <c r="FHQ157" s="102"/>
      <c r="FHR157" s="102"/>
      <c r="FHS157" s="102"/>
      <c r="FHT157" s="102"/>
      <c r="FHU157" s="102"/>
      <c r="FHV157" s="102"/>
      <c r="FHW157" s="102"/>
      <c r="FHX157" s="102"/>
      <c r="FHY157" s="102"/>
      <c r="FHZ157" s="102"/>
      <c r="FIA157" s="102"/>
      <c r="FIB157" s="102"/>
      <c r="FIC157" s="102"/>
      <c r="FID157" s="102"/>
      <c r="FIE157" s="102"/>
      <c r="FIF157" s="102"/>
      <c r="FIG157" s="102"/>
      <c r="FIH157" s="102"/>
      <c r="FII157" s="102"/>
      <c r="FIJ157" s="102"/>
      <c r="FIK157" s="102"/>
      <c r="FIL157" s="102"/>
      <c r="FIM157" s="102"/>
      <c r="FIN157" s="102"/>
      <c r="FIO157" s="102"/>
      <c r="FIP157" s="102"/>
      <c r="FIQ157" s="102"/>
      <c r="FIR157" s="102"/>
      <c r="FIS157" s="102"/>
      <c r="FIT157" s="102"/>
      <c r="FIU157" s="102"/>
      <c r="FIV157" s="102"/>
      <c r="FIW157" s="102"/>
      <c r="FIX157" s="102"/>
      <c r="FIY157" s="102"/>
      <c r="FIZ157" s="102"/>
      <c r="FJA157" s="102"/>
      <c r="FJB157" s="102"/>
      <c r="FJC157" s="102"/>
      <c r="FJD157" s="102"/>
      <c r="FJE157" s="102"/>
      <c r="FJF157" s="102"/>
      <c r="FJG157" s="102"/>
      <c r="FJH157" s="102"/>
      <c r="FJI157" s="102"/>
      <c r="FJJ157" s="102"/>
      <c r="FJK157" s="102"/>
      <c r="FJL157" s="102"/>
      <c r="FJM157" s="102"/>
      <c r="FJN157" s="102"/>
      <c r="FJO157" s="102"/>
      <c r="FJP157" s="102"/>
      <c r="FJQ157" s="102"/>
      <c r="FJR157" s="102"/>
      <c r="FJS157" s="102"/>
      <c r="FJT157" s="102"/>
      <c r="FJU157" s="102"/>
      <c r="FJV157" s="102"/>
      <c r="FJW157" s="102"/>
      <c r="FJX157" s="102"/>
      <c r="FJY157" s="102"/>
      <c r="FJZ157" s="102"/>
      <c r="FKA157" s="102"/>
      <c r="FKB157" s="102"/>
      <c r="FKC157" s="102"/>
      <c r="FKD157" s="102"/>
      <c r="FKE157" s="102"/>
      <c r="FKF157" s="102"/>
      <c r="FKG157" s="102"/>
      <c r="FKH157" s="102"/>
      <c r="FKI157" s="102"/>
      <c r="FKJ157" s="102"/>
      <c r="FKK157" s="102"/>
      <c r="FKL157" s="102"/>
      <c r="FKM157" s="102"/>
      <c r="FKN157" s="102"/>
      <c r="FKO157" s="102"/>
      <c r="FKP157" s="102"/>
      <c r="FKQ157" s="102"/>
      <c r="FKR157" s="102"/>
      <c r="FKS157" s="102"/>
      <c r="FKT157" s="102"/>
      <c r="FKU157" s="102"/>
      <c r="FKV157" s="102"/>
      <c r="FKW157" s="102"/>
      <c r="FKX157" s="102"/>
      <c r="FKY157" s="102"/>
      <c r="FKZ157" s="102"/>
      <c r="FLA157" s="102"/>
      <c r="FLB157" s="102"/>
      <c r="FLC157" s="102"/>
      <c r="FLD157" s="102"/>
      <c r="FLE157" s="102"/>
      <c r="FLF157" s="102"/>
      <c r="FLG157" s="102"/>
      <c r="FLH157" s="102"/>
      <c r="FLI157" s="102"/>
      <c r="FLJ157" s="102"/>
      <c r="FLK157" s="102"/>
      <c r="FLL157" s="102"/>
      <c r="FLM157" s="102"/>
      <c r="FLN157" s="102"/>
      <c r="FLO157" s="102"/>
      <c r="FLP157" s="102"/>
      <c r="FLQ157" s="102"/>
      <c r="FLR157" s="102"/>
      <c r="FLS157" s="102"/>
      <c r="FLT157" s="102"/>
      <c r="FLU157" s="102"/>
      <c r="FLV157" s="102"/>
      <c r="FLW157" s="102"/>
      <c r="FLX157" s="102"/>
      <c r="FLY157" s="102"/>
      <c r="FLZ157" s="102"/>
      <c r="FMA157" s="102"/>
      <c r="FMB157" s="102"/>
      <c r="FMC157" s="102"/>
      <c r="FMD157" s="102"/>
      <c r="FME157" s="102"/>
      <c r="FMF157" s="102"/>
      <c r="FMG157" s="102"/>
      <c r="FMH157" s="102"/>
      <c r="FMI157" s="102"/>
      <c r="FMJ157" s="102"/>
      <c r="FMK157" s="102"/>
      <c r="FML157" s="102"/>
      <c r="FMM157" s="102"/>
      <c r="FMN157" s="102"/>
      <c r="FMO157" s="102"/>
      <c r="FMP157" s="102"/>
      <c r="FMQ157" s="102"/>
      <c r="FMR157" s="102"/>
      <c r="FMS157" s="102"/>
      <c r="FMT157" s="102"/>
      <c r="FMU157" s="102"/>
      <c r="FMV157" s="102"/>
      <c r="FMW157" s="102"/>
      <c r="FMX157" s="102"/>
      <c r="FMY157" s="102"/>
      <c r="FMZ157" s="102"/>
      <c r="FNA157" s="102"/>
      <c r="FNB157" s="102"/>
      <c r="FNC157" s="102"/>
      <c r="FND157" s="102"/>
      <c r="FNE157" s="102"/>
      <c r="FNF157" s="102"/>
      <c r="FNG157" s="102"/>
      <c r="FNH157" s="102"/>
      <c r="FNI157" s="102"/>
      <c r="FNJ157" s="102"/>
      <c r="FNK157" s="102"/>
      <c r="FNL157" s="102"/>
      <c r="FNM157" s="102"/>
      <c r="FNN157" s="102"/>
      <c r="FNO157" s="102"/>
      <c r="FNP157" s="102"/>
      <c r="FNQ157" s="102"/>
      <c r="FNR157" s="102"/>
      <c r="FNS157" s="102"/>
      <c r="FNT157" s="102"/>
      <c r="FNU157" s="102"/>
      <c r="FNV157" s="102"/>
      <c r="FNW157" s="102"/>
      <c r="FNX157" s="102"/>
      <c r="FNY157" s="102"/>
      <c r="FNZ157" s="102"/>
      <c r="FOA157" s="102"/>
      <c r="FOB157" s="102"/>
      <c r="FOC157" s="102"/>
      <c r="FOD157" s="102"/>
      <c r="FOE157" s="102"/>
      <c r="FOF157" s="102"/>
      <c r="FOG157" s="102"/>
      <c r="FOH157" s="102"/>
      <c r="FOI157" s="102"/>
      <c r="FOJ157" s="102"/>
      <c r="FOK157" s="102"/>
      <c r="FOL157" s="102"/>
      <c r="FOM157" s="102"/>
      <c r="FON157" s="102"/>
      <c r="FOO157" s="102"/>
      <c r="FOP157" s="102"/>
      <c r="FOQ157" s="102"/>
      <c r="FOR157" s="102"/>
      <c r="FOS157" s="102"/>
      <c r="FOT157" s="102"/>
      <c r="FOU157" s="102"/>
      <c r="FOV157" s="102"/>
      <c r="FOW157" s="102"/>
      <c r="FOX157" s="102"/>
      <c r="FOY157" s="102"/>
      <c r="FOZ157" s="102"/>
      <c r="FPA157" s="102"/>
      <c r="FPB157" s="102"/>
      <c r="FPC157" s="102"/>
      <c r="FPD157" s="102"/>
      <c r="FPE157" s="102"/>
      <c r="FPF157" s="102"/>
      <c r="FPG157" s="102"/>
      <c r="FPH157" s="102"/>
      <c r="FPI157" s="102"/>
      <c r="FPJ157" s="102"/>
      <c r="FPK157" s="102"/>
      <c r="FPL157" s="102"/>
      <c r="FPM157" s="102"/>
      <c r="FPN157" s="102"/>
      <c r="FPO157" s="102"/>
      <c r="FPP157" s="102"/>
      <c r="FPQ157" s="102"/>
      <c r="FPR157" s="102"/>
      <c r="FPS157" s="102"/>
      <c r="FPT157" s="102"/>
      <c r="FPU157" s="102"/>
      <c r="FPV157" s="102"/>
      <c r="FPW157" s="102"/>
      <c r="FPX157" s="102"/>
      <c r="FPY157" s="102"/>
      <c r="FPZ157" s="102"/>
      <c r="FQA157" s="102"/>
      <c r="FQB157" s="102"/>
      <c r="FQC157" s="102"/>
      <c r="FQD157" s="102"/>
      <c r="FQE157" s="102"/>
      <c r="FQF157" s="102"/>
      <c r="FQG157" s="102"/>
      <c r="FQH157" s="102"/>
      <c r="FQI157" s="102"/>
      <c r="FQJ157" s="102"/>
      <c r="FQK157" s="102"/>
      <c r="FQL157" s="102"/>
      <c r="FQM157" s="102"/>
      <c r="FQN157" s="102"/>
      <c r="FQO157" s="102"/>
      <c r="FQP157" s="102"/>
      <c r="FQQ157" s="102"/>
      <c r="FQR157" s="102"/>
      <c r="FQS157" s="102"/>
      <c r="FQT157" s="102"/>
      <c r="FQU157" s="102"/>
      <c r="FQV157" s="102"/>
      <c r="FQW157" s="102"/>
      <c r="FQX157" s="102"/>
      <c r="FQY157" s="102"/>
      <c r="FQZ157" s="102"/>
      <c r="FRA157" s="102"/>
      <c r="FRB157" s="102"/>
      <c r="FRC157" s="102"/>
      <c r="FRD157" s="102"/>
      <c r="FRE157" s="102"/>
      <c r="FRF157" s="102"/>
      <c r="FRG157" s="102"/>
      <c r="FRH157" s="102"/>
      <c r="FRI157" s="102"/>
      <c r="FRJ157" s="102"/>
      <c r="FRK157" s="102"/>
      <c r="FRL157" s="102"/>
      <c r="FRM157" s="102"/>
      <c r="FRN157" s="102"/>
      <c r="FRO157" s="102"/>
      <c r="FRP157" s="102"/>
      <c r="FRQ157" s="102"/>
      <c r="FRR157" s="102"/>
      <c r="FRS157" s="102"/>
      <c r="FRT157" s="102"/>
      <c r="FRU157" s="102"/>
      <c r="FRV157" s="102"/>
      <c r="FRW157" s="102"/>
      <c r="FRX157" s="102"/>
      <c r="FRY157" s="102"/>
      <c r="FRZ157" s="102"/>
      <c r="FSA157" s="102"/>
      <c r="FSB157" s="102"/>
      <c r="FSC157" s="102"/>
      <c r="FSD157" s="102"/>
      <c r="FSE157" s="102"/>
      <c r="FSF157" s="102"/>
      <c r="FSG157" s="102"/>
      <c r="FSH157" s="102"/>
      <c r="FSI157" s="102"/>
      <c r="FSJ157" s="102"/>
      <c r="FSK157" s="102"/>
      <c r="FSL157" s="102"/>
      <c r="FSM157" s="102"/>
      <c r="FSN157" s="102"/>
      <c r="FSO157" s="102"/>
      <c r="FSP157" s="102"/>
      <c r="FSQ157" s="102"/>
      <c r="FSR157" s="102"/>
      <c r="FSS157" s="102"/>
      <c r="FST157" s="102"/>
      <c r="FSU157" s="102"/>
      <c r="FSV157" s="102"/>
      <c r="FSW157" s="102"/>
      <c r="FSX157" s="102"/>
      <c r="FSY157" s="102"/>
      <c r="FSZ157" s="102"/>
      <c r="FTA157" s="102"/>
      <c r="FTB157" s="102"/>
      <c r="FTC157" s="102"/>
      <c r="FTD157" s="102"/>
      <c r="FTE157" s="102"/>
      <c r="FTF157" s="102"/>
      <c r="FTG157" s="102"/>
      <c r="FTH157" s="102"/>
      <c r="FTI157" s="102"/>
      <c r="FTJ157" s="102"/>
      <c r="FTK157" s="102"/>
      <c r="FTL157" s="102"/>
      <c r="FTM157" s="102"/>
      <c r="FTN157" s="102"/>
      <c r="FTO157" s="102"/>
      <c r="FTP157" s="102"/>
      <c r="FTQ157" s="102"/>
      <c r="FTR157" s="102"/>
      <c r="FTS157" s="102"/>
      <c r="FTT157" s="102"/>
      <c r="FTU157" s="102"/>
      <c r="FTV157" s="102"/>
      <c r="FTW157" s="102"/>
      <c r="FTX157" s="102"/>
      <c r="FTY157" s="102"/>
      <c r="FTZ157" s="102"/>
      <c r="FUA157" s="102"/>
      <c r="FUB157" s="102"/>
      <c r="FUC157" s="102"/>
      <c r="FUD157" s="102"/>
      <c r="FUE157" s="102"/>
      <c r="FUF157" s="102"/>
      <c r="FUG157" s="102"/>
      <c r="FUH157" s="102"/>
      <c r="FUI157" s="102"/>
      <c r="FUJ157" s="102"/>
      <c r="FUK157" s="102"/>
      <c r="FUL157" s="102"/>
      <c r="FUM157" s="102"/>
      <c r="FUN157" s="102"/>
      <c r="FUO157" s="102"/>
      <c r="FUP157" s="102"/>
      <c r="FUQ157" s="102"/>
      <c r="FUR157" s="102"/>
      <c r="FUS157" s="102"/>
      <c r="FUT157" s="102"/>
      <c r="FUU157" s="102"/>
      <c r="FUV157" s="102"/>
      <c r="FUW157" s="102"/>
      <c r="FUX157" s="102"/>
      <c r="FUY157" s="102"/>
      <c r="FUZ157" s="102"/>
      <c r="FVA157" s="102"/>
      <c r="FVB157" s="102"/>
      <c r="FVC157" s="102"/>
      <c r="FVD157" s="102"/>
      <c r="FVE157" s="102"/>
      <c r="FVF157" s="102"/>
      <c r="FVG157" s="102"/>
      <c r="FVH157" s="102"/>
      <c r="FVI157" s="102"/>
      <c r="FVJ157" s="102"/>
      <c r="FVK157" s="102"/>
      <c r="FVL157" s="102"/>
      <c r="FVM157" s="102"/>
      <c r="FVN157" s="102"/>
      <c r="FVO157" s="102"/>
      <c r="FVP157" s="102"/>
      <c r="FVQ157" s="102"/>
      <c r="FVR157" s="102"/>
      <c r="FVS157" s="102"/>
      <c r="FVT157" s="102"/>
      <c r="FVU157" s="102"/>
      <c r="FVV157" s="102"/>
      <c r="FVW157" s="102"/>
      <c r="FVX157" s="102"/>
      <c r="FVY157" s="102"/>
      <c r="FVZ157" s="102"/>
      <c r="FWA157" s="102"/>
      <c r="FWB157" s="102"/>
      <c r="FWC157" s="102"/>
      <c r="FWD157" s="102"/>
      <c r="FWE157" s="102"/>
      <c r="FWF157" s="102"/>
      <c r="FWG157" s="102"/>
      <c r="FWH157" s="102"/>
      <c r="FWI157" s="102"/>
      <c r="FWJ157" s="102"/>
      <c r="FWK157" s="102"/>
      <c r="FWL157" s="102"/>
      <c r="FWM157" s="102"/>
      <c r="FWN157" s="102"/>
      <c r="FWO157" s="102"/>
      <c r="FWP157" s="102"/>
      <c r="FWQ157" s="102"/>
      <c r="FWR157" s="102"/>
      <c r="FWS157" s="102"/>
      <c r="FWT157" s="102"/>
      <c r="FWU157" s="102"/>
      <c r="FWV157" s="102"/>
      <c r="FWW157" s="102"/>
      <c r="FWX157" s="102"/>
      <c r="FWY157" s="102"/>
      <c r="FWZ157" s="102"/>
      <c r="FXA157" s="102"/>
      <c r="FXB157" s="102"/>
      <c r="FXC157" s="102"/>
      <c r="FXD157" s="102"/>
      <c r="FXE157" s="102"/>
      <c r="FXF157" s="102"/>
      <c r="FXG157" s="102"/>
      <c r="FXH157" s="102"/>
      <c r="FXI157" s="102"/>
      <c r="FXJ157" s="102"/>
      <c r="FXK157" s="102"/>
      <c r="FXL157" s="102"/>
      <c r="FXM157" s="102"/>
      <c r="FXN157" s="102"/>
      <c r="FXO157" s="102"/>
      <c r="FXP157" s="102"/>
      <c r="FXQ157" s="102"/>
      <c r="FXR157" s="102"/>
      <c r="FXS157" s="102"/>
      <c r="FXT157" s="102"/>
      <c r="FXU157" s="102"/>
      <c r="FXV157" s="102"/>
      <c r="FXW157" s="102"/>
      <c r="FXX157" s="102"/>
      <c r="FXY157" s="102"/>
      <c r="FXZ157" s="102"/>
      <c r="FYA157" s="102"/>
      <c r="FYB157" s="102"/>
      <c r="FYC157" s="102"/>
      <c r="FYD157" s="102"/>
      <c r="FYE157" s="102"/>
      <c r="FYF157" s="102"/>
      <c r="FYG157" s="102"/>
      <c r="FYH157" s="102"/>
      <c r="FYI157" s="102"/>
      <c r="FYJ157" s="102"/>
      <c r="FYK157" s="102"/>
      <c r="FYL157" s="102"/>
      <c r="FYM157" s="102"/>
      <c r="FYN157" s="102"/>
      <c r="FYO157" s="102"/>
      <c r="FYP157" s="102"/>
      <c r="FYQ157" s="102"/>
      <c r="FYR157" s="102"/>
      <c r="FYS157" s="102"/>
      <c r="FYT157" s="102"/>
      <c r="FYU157" s="102"/>
      <c r="FYV157" s="102"/>
      <c r="FYW157" s="102"/>
      <c r="FYX157" s="102"/>
      <c r="FYY157" s="102"/>
      <c r="FYZ157" s="102"/>
      <c r="FZA157" s="102"/>
      <c r="FZB157" s="102"/>
      <c r="FZC157" s="102"/>
      <c r="FZD157" s="102"/>
      <c r="FZE157" s="102"/>
      <c r="FZF157" s="102"/>
      <c r="FZG157" s="102"/>
      <c r="FZH157" s="102"/>
      <c r="FZI157" s="102"/>
      <c r="FZJ157" s="102"/>
      <c r="FZK157" s="102"/>
      <c r="FZL157" s="102"/>
      <c r="FZM157" s="102"/>
      <c r="FZN157" s="102"/>
      <c r="FZO157" s="102"/>
      <c r="FZP157" s="102"/>
      <c r="FZQ157" s="102"/>
      <c r="FZR157" s="102"/>
      <c r="FZS157" s="102"/>
      <c r="FZT157" s="102"/>
      <c r="FZU157" s="102"/>
      <c r="FZV157" s="102"/>
      <c r="FZW157" s="102"/>
      <c r="FZX157" s="102"/>
      <c r="FZY157" s="102"/>
      <c r="FZZ157" s="102"/>
      <c r="GAA157" s="102"/>
      <c r="GAB157" s="102"/>
      <c r="GAC157" s="102"/>
      <c r="GAD157" s="102"/>
      <c r="GAE157" s="102"/>
      <c r="GAF157" s="102"/>
      <c r="GAG157" s="102"/>
      <c r="GAH157" s="102"/>
      <c r="GAI157" s="102"/>
      <c r="GAJ157" s="102"/>
      <c r="GAK157" s="102"/>
      <c r="GAL157" s="102"/>
      <c r="GAM157" s="102"/>
      <c r="GAN157" s="102"/>
      <c r="GAO157" s="102"/>
      <c r="GAP157" s="102"/>
      <c r="GAQ157" s="102"/>
      <c r="GAR157" s="102"/>
      <c r="GAS157" s="102"/>
      <c r="GAT157" s="102"/>
      <c r="GAU157" s="102"/>
      <c r="GAV157" s="102"/>
      <c r="GAW157" s="102"/>
      <c r="GAX157" s="102"/>
      <c r="GAY157" s="102"/>
      <c r="GAZ157" s="102"/>
      <c r="GBA157" s="102"/>
      <c r="GBB157" s="102"/>
      <c r="GBC157" s="102"/>
      <c r="GBD157" s="102"/>
      <c r="GBE157" s="102"/>
      <c r="GBF157" s="102"/>
      <c r="GBG157" s="102"/>
      <c r="GBH157" s="102"/>
      <c r="GBI157" s="102"/>
      <c r="GBJ157" s="102"/>
      <c r="GBK157" s="102"/>
      <c r="GBL157" s="102"/>
      <c r="GBM157" s="102"/>
      <c r="GBN157" s="102"/>
      <c r="GBO157" s="102"/>
      <c r="GBP157" s="102"/>
      <c r="GBQ157" s="102"/>
      <c r="GBR157" s="102"/>
      <c r="GBS157" s="102"/>
      <c r="GBT157" s="102"/>
      <c r="GBU157" s="102"/>
      <c r="GBV157" s="102"/>
      <c r="GBW157" s="102"/>
      <c r="GBX157" s="102"/>
      <c r="GBY157" s="102"/>
      <c r="GBZ157" s="102"/>
      <c r="GCA157" s="102"/>
      <c r="GCB157" s="102"/>
      <c r="GCC157" s="102"/>
      <c r="GCD157" s="102"/>
      <c r="GCE157" s="102"/>
      <c r="GCF157" s="102"/>
      <c r="GCG157" s="102"/>
      <c r="GCH157" s="102"/>
      <c r="GCI157" s="102"/>
      <c r="GCJ157" s="102"/>
      <c r="GCK157" s="102"/>
      <c r="GCL157" s="102"/>
      <c r="GCM157" s="102"/>
      <c r="GCN157" s="102"/>
      <c r="GCO157" s="102"/>
      <c r="GCP157" s="102"/>
      <c r="GCQ157" s="102"/>
      <c r="GCR157" s="102"/>
      <c r="GCS157" s="102"/>
      <c r="GCT157" s="102"/>
      <c r="GCU157" s="102"/>
      <c r="GCV157" s="102"/>
      <c r="GCW157" s="102"/>
      <c r="GCX157" s="102"/>
      <c r="GCY157" s="102"/>
      <c r="GCZ157" s="102"/>
      <c r="GDA157" s="102"/>
      <c r="GDB157" s="102"/>
      <c r="GDC157" s="102"/>
      <c r="GDD157" s="102"/>
      <c r="GDE157" s="102"/>
      <c r="GDF157" s="102"/>
      <c r="GDG157" s="102"/>
      <c r="GDH157" s="102"/>
      <c r="GDI157" s="102"/>
      <c r="GDJ157" s="102"/>
      <c r="GDK157" s="102"/>
      <c r="GDL157" s="102"/>
      <c r="GDM157" s="102"/>
      <c r="GDN157" s="102"/>
      <c r="GDO157" s="102"/>
      <c r="GDP157" s="102"/>
      <c r="GDQ157" s="102"/>
      <c r="GDR157" s="102"/>
      <c r="GDS157" s="102"/>
      <c r="GDT157" s="102"/>
      <c r="GDU157" s="102"/>
      <c r="GDV157" s="102"/>
      <c r="GDW157" s="102"/>
      <c r="GDX157" s="102"/>
      <c r="GDY157" s="102"/>
      <c r="GDZ157" s="102"/>
      <c r="GEA157" s="102"/>
      <c r="GEB157" s="102"/>
      <c r="GEC157" s="102"/>
      <c r="GED157" s="102"/>
      <c r="GEE157" s="102"/>
      <c r="GEF157" s="102"/>
      <c r="GEG157" s="102"/>
      <c r="GEH157" s="102"/>
      <c r="GEI157" s="102"/>
      <c r="GEJ157" s="102"/>
      <c r="GEK157" s="102"/>
      <c r="GEL157" s="102"/>
      <c r="GEM157" s="102"/>
      <c r="GEN157" s="102"/>
      <c r="GEO157" s="102"/>
      <c r="GEP157" s="102"/>
      <c r="GEQ157" s="102"/>
      <c r="GER157" s="102"/>
      <c r="GES157" s="102"/>
      <c r="GET157" s="102"/>
      <c r="GEU157" s="102"/>
      <c r="GEV157" s="102"/>
      <c r="GEW157" s="102"/>
      <c r="GEX157" s="102"/>
      <c r="GEY157" s="102"/>
      <c r="GEZ157" s="102"/>
      <c r="GFA157" s="102"/>
      <c r="GFB157" s="102"/>
      <c r="GFC157" s="102"/>
      <c r="GFD157" s="102"/>
      <c r="GFE157" s="102"/>
      <c r="GFF157" s="102"/>
      <c r="GFG157" s="102"/>
      <c r="GFH157" s="102"/>
      <c r="GFI157" s="102"/>
      <c r="GFJ157" s="102"/>
      <c r="GFK157" s="102"/>
      <c r="GFL157" s="102"/>
      <c r="GFM157" s="102"/>
      <c r="GFN157" s="102"/>
      <c r="GFO157" s="102"/>
      <c r="GFP157" s="102"/>
      <c r="GFQ157" s="102"/>
      <c r="GFR157" s="102"/>
      <c r="GFS157" s="102"/>
      <c r="GFT157" s="102"/>
      <c r="GFU157" s="102"/>
      <c r="GFV157" s="102"/>
      <c r="GFW157" s="102"/>
      <c r="GFX157" s="102"/>
      <c r="GFY157" s="102"/>
      <c r="GFZ157" s="102"/>
      <c r="GGA157" s="102"/>
      <c r="GGB157" s="102"/>
      <c r="GGC157" s="102"/>
      <c r="GGD157" s="102"/>
      <c r="GGE157" s="102"/>
      <c r="GGF157" s="102"/>
      <c r="GGG157" s="102"/>
      <c r="GGH157" s="102"/>
      <c r="GGI157" s="102"/>
      <c r="GGJ157" s="102"/>
      <c r="GGK157" s="102"/>
      <c r="GGL157" s="102"/>
      <c r="GGM157" s="102"/>
      <c r="GGN157" s="102"/>
      <c r="GGO157" s="102"/>
      <c r="GGP157" s="102"/>
      <c r="GGQ157" s="102"/>
      <c r="GGR157" s="102"/>
      <c r="GGS157" s="102"/>
      <c r="GGT157" s="102"/>
      <c r="GGU157" s="102"/>
      <c r="GGV157" s="102"/>
      <c r="GGW157" s="102"/>
      <c r="GGX157" s="102"/>
      <c r="GGY157" s="102"/>
      <c r="GGZ157" s="102"/>
      <c r="GHA157" s="102"/>
      <c r="GHB157" s="102"/>
      <c r="GHC157" s="102"/>
      <c r="GHD157" s="102"/>
      <c r="GHE157" s="102"/>
      <c r="GHF157" s="102"/>
      <c r="GHG157" s="102"/>
      <c r="GHH157" s="102"/>
      <c r="GHI157" s="102"/>
      <c r="GHJ157" s="102"/>
      <c r="GHK157" s="102"/>
      <c r="GHL157" s="102"/>
      <c r="GHM157" s="102"/>
      <c r="GHN157" s="102"/>
      <c r="GHO157" s="102"/>
      <c r="GHP157" s="102"/>
      <c r="GHQ157" s="102"/>
      <c r="GHR157" s="102"/>
      <c r="GHS157" s="102"/>
      <c r="GHT157" s="102"/>
      <c r="GHU157" s="102"/>
      <c r="GHV157" s="102"/>
      <c r="GHW157" s="102"/>
      <c r="GHX157" s="102"/>
      <c r="GHY157" s="102"/>
      <c r="GHZ157" s="102"/>
      <c r="GIA157" s="102"/>
      <c r="GIB157" s="102"/>
      <c r="GIC157" s="102"/>
      <c r="GID157" s="102"/>
      <c r="GIE157" s="102"/>
      <c r="GIF157" s="102"/>
      <c r="GIG157" s="102"/>
      <c r="GIH157" s="102"/>
      <c r="GII157" s="102"/>
      <c r="GIJ157" s="102"/>
      <c r="GIK157" s="102"/>
      <c r="GIL157" s="102"/>
      <c r="GIM157" s="102"/>
      <c r="GIN157" s="102"/>
      <c r="GIO157" s="102"/>
      <c r="GIP157" s="102"/>
      <c r="GIQ157" s="102"/>
      <c r="GIR157" s="102"/>
      <c r="GIS157" s="102"/>
      <c r="GIT157" s="102"/>
      <c r="GIU157" s="102"/>
      <c r="GIV157" s="102"/>
      <c r="GIW157" s="102"/>
      <c r="GIX157" s="102"/>
      <c r="GIY157" s="102"/>
      <c r="GIZ157" s="102"/>
      <c r="GJA157" s="102"/>
      <c r="GJB157" s="102"/>
      <c r="GJC157" s="102"/>
      <c r="GJD157" s="102"/>
      <c r="GJE157" s="102"/>
      <c r="GJF157" s="102"/>
      <c r="GJG157" s="102"/>
      <c r="GJH157" s="102"/>
      <c r="GJI157" s="102"/>
      <c r="GJJ157" s="102"/>
      <c r="GJK157" s="102"/>
      <c r="GJL157" s="102"/>
      <c r="GJM157" s="102"/>
      <c r="GJN157" s="102"/>
      <c r="GJO157" s="102"/>
      <c r="GJP157" s="102"/>
      <c r="GJQ157" s="102"/>
      <c r="GJR157" s="102"/>
      <c r="GJS157" s="102"/>
      <c r="GJT157" s="102"/>
      <c r="GJU157" s="102"/>
      <c r="GJV157" s="102"/>
      <c r="GJW157" s="102"/>
      <c r="GJX157" s="102"/>
      <c r="GJY157" s="102"/>
      <c r="GJZ157" s="102"/>
      <c r="GKA157" s="102"/>
      <c r="GKB157" s="102"/>
      <c r="GKC157" s="102"/>
      <c r="GKD157" s="102"/>
      <c r="GKE157" s="102"/>
      <c r="GKF157" s="102"/>
      <c r="GKG157" s="102"/>
      <c r="GKH157" s="102"/>
      <c r="GKI157" s="102"/>
      <c r="GKJ157" s="102"/>
      <c r="GKK157" s="102"/>
      <c r="GKL157" s="102"/>
      <c r="GKM157" s="102"/>
      <c r="GKN157" s="102"/>
      <c r="GKO157" s="102"/>
      <c r="GKP157" s="102"/>
      <c r="GKQ157" s="102"/>
      <c r="GKR157" s="102"/>
      <c r="GKS157" s="102"/>
      <c r="GKT157" s="102"/>
      <c r="GKU157" s="102"/>
      <c r="GKV157" s="102"/>
      <c r="GKW157" s="102"/>
      <c r="GKX157" s="102"/>
      <c r="GKY157" s="102"/>
      <c r="GKZ157" s="102"/>
      <c r="GLA157" s="102"/>
      <c r="GLB157" s="102"/>
      <c r="GLC157" s="102"/>
      <c r="GLD157" s="102"/>
      <c r="GLE157" s="102"/>
      <c r="GLF157" s="102"/>
      <c r="GLG157" s="102"/>
      <c r="GLH157" s="102"/>
      <c r="GLI157" s="102"/>
      <c r="GLJ157" s="102"/>
      <c r="GLK157" s="102"/>
      <c r="GLL157" s="102"/>
      <c r="GLM157" s="102"/>
      <c r="GLN157" s="102"/>
      <c r="GLO157" s="102"/>
      <c r="GLP157" s="102"/>
      <c r="GLQ157" s="102"/>
      <c r="GLR157" s="102"/>
      <c r="GLS157" s="102"/>
      <c r="GLT157" s="102"/>
      <c r="GLU157" s="102"/>
      <c r="GLV157" s="102"/>
      <c r="GLW157" s="102"/>
      <c r="GLX157" s="102"/>
      <c r="GLY157" s="102"/>
      <c r="GLZ157" s="102"/>
      <c r="GMA157" s="102"/>
      <c r="GMB157" s="102"/>
      <c r="GMC157" s="102"/>
      <c r="GMD157" s="102"/>
      <c r="GME157" s="102"/>
      <c r="GMF157" s="102"/>
      <c r="GMG157" s="102"/>
      <c r="GMH157" s="102"/>
      <c r="GMI157" s="102"/>
      <c r="GMJ157" s="102"/>
      <c r="GMK157" s="102"/>
      <c r="GML157" s="102"/>
      <c r="GMM157" s="102"/>
      <c r="GMN157" s="102"/>
      <c r="GMO157" s="102"/>
      <c r="GMP157" s="102"/>
      <c r="GMQ157" s="102"/>
      <c r="GMR157" s="102"/>
      <c r="GMS157" s="102"/>
      <c r="GMT157" s="102"/>
      <c r="GMU157" s="102"/>
      <c r="GMV157" s="102"/>
      <c r="GMW157" s="102"/>
      <c r="GMX157" s="102"/>
      <c r="GMY157" s="102"/>
      <c r="GMZ157" s="102"/>
      <c r="GNA157" s="102"/>
      <c r="GNB157" s="102"/>
      <c r="GNC157" s="102"/>
      <c r="GND157" s="102"/>
      <c r="GNE157" s="102"/>
      <c r="GNF157" s="102"/>
      <c r="GNG157" s="102"/>
      <c r="GNH157" s="102"/>
      <c r="GNI157" s="102"/>
      <c r="GNJ157" s="102"/>
      <c r="GNK157" s="102"/>
      <c r="GNL157" s="102"/>
      <c r="GNM157" s="102"/>
      <c r="GNN157" s="102"/>
      <c r="GNO157" s="102"/>
      <c r="GNP157" s="102"/>
      <c r="GNQ157" s="102"/>
      <c r="GNR157" s="102"/>
      <c r="GNS157" s="102"/>
      <c r="GNT157" s="102"/>
      <c r="GNU157" s="102"/>
      <c r="GNV157" s="102"/>
      <c r="GNW157" s="102"/>
      <c r="GNX157" s="102"/>
      <c r="GNY157" s="102"/>
      <c r="GNZ157" s="102"/>
      <c r="GOA157" s="102"/>
      <c r="GOB157" s="102"/>
      <c r="GOC157" s="102"/>
      <c r="GOD157" s="102"/>
      <c r="GOE157" s="102"/>
      <c r="GOF157" s="102"/>
      <c r="GOG157" s="102"/>
      <c r="GOH157" s="102"/>
      <c r="GOI157" s="102"/>
      <c r="GOJ157" s="102"/>
      <c r="GOK157" s="102"/>
      <c r="GOL157" s="102"/>
      <c r="GOM157" s="102"/>
      <c r="GON157" s="102"/>
      <c r="GOO157" s="102"/>
      <c r="GOP157" s="102"/>
      <c r="GOQ157" s="102"/>
      <c r="GOR157" s="102"/>
      <c r="GOS157" s="102"/>
      <c r="GOT157" s="102"/>
      <c r="GOU157" s="102"/>
      <c r="GOV157" s="102"/>
      <c r="GOW157" s="102"/>
      <c r="GOX157" s="102"/>
      <c r="GOY157" s="102"/>
      <c r="GOZ157" s="102"/>
      <c r="GPA157" s="102"/>
      <c r="GPB157" s="102"/>
      <c r="GPC157" s="102"/>
      <c r="GPD157" s="102"/>
      <c r="GPE157" s="102"/>
      <c r="GPF157" s="102"/>
      <c r="GPG157" s="102"/>
      <c r="GPH157" s="102"/>
      <c r="GPI157" s="102"/>
      <c r="GPJ157" s="102"/>
      <c r="GPK157" s="102"/>
      <c r="GPL157" s="102"/>
      <c r="GPM157" s="102"/>
      <c r="GPN157" s="102"/>
      <c r="GPO157" s="102"/>
      <c r="GPP157" s="102"/>
      <c r="GPQ157" s="102"/>
      <c r="GPR157" s="102"/>
      <c r="GPS157" s="102"/>
      <c r="GPT157" s="102"/>
      <c r="GPU157" s="102"/>
      <c r="GPV157" s="102"/>
      <c r="GPW157" s="102"/>
      <c r="GPX157" s="102"/>
      <c r="GPY157" s="102"/>
      <c r="GPZ157" s="102"/>
      <c r="GQA157" s="102"/>
      <c r="GQB157" s="102"/>
      <c r="GQC157" s="102"/>
      <c r="GQD157" s="102"/>
      <c r="GQE157" s="102"/>
      <c r="GQF157" s="102"/>
      <c r="GQG157" s="102"/>
      <c r="GQH157" s="102"/>
      <c r="GQI157" s="102"/>
      <c r="GQJ157" s="102"/>
      <c r="GQK157" s="102"/>
      <c r="GQL157" s="102"/>
      <c r="GQM157" s="102"/>
      <c r="GQN157" s="102"/>
      <c r="GQO157" s="102"/>
      <c r="GQP157" s="102"/>
      <c r="GQQ157" s="102"/>
      <c r="GQR157" s="102"/>
      <c r="GQS157" s="102"/>
      <c r="GQT157" s="102"/>
      <c r="GQU157" s="102"/>
      <c r="GQV157" s="102"/>
      <c r="GQW157" s="102"/>
      <c r="GQX157" s="102"/>
      <c r="GQY157" s="102"/>
      <c r="GQZ157" s="102"/>
      <c r="GRA157" s="102"/>
      <c r="GRB157" s="102"/>
      <c r="GRC157" s="102"/>
      <c r="GRD157" s="102"/>
      <c r="GRE157" s="102"/>
      <c r="GRF157" s="102"/>
      <c r="GRG157" s="102"/>
      <c r="GRH157" s="102"/>
      <c r="GRI157" s="102"/>
      <c r="GRJ157" s="102"/>
      <c r="GRK157" s="102"/>
      <c r="GRL157" s="102"/>
      <c r="GRM157" s="102"/>
      <c r="GRN157" s="102"/>
      <c r="GRO157" s="102"/>
      <c r="GRP157" s="102"/>
      <c r="GRQ157" s="102"/>
      <c r="GRR157" s="102"/>
      <c r="GRS157" s="102"/>
      <c r="GRT157" s="102"/>
      <c r="GRU157" s="102"/>
      <c r="GRV157" s="102"/>
      <c r="GRW157" s="102"/>
      <c r="GRX157" s="102"/>
      <c r="GRY157" s="102"/>
      <c r="GRZ157" s="102"/>
      <c r="GSA157" s="102"/>
      <c r="GSB157" s="102"/>
      <c r="GSC157" s="102"/>
      <c r="GSD157" s="102"/>
      <c r="GSE157" s="102"/>
      <c r="GSF157" s="102"/>
      <c r="GSG157" s="102"/>
      <c r="GSH157" s="102"/>
      <c r="GSI157" s="102"/>
      <c r="GSJ157" s="102"/>
      <c r="GSK157" s="102"/>
      <c r="GSL157" s="102"/>
      <c r="GSM157" s="102"/>
      <c r="GSN157" s="102"/>
      <c r="GSO157" s="102"/>
      <c r="GSP157" s="102"/>
      <c r="GSQ157" s="102"/>
      <c r="GSR157" s="102"/>
      <c r="GSS157" s="102"/>
      <c r="GST157" s="102"/>
      <c r="GSU157" s="102"/>
      <c r="GSV157" s="102"/>
      <c r="GSW157" s="102"/>
      <c r="GSX157" s="102"/>
      <c r="GSY157" s="102"/>
      <c r="GSZ157" s="102"/>
      <c r="GTA157" s="102"/>
      <c r="GTB157" s="102"/>
      <c r="GTC157" s="102"/>
      <c r="GTD157" s="102"/>
      <c r="GTE157" s="102"/>
      <c r="GTF157" s="102"/>
      <c r="GTG157" s="102"/>
      <c r="GTH157" s="102"/>
      <c r="GTI157" s="102"/>
      <c r="GTJ157" s="102"/>
      <c r="GTK157" s="102"/>
      <c r="GTL157" s="102"/>
      <c r="GTM157" s="102"/>
      <c r="GTN157" s="102"/>
      <c r="GTO157" s="102"/>
      <c r="GTP157" s="102"/>
      <c r="GTQ157" s="102"/>
      <c r="GTR157" s="102"/>
      <c r="GTS157" s="102"/>
      <c r="GTT157" s="102"/>
      <c r="GTU157" s="102"/>
      <c r="GTV157" s="102"/>
      <c r="GTW157" s="102"/>
      <c r="GTX157" s="102"/>
      <c r="GTY157" s="102"/>
      <c r="GTZ157" s="102"/>
      <c r="GUA157" s="102"/>
      <c r="GUB157" s="102"/>
      <c r="GUC157" s="102"/>
      <c r="GUD157" s="102"/>
      <c r="GUE157" s="102"/>
      <c r="GUF157" s="102"/>
      <c r="GUG157" s="102"/>
      <c r="GUH157" s="102"/>
      <c r="GUI157" s="102"/>
      <c r="GUJ157" s="102"/>
      <c r="GUK157" s="102"/>
      <c r="GUL157" s="102"/>
      <c r="GUM157" s="102"/>
      <c r="GUN157" s="102"/>
      <c r="GUO157" s="102"/>
      <c r="GUP157" s="102"/>
      <c r="GUQ157" s="102"/>
      <c r="GUR157" s="102"/>
      <c r="GUS157" s="102"/>
      <c r="GUT157" s="102"/>
      <c r="GUU157" s="102"/>
      <c r="GUV157" s="102"/>
      <c r="GUW157" s="102"/>
      <c r="GUX157" s="102"/>
      <c r="GUY157" s="102"/>
      <c r="GUZ157" s="102"/>
      <c r="GVA157" s="102"/>
      <c r="GVB157" s="102"/>
      <c r="GVC157" s="102"/>
      <c r="GVD157" s="102"/>
      <c r="GVE157" s="102"/>
      <c r="GVF157" s="102"/>
      <c r="GVG157" s="102"/>
      <c r="GVH157" s="102"/>
      <c r="GVI157" s="102"/>
      <c r="GVJ157" s="102"/>
      <c r="GVK157" s="102"/>
      <c r="GVL157" s="102"/>
      <c r="GVM157" s="102"/>
      <c r="GVN157" s="102"/>
      <c r="GVO157" s="102"/>
      <c r="GVP157" s="102"/>
      <c r="GVQ157" s="102"/>
      <c r="GVR157" s="102"/>
      <c r="GVS157" s="102"/>
      <c r="GVT157" s="102"/>
      <c r="GVU157" s="102"/>
      <c r="GVV157" s="102"/>
      <c r="GVW157" s="102"/>
      <c r="GVX157" s="102"/>
      <c r="GVY157" s="102"/>
      <c r="GVZ157" s="102"/>
      <c r="GWA157" s="102"/>
      <c r="GWB157" s="102"/>
      <c r="GWC157" s="102"/>
      <c r="GWD157" s="102"/>
      <c r="GWE157" s="102"/>
      <c r="GWF157" s="102"/>
      <c r="GWG157" s="102"/>
      <c r="GWH157" s="102"/>
      <c r="GWI157" s="102"/>
      <c r="GWJ157" s="102"/>
      <c r="GWK157" s="102"/>
      <c r="GWL157" s="102"/>
      <c r="GWM157" s="102"/>
      <c r="GWN157" s="102"/>
      <c r="GWO157" s="102"/>
      <c r="GWP157" s="102"/>
      <c r="GWQ157" s="102"/>
      <c r="GWR157" s="102"/>
      <c r="GWS157" s="102"/>
      <c r="GWT157" s="102"/>
      <c r="GWU157" s="102"/>
      <c r="GWV157" s="102"/>
      <c r="GWW157" s="102"/>
      <c r="GWX157" s="102"/>
      <c r="GWY157" s="102"/>
      <c r="GWZ157" s="102"/>
      <c r="GXA157" s="102"/>
      <c r="GXB157" s="102"/>
      <c r="GXC157" s="102"/>
      <c r="GXD157" s="102"/>
      <c r="GXE157" s="102"/>
      <c r="GXF157" s="102"/>
      <c r="GXG157" s="102"/>
      <c r="GXH157" s="102"/>
      <c r="GXI157" s="102"/>
      <c r="GXJ157" s="102"/>
      <c r="GXK157" s="102"/>
      <c r="GXL157" s="102"/>
      <c r="GXM157" s="102"/>
      <c r="GXN157" s="102"/>
      <c r="GXO157" s="102"/>
      <c r="GXP157" s="102"/>
      <c r="GXQ157" s="102"/>
      <c r="GXR157" s="102"/>
      <c r="GXS157" s="102"/>
      <c r="GXT157" s="102"/>
      <c r="GXU157" s="102"/>
      <c r="GXV157" s="102"/>
      <c r="GXW157" s="102"/>
      <c r="GXX157" s="102"/>
      <c r="GXY157" s="102"/>
      <c r="GXZ157" s="102"/>
      <c r="GYA157" s="102"/>
      <c r="GYB157" s="102"/>
      <c r="GYC157" s="102"/>
      <c r="GYD157" s="102"/>
      <c r="GYE157" s="102"/>
      <c r="GYF157" s="102"/>
      <c r="GYG157" s="102"/>
      <c r="GYH157" s="102"/>
      <c r="GYI157" s="102"/>
      <c r="GYJ157" s="102"/>
      <c r="GYK157" s="102"/>
      <c r="GYL157" s="102"/>
      <c r="GYM157" s="102"/>
      <c r="GYN157" s="102"/>
      <c r="GYO157" s="102"/>
      <c r="GYP157" s="102"/>
      <c r="GYQ157" s="102"/>
      <c r="GYR157" s="102"/>
      <c r="GYS157" s="102"/>
      <c r="GYT157" s="102"/>
      <c r="GYU157" s="102"/>
      <c r="GYV157" s="102"/>
      <c r="GYW157" s="102"/>
      <c r="GYX157" s="102"/>
      <c r="GYY157" s="102"/>
      <c r="GYZ157" s="102"/>
      <c r="GZA157" s="102"/>
      <c r="GZB157" s="102"/>
      <c r="GZC157" s="102"/>
      <c r="GZD157" s="102"/>
      <c r="GZE157" s="102"/>
      <c r="GZF157" s="102"/>
      <c r="GZG157" s="102"/>
      <c r="GZH157" s="102"/>
      <c r="GZI157" s="102"/>
      <c r="GZJ157" s="102"/>
      <c r="GZK157" s="102"/>
      <c r="GZL157" s="102"/>
      <c r="GZM157" s="102"/>
      <c r="GZN157" s="102"/>
      <c r="GZO157" s="102"/>
      <c r="GZP157" s="102"/>
      <c r="GZQ157" s="102"/>
      <c r="GZR157" s="102"/>
      <c r="GZS157" s="102"/>
      <c r="GZT157" s="102"/>
      <c r="GZU157" s="102"/>
      <c r="GZV157" s="102"/>
      <c r="GZW157" s="102"/>
      <c r="GZX157" s="102"/>
      <c r="GZY157" s="102"/>
      <c r="GZZ157" s="102"/>
      <c r="HAA157" s="102"/>
      <c r="HAB157" s="102"/>
      <c r="HAC157" s="102"/>
      <c r="HAD157" s="102"/>
      <c r="HAE157" s="102"/>
      <c r="HAF157" s="102"/>
      <c r="HAG157" s="102"/>
      <c r="HAH157" s="102"/>
      <c r="HAI157" s="102"/>
      <c r="HAJ157" s="102"/>
      <c r="HAK157" s="102"/>
      <c r="HAL157" s="102"/>
      <c r="HAM157" s="102"/>
      <c r="HAN157" s="102"/>
      <c r="HAO157" s="102"/>
      <c r="HAP157" s="102"/>
      <c r="HAQ157" s="102"/>
      <c r="HAR157" s="102"/>
      <c r="HAS157" s="102"/>
      <c r="HAT157" s="102"/>
      <c r="HAU157" s="102"/>
      <c r="HAV157" s="102"/>
      <c r="HAW157" s="102"/>
      <c r="HAX157" s="102"/>
      <c r="HAY157" s="102"/>
      <c r="HAZ157" s="102"/>
      <c r="HBA157" s="102"/>
      <c r="HBB157" s="102"/>
      <c r="HBC157" s="102"/>
      <c r="HBD157" s="102"/>
      <c r="HBE157" s="102"/>
      <c r="HBF157" s="102"/>
      <c r="HBG157" s="102"/>
      <c r="HBH157" s="102"/>
      <c r="HBI157" s="102"/>
      <c r="HBJ157" s="102"/>
      <c r="HBK157" s="102"/>
      <c r="HBL157" s="102"/>
      <c r="HBM157" s="102"/>
      <c r="HBN157" s="102"/>
      <c r="HBO157" s="102"/>
      <c r="HBP157" s="102"/>
      <c r="HBQ157" s="102"/>
      <c r="HBR157" s="102"/>
      <c r="HBS157" s="102"/>
      <c r="HBT157" s="102"/>
      <c r="HBU157" s="102"/>
      <c r="HBV157" s="102"/>
      <c r="HBW157" s="102"/>
      <c r="HBX157" s="102"/>
      <c r="HBY157" s="102"/>
      <c r="HBZ157" s="102"/>
      <c r="HCA157" s="102"/>
      <c r="HCB157" s="102"/>
      <c r="HCC157" s="102"/>
      <c r="HCD157" s="102"/>
      <c r="HCE157" s="102"/>
      <c r="HCF157" s="102"/>
      <c r="HCG157" s="102"/>
      <c r="HCH157" s="102"/>
      <c r="HCI157" s="102"/>
      <c r="HCJ157" s="102"/>
      <c r="HCK157" s="102"/>
      <c r="HCL157" s="102"/>
      <c r="HCM157" s="102"/>
      <c r="HCN157" s="102"/>
      <c r="HCO157" s="102"/>
      <c r="HCP157" s="102"/>
      <c r="HCQ157" s="102"/>
      <c r="HCR157" s="102"/>
      <c r="HCS157" s="102"/>
      <c r="HCT157" s="102"/>
      <c r="HCU157" s="102"/>
      <c r="HCV157" s="102"/>
      <c r="HCW157" s="102"/>
      <c r="HCX157" s="102"/>
      <c r="HCY157" s="102"/>
      <c r="HCZ157" s="102"/>
      <c r="HDA157" s="102"/>
      <c r="HDB157" s="102"/>
      <c r="HDC157" s="102"/>
      <c r="HDD157" s="102"/>
      <c r="HDE157" s="102"/>
      <c r="HDF157" s="102"/>
      <c r="HDG157" s="102"/>
      <c r="HDH157" s="102"/>
      <c r="HDI157" s="102"/>
      <c r="HDJ157" s="102"/>
      <c r="HDK157" s="102"/>
      <c r="HDL157" s="102"/>
      <c r="HDM157" s="102"/>
      <c r="HDN157" s="102"/>
      <c r="HDO157" s="102"/>
      <c r="HDP157" s="102"/>
      <c r="HDQ157" s="102"/>
      <c r="HDR157" s="102"/>
      <c r="HDS157" s="102"/>
      <c r="HDT157" s="102"/>
      <c r="HDU157" s="102"/>
      <c r="HDV157" s="102"/>
      <c r="HDW157" s="102"/>
      <c r="HDX157" s="102"/>
      <c r="HDY157" s="102"/>
      <c r="HDZ157" s="102"/>
      <c r="HEA157" s="102"/>
      <c r="HEB157" s="102"/>
      <c r="HEC157" s="102"/>
      <c r="HED157" s="102"/>
      <c r="HEE157" s="102"/>
      <c r="HEF157" s="102"/>
      <c r="HEG157" s="102"/>
      <c r="HEH157" s="102"/>
      <c r="HEI157" s="102"/>
      <c r="HEJ157" s="102"/>
      <c r="HEK157" s="102"/>
      <c r="HEL157" s="102"/>
      <c r="HEM157" s="102"/>
      <c r="HEN157" s="102"/>
      <c r="HEO157" s="102"/>
      <c r="HEP157" s="102"/>
      <c r="HEQ157" s="102"/>
      <c r="HER157" s="102"/>
      <c r="HES157" s="102"/>
      <c r="HET157" s="102"/>
      <c r="HEU157" s="102"/>
      <c r="HEV157" s="102"/>
      <c r="HEW157" s="102"/>
      <c r="HEX157" s="102"/>
      <c r="HEY157" s="102"/>
      <c r="HEZ157" s="102"/>
      <c r="HFA157" s="102"/>
      <c r="HFB157" s="102"/>
      <c r="HFC157" s="102"/>
      <c r="HFD157" s="102"/>
      <c r="HFE157" s="102"/>
      <c r="HFF157" s="102"/>
      <c r="HFG157" s="102"/>
      <c r="HFH157" s="102"/>
      <c r="HFI157" s="102"/>
      <c r="HFJ157" s="102"/>
      <c r="HFK157" s="102"/>
      <c r="HFL157" s="102"/>
      <c r="HFM157" s="102"/>
      <c r="HFN157" s="102"/>
      <c r="HFO157" s="102"/>
      <c r="HFP157" s="102"/>
      <c r="HFQ157" s="102"/>
      <c r="HFR157" s="102"/>
      <c r="HFS157" s="102"/>
      <c r="HFT157" s="102"/>
      <c r="HFU157" s="102"/>
      <c r="HFV157" s="102"/>
      <c r="HFW157" s="102"/>
      <c r="HFX157" s="102"/>
      <c r="HFY157" s="102"/>
      <c r="HFZ157" s="102"/>
      <c r="HGA157" s="102"/>
      <c r="HGB157" s="102"/>
      <c r="HGC157" s="102"/>
      <c r="HGD157" s="102"/>
      <c r="HGE157" s="102"/>
      <c r="HGF157" s="102"/>
      <c r="HGG157" s="102"/>
      <c r="HGH157" s="102"/>
      <c r="HGI157" s="102"/>
      <c r="HGJ157" s="102"/>
      <c r="HGK157" s="102"/>
      <c r="HGL157" s="102"/>
      <c r="HGM157" s="102"/>
      <c r="HGN157" s="102"/>
      <c r="HGO157" s="102"/>
      <c r="HGP157" s="102"/>
      <c r="HGQ157" s="102"/>
      <c r="HGR157" s="102"/>
      <c r="HGS157" s="102"/>
      <c r="HGT157" s="102"/>
      <c r="HGU157" s="102"/>
      <c r="HGV157" s="102"/>
      <c r="HGW157" s="102"/>
      <c r="HGX157" s="102"/>
      <c r="HGY157" s="102"/>
      <c r="HGZ157" s="102"/>
      <c r="HHA157" s="102"/>
      <c r="HHB157" s="102"/>
      <c r="HHC157" s="102"/>
      <c r="HHD157" s="102"/>
      <c r="HHE157" s="102"/>
      <c r="HHF157" s="102"/>
      <c r="HHG157" s="102"/>
      <c r="HHH157" s="102"/>
      <c r="HHI157" s="102"/>
      <c r="HHJ157" s="102"/>
      <c r="HHK157" s="102"/>
      <c r="HHL157" s="102"/>
      <c r="HHM157" s="102"/>
      <c r="HHN157" s="102"/>
      <c r="HHO157" s="102"/>
      <c r="HHP157" s="102"/>
      <c r="HHQ157" s="102"/>
      <c r="HHR157" s="102"/>
      <c r="HHS157" s="102"/>
      <c r="HHT157" s="102"/>
      <c r="HHU157" s="102"/>
      <c r="HHV157" s="102"/>
      <c r="HHW157" s="102"/>
      <c r="HHX157" s="102"/>
      <c r="HHY157" s="102"/>
      <c r="HHZ157" s="102"/>
      <c r="HIA157" s="102"/>
      <c r="HIB157" s="102"/>
      <c r="HIC157" s="102"/>
      <c r="HID157" s="102"/>
      <c r="HIE157" s="102"/>
      <c r="HIF157" s="102"/>
      <c r="HIG157" s="102"/>
      <c r="HIH157" s="102"/>
      <c r="HII157" s="102"/>
      <c r="HIJ157" s="102"/>
      <c r="HIK157" s="102"/>
      <c r="HIL157" s="102"/>
      <c r="HIM157" s="102"/>
      <c r="HIN157" s="102"/>
      <c r="HIO157" s="102"/>
      <c r="HIP157" s="102"/>
      <c r="HIQ157" s="102"/>
      <c r="HIR157" s="102"/>
      <c r="HIS157" s="102"/>
      <c r="HIT157" s="102"/>
      <c r="HIU157" s="102"/>
      <c r="HIV157" s="102"/>
      <c r="HIW157" s="102"/>
      <c r="HIX157" s="102"/>
      <c r="HIY157" s="102"/>
      <c r="HIZ157" s="102"/>
      <c r="HJA157" s="102"/>
      <c r="HJB157" s="102"/>
      <c r="HJC157" s="102"/>
      <c r="HJD157" s="102"/>
      <c r="HJE157" s="102"/>
      <c r="HJF157" s="102"/>
      <c r="HJG157" s="102"/>
      <c r="HJH157" s="102"/>
      <c r="HJI157" s="102"/>
      <c r="HJJ157" s="102"/>
      <c r="HJK157" s="102"/>
      <c r="HJL157" s="102"/>
      <c r="HJM157" s="102"/>
      <c r="HJN157" s="102"/>
      <c r="HJO157" s="102"/>
      <c r="HJP157" s="102"/>
      <c r="HJQ157" s="102"/>
      <c r="HJR157" s="102"/>
      <c r="HJS157" s="102"/>
      <c r="HJT157" s="102"/>
      <c r="HJU157" s="102"/>
      <c r="HJV157" s="102"/>
      <c r="HJW157" s="102"/>
      <c r="HJX157" s="102"/>
      <c r="HJY157" s="102"/>
      <c r="HJZ157" s="102"/>
      <c r="HKA157" s="102"/>
      <c r="HKB157" s="102"/>
      <c r="HKC157" s="102"/>
      <c r="HKD157" s="102"/>
      <c r="HKE157" s="102"/>
      <c r="HKF157" s="102"/>
      <c r="HKG157" s="102"/>
      <c r="HKH157" s="102"/>
      <c r="HKI157" s="102"/>
      <c r="HKJ157" s="102"/>
      <c r="HKK157" s="102"/>
      <c r="HKL157" s="102"/>
      <c r="HKM157" s="102"/>
      <c r="HKN157" s="102"/>
      <c r="HKO157" s="102"/>
      <c r="HKP157" s="102"/>
      <c r="HKQ157" s="102"/>
      <c r="HKR157" s="102"/>
      <c r="HKS157" s="102"/>
      <c r="HKT157" s="102"/>
      <c r="HKU157" s="102"/>
      <c r="HKV157" s="102"/>
      <c r="HKW157" s="102"/>
      <c r="HKX157" s="102"/>
      <c r="HKY157" s="102"/>
      <c r="HKZ157" s="102"/>
      <c r="HLA157" s="102"/>
      <c r="HLB157" s="102"/>
      <c r="HLC157" s="102"/>
      <c r="HLD157" s="102"/>
      <c r="HLE157" s="102"/>
      <c r="HLF157" s="102"/>
      <c r="HLG157" s="102"/>
      <c r="HLH157" s="102"/>
      <c r="HLI157" s="102"/>
      <c r="HLJ157" s="102"/>
      <c r="HLK157" s="102"/>
      <c r="HLL157" s="102"/>
      <c r="HLM157" s="102"/>
      <c r="HLN157" s="102"/>
      <c r="HLO157" s="102"/>
      <c r="HLP157" s="102"/>
      <c r="HLQ157" s="102"/>
      <c r="HLR157" s="102"/>
      <c r="HLS157" s="102"/>
      <c r="HLT157" s="102"/>
      <c r="HLU157" s="102"/>
      <c r="HLV157" s="102"/>
      <c r="HLW157" s="102"/>
      <c r="HLX157" s="102"/>
      <c r="HLY157" s="102"/>
      <c r="HLZ157" s="102"/>
      <c r="HMA157" s="102"/>
      <c r="HMB157" s="102"/>
      <c r="HMC157" s="102"/>
      <c r="HMD157" s="102"/>
      <c r="HME157" s="102"/>
      <c r="HMF157" s="102"/>
      <c r="HMG157" s="102"/>
      <c r="HMH157" s="102"/>
      <c r="HMI157" s="102"/>
      <c r="HMJ157" s="102"/>
      <c r="HMK157" s="102"/>
      <c r="HML157" s="102"/>
      <c r="HMM157" s="102"/>
      <c r="HMN157" s="102"/>
      <c r="HMO157" s="102"/>
      <c r="HMP157" s="102"/>
      <c r="HMQ157" s="102"/>
      <c r="HMR157" s="102"/>
      <c r="HMS157" s="102"/>
      <c r="HMT157" s="102"/>
      <c r="HMU157" s="102"/>
      <c r="HMV157" s="102"/>
      <c r="HMW157" s="102"/>
      <c r="HMX157" s="102"/>
      <c r="HMY157" s="102"/>
      <c r="HMZ157" s="102"/>
      <c r="HNA157" s="102"/>
      <c r="HNB157" s="102"/>
      <c r="HNC157" s="102"/>
      <c r="HND157" s="102"/>
      <c r="HNE157" s="102"/>
      <c r="HNF157" s="102"/>
      <c r="HNG157" s="102"/>
      <c r="HNH157" s="102"/>
      <c r="HNI157" s="102"/>
      <c r="HNJ157" s="102"/>
      <c r="HNK157" s="102"/>
      <c r="HNL157" s="102"/>
      <c r="HNM157" s="102"/>
      <c r="HNN157" s="102"/>
      <c r="HNO157" s="102"/>
      <c r="HNP157" s="102"/>
      <c r="HNQ157" s="102"/>
      <c r="HNR157" s="102"/>
      <c r="HNS157" s="102"/>
      <c r="HNT157" s="102"/>
      <c r="HNU157" s="102"/>
      <c r="HNV157" s="102"/>
      <c r="HNW157" s="102"/>
      <c r="HNX157" s="102"/>
      <c r="HNY157" s="102"/>
      <c r="HNZ157" s="102"/>
      <c r="HOA157" s="102"/>
      <c r="HOB157" s="102"/>
      <c r="HOC157" s="102"/>
      <c r="HOD157" s="102"/>
      <c r="HOE157" s="102"/>
      <c r="HOF157" s="102"/>
      <c r="HOG157" s="102"/>
      <c r="HOH157" s="102"/>
      <c r="HOI157" s="102"/>
      <c r="HOJ157" s="102"/>
      <c r="HOK157" s="102"/>
      <c r="HOL157" s="102"/>
      <c r="HOM157" s="102"/>
      <c r="HON157" s="102"/>
      <c r="HOO157" s="102"/>
      <c r="HOP157" s="102"/>
      <c r="HOQ157" s="102"/>
      <c r="HOR157" s="102"/>
      <c r="HOS157" s="102"/>
      <c r="HOT157" s="102"/>
      <c r="HOU157" s="102"/>
      <c r="HOV157" s="102"/>
      <c r="HOW157" s="102"/>
      <c r="HOX157" s="102"/>
      <c r="HOY157" s="102"/>
      <c r="HOZ157" s="102"/>
      <c r="HPA157" s="102"/>
      <c r="HPB157" s="102"/>
      <c r="HPC157" s="102"/>
      <c r="HPD157" s="102"/>
      <c r="HPE157" s="102"/>
      <c r="HPF157" s="102"/>
      <c r="HPG157" s="102"/>
      <c r="HPH157" s="102"/>
      <c r="HPI157" s="102"/>
      <c r="HPJ157" s="102"/>
      <c r="HPK157" s="102"/>
      <c r="HPL157" s="102"/>
      <c r="HPM157" s="102"/>
      <c r="HPN157" s="102"/>
      <c r="HPO157" s="102"/>
      <c r="HPP157" s="102"/>
      <c r="HPQ157" s="102"/>
      <c r="HPR157" s="102"/>
      <c r="HPS157" s="102"/>
      <c r="HPT157" s="102"/>
      <c r="HPU157" s="102"/>
      <c r="HPV157" s="102"/>
      <c r="HPW157" s="102"/>
      <c r="HPX157" s="102"/>
      <c r="HPY157" s="102"/>
      <c r="HPZ157" s="102"/>
      <c r="HQA157" s="102"/>
      <c r="HQB157" s="102"/>
      <c r="HQC157" s="102"/>
      <c r="HQD157" s="102"/>
      <c r="HQE157" s="102"/>
      <c r="HQF157" s="102"/>
      <c r="HQG157" s="102"/>
      <c r="HQH157" s="102"/>
      <c r="HQI157" s="102"/>
      <c r="HQJ157" s="102"/>
      <c r="HQK157" s="102"/>
      <c r="HQL157" s="102"/>
      <c r="HQM157" s="102"/>
      <c r="HQN157" s="102"/>
      <c r="HQO157" s="102"/>
      <c r="HQP157" s="102"/>
      <c r="HQQ157" s="102"/>
      <c r="HQR157" s="102"/>
      <c r="HQS157" s="102"/>
      <c r="HQT157" s="102"/>
      <c r="HQU157" s="102"/>
      <c r="HQV157" s="102"/>
      <c r="HQW157" s="102"/>
      <c r="HQX157" s="102"/>
      <c r="HQY157" s="102"/>
      <c r="HQZ157" s="102"/>
      <c r="HRA157" s="102"/>
      <c r="HRB157" s="102"/>
      <c r="HRC157" s="102"/>
      <c r="HRD157" s="102"/>
      <c r="HRE157" s="102"/>
      <c r="HRF157" s="102"/>
      <c r="HRG157" s="102"/>
      <c r="HRH157" s="102"/>
      <c r="HRI157" s="102"/>
      <c r="HRJ157" s="102"/>
      <c r="HRK157" s="102"/>
      <c r="HRL157" s="102"/>
      <c r="HRM157" s="102"/>
      <c r="HRN157" s="102"/>
      <c r="HRO157" s="102"/>
      <c r="HRP157" s="102"/>
      <c r="HRQ157" s="102"/>
      <c r="HRR157" s="102"/>
      <c r="HRS157" s="102"/>
      <c r="HRT157" s="102"/>
      <c r="HRU157" s="102"/>
      <c r="HRV157" s="102"/>
      <c r="HRW157" s="102"/>
      <c r="HRX157" s="102"/>
      <c r="HRY157" s="102"/>
      <c r="HRZ157" s="102"/>
      <c r="HSA157" s="102"/>
      <c r="HSB157" s="102"/>
      <c r="HSC157" s="102"/>
      <c r="HSD157" s="102"/>
      <c r="HSE157" s="102"/>
      <c r="HSF157" s="102"/>
      <c r="HSG157" s="102"/>
      <c r="HSH157" s="102"/>
      <c r="HSI157" s="102"/>
      <c r="HSJ157" s="102"/>
      <c r="HSK157" s="102"/>
      <c r="HSL157" s="102"/>
      <c r="HSM157" s="102"/>
      <c r="HSN157" s="102"/>
      <c r="HSO157" s="102"/>
      <c r="HSP157" s="102"/>
      <c r="HSQ157" s="102"/>
      <c r="HSR157" s="102"/>
      <c r="HSS157" s="102"/>
      <c r="HST157" s="102"/>
      <c r="HSU157" s="102"/>
      <c r="HSV157" s="102"/>
      <c r="HSW157" s="102"/>
      <c r="HSX157" s="102"/>
      <c r="HSY157" s="102"/>
      <c r="HSZ157" s="102"/>
      <c r="HTA157" s="102"/>
      <c r="HTB157" s="102"/>
      <c r="HTC157" s="102"/>
      <c r="HTD157" s="102"/>
      <c r="HTE157" s="102"/>
      <c r="HTF157" s="102"/>
      <c r="HTG157" s="102"/>
      <c r="HTH157" s="102"/>
      <c r="HTI157" s="102"/>
      <c r="HTJ157" s="102"/>
      <c r="HTK157" s="102"/>
      <c r="HTL157" s="102"/>
      <c r="HTM157" s="102"/>
      <c r="HTN157" s="102"/>
      <c r="HTO157" s="102"/>
      <c r="HTP157" s="102"/>
      <c r="HTQ157" s="102"/>
      <c r="HTR157" s="102"/>
      <c r="HTS157" s="102"/>
      <c r="HTT157" s="102"/>
      <c r="HTU157" s="102"/>
      <c r="HTV157" s="102"/>
      <c r="HTW157" s="102"/>
      <c r="HTX157" s="102"/>
      <c r="HTY157" s="102"/>
      <c r="HTZ157" s="102"/>
      <c r="HUA157" s="102"/>
      <c r="HUB157" s="102"/>
      <c r="HUC157" s="102"/>
      <c r="HUD157" s="102"/>
      <c r="HUE157" s="102"/>
      <c r="HUF157" s="102"/>
      <c r="HUG157" s="102"/>
      <c r="HUH157" s="102"/>
      <c r="HUI157" s="102"/>
      <c r="HUJ157" s="102"/>
      <c r="HUK157" s="102"/>
      <c r="HUL157" s="102"/>
      <c r="HUM157" s="102"/>
      <c r="HUN157" s="102"/>
      <c r="HUO157" s="102"/>
      <c r="HUP157" s="102"/>
      <c r="HUQ157" s="102"/>
      <c r="HUR157" s="102"/>
      <c r="HUS157" s="102"/>
      <c r="HUT157" s="102"/>
      <c r="HUU157" s="102"/>
      <c r="HUV157" s="102"/>
      <c r="HUW157" s="102"/>
      <c r="HUX157" s="102"/>
      <c r="HUY157" s="102"/>
      <c r="HUZ157" s="102"/>
      <c r="HVA157" s="102"/>
      <c r="HVB157" s="102"/>
      <c r="HVC157" s="102"/>
      <c r="HVD157" s="102"/>
      <c r="HVE157" s="102"/>
      <c r="HVF157" s="102"/>
      <c r="HVG157" s="102"/>
      <c r="HVH157" s="102"/>
      <c r="HVI157" s="102"/>
      <c r="HVJ157" s="102"/>
      <c r="HVK157" s="102"/>
      <c r="HVL157" s="102"/>
      <c r="HVM157" s="102"/>
      <c r="HVN157" s="102"/>
      <c r="HVO157" s="102"/>
      <c r="HVP157" s="102"/>
      <c r="HVQ157" s="102"/>
      <c r="HVR157" s="102"/>
      <c r="HVS157" s="102"/>
      <c r="HVT157" s="102"/>
      <c r="HVU157" s="102"/>
      <c r="HVV157" s="102"/>
      <c r="HVW157" s="102"/>
      <c r="HVX157" s="102"/>
      <c r="HVY157" s="102"/>
      <c r="HVZ157" s="102"/>
      <c r="HWA157" s="102"/>
      <c r="HWB157" s="102"/>
      <c r="HWC157" s="102"/>
      <c r="HWD157" s="102"/>
      <c r="HWE157" s="102"/>
      <c r="HWF157" s="102"/>
      <c r="HWG157" s="102"/>
      <c r="HWH157" s="102"/>
      <c r="HWI157" s="102"/>
      <c r="HWJ157" s="102"/>
      <c r="HWK157" s="102"/>
      <c r="HWL157" s="102"/>
      <c r="HWM157" s="102"/>
      <c r="HWN157" s="102"/>
      <c r="HWO157" s="102"/>
      <c r="HWP157" s="102"/>
      <c r="HWQ157" s="102"/>
      <c r="HWR157" s="102"/>
      <c r="HWS157" s="102"/>
      <c r="HWT157" s="102"/>
      <c r="HWU157" s="102"/>
      <c r="HWV157" s="102"/>
      <c r="HWW157" s="102"/>
      <c r="HWX157" s="102"/>
      <c r="HWY157" s="102"/>
      <c r="HWZ157" s="102"/>
      <c r="HXA157" s="102"/>
      <c r="HXB157" s="102"/>
      <c r="HXC157" s="102"/>
      <c r="HXD157" s="102"/>
      <c r="HXE157" s="102"/>
      <c r="HXF157" s="102"/>
      <c r="HXG157" s="102"/>
      <c r="HXH157" s="102"/>
      <c r="HXI157" s="102"/>
      <c r="HXJ157" s="102"/>
      <c r="HXK157" s="102"/>
      <c r="HXL157" s="102"/>
      <c r="HXM157" s="102"/>
      <c r="HXN157" s="102"/>
      <c r="HXO157" s="102"/>
      <c r="HXP157" s="102"/>
      <c r="HXQ157" s="102"/>
      <c r="HXR157" s="102"/>
      <c r="HXS157" s="102"/>
      <c r="HXT157" s="102"/>
      <c r="HXU157" s="102"/>
      <c r="HXV157" s="102"/>
      <c r="HXW157" s="102"/>
      <c r="HXX157" s="102"/>
      <c r="HXY157" s="102"/>
      <c r="HXZ157" s="102"/>
      <c r="HYA157" s="102"/>
      <c r="HYB157" s="102"/>
      <c r="HYC157" s="102"/>
      <c r="HYD157" s="102"/>
      <c r="HYE157" s="102"/>
      <c r="HYF157" s="102"/>
      <c r="HYG157" s="102"/>
      <c r="HYH157" s="102"/>
      <c r="HYI157" s="102"/>
      <c r="HYJ157" s="102"/>
      <c r="HYK157" s="102"/>
      <c r="HYL157" s="102"/>
      <c r="HYM157" s="102"/>
      <c r="HYN157" s="102"/>
      <c r="HYO157" s="102"/>
      <c r="HYP157" s="102"/>
      <c r="HYQ157" s="102"/>
      <c r="HYR157" s="102"/>
      <c r="HYS157" s="102"/>
      <c r="HYT157" s="102"/>
      <c r="HYU157" s="102"/>
      <c r="HYV157" s="102"/>
      <c r="HYW157" s="102"/>
      <c r="HYX157" s="102"/>
      <c r="HYY157" s="102"/>
      <c r="HYZ157" s="102"/>
      <c r="HZA157" s="102"/>
      <c r="HZB157" s="102"/>
      <c r="HZC157" s="102"/>
      <c r="HZD157" s="102"/>
      <c r="HZE157" s="102"/>
      <c r="HZF157" s="102"/>
      <c r="HZG157" s="102"/>
      <c r="HZH157" s="102"/>
      <c r="HZI157" s="102"/>
      <c r="HZJ157" s="102"/>
      <c r="HZK157" s="102"/>
      <c r="HZL157" s="102"/>
      <c r="HZM157" s="102"/>
      <c r="HZN157" s="102"/>
      <c r="HZO157" s="102"/>
      <c r="HZP157" s="102"/>
      <c r="HZQ157" s="102"/>
      <c r="HZR157" s="102"/>
      <c r="HZS157" s="102"/>
      <c r="HZT157" s="102"/>
      <c r="HZU157" s="102"/>
      <c r="HZV157" s="102"/>
      <c r="HZW157" s="102"/>
      <c r="HZX157" s="102"/>
      <c r="HZY157" s="102"/>
      <c r="HZZ157" s="102"/>
      <c r="IAA157" s="102"/>
      <c r="IAB157" s="102"/>
      <c r="IAC157" s="102"/>
      <c r="IAD157" s="102"/>
      <c r="IAE157" s="102"/>
      <c r="IAF157" s="102"/>
      <c r="IAG157" s="102"/>
      <c r="IAH157" s="102"/>
      <c r="IAI157" s="102"/>
      <c r="IAJ157" s="102"/>
      <c r="IAK157" s="102"/>
      <c r="IAL157" s="102"/>
      <c r="IAM157" s="102"/>
      <c r="IAN157" s="102"/>
      <c r="IAO157" s="102"/>
      <c r="IAP157" s="102"/>
      <c r="IAQ157" s="102"/>
      <c r="IAR157" s="102"/>
      <c r="IAS157" s="102"/>
      <c r="IAT157" s="102"/>
      <c r="IAU157" s="102"/>
      <c r="IAV157" s="102"/>
      <c r="IAW157" s="102"/>
      <c r="IAX157" s="102"/>
      <c r="IAY157" s="102"/>
      <c r="IAZ157" s="102"/>
      <c r="IBA157" s="102"/>
      <c r="IBB157" s="102"/>
      <c r="IBC157" s="102"/>
      <c r="IBD157" s="102"/>
      <c r="IBE157" s="102"/>
      <c r="IBF157" s="102"/>
      <c r="IBG157" s="102"/>
      <c r="IBH157" s="102"/>
      <c r="IBI157" s="102"/>
      <c r="IBJ157" s="102"/>
      <c r="IBK157" s="102"/>
      <c r="IBL157" s="102"/>
      <c r="IBM157" s="102"/>
      <c r="IBN157" s="102"/>
      <c r="IBO157" s="102"/>
      <c r="IBP157" s="102"/>
      <c r="IBQ157" s="102"/>
      <c r="IBR157" s="102"/>
      <c r="IBS157" s="102"/>
      <c r="IBT157" s="102"/>
      <c r="IBU157" s="102"/>
      <c r="IBV157" s="102"/>
      <c r="IBW157" s="102"/>
      <c r="IBX157" s="102"/>
      <c r="IBY157" s="102"/>
      <c r="IBZ157" s="102"/>
      <c r="ICA157" s="102"/>
      <c r="ICB157" s="102"/>
      <c r="ICC157" s="102"/>
      <c r="ICD157" s="102"/>
      <c r="ICE157" s="102"/>
      <c r="ICF157" s="102"/>
      <c r="ICG157" s="102"/>
      <c r="ICH157" s="102"/>
      <c r="ICI157" s="102"/>
      <c r="ICJ157" s="102"/>
      <c r="ICK157" s="102"/>
      <c r="ICL157" s="102"/>
      <c r="ICM157" s="102"/>
      <c r="ICN157" s="102"/>
      <c r="ICO157" s="102"/>
      <c r="ICP157" s="102"/>
      <c r="ICQ157" s="102"/>
      <c r="ICR157" s="102"/>
      <c r="ICS157" s="102"/>
      <c r="ICT157" s="102"/>
      <c r="ICU157" s="102"/>
      <c r="ICV157" s="102"/>
      <c r="ICW157" s="102"/>
      <c r="ICX157" s="102"/>
      <c r="ICY157" s="102"/>
      <c r="ICZ157" s="102"/>
      <c r="IDA157" s="102"/>
      <c r="IDB157" s="102"/>
      <c r="IDC157" s="102"/>
      <c r="IDD157" s="102"/>
      <c r="IDE157" s="102"/>
      <c r="IDF157" s="102"/>
      <c r="IDG157" s="102"/>
      <c r="IDH157" s="102"/>
      <c r="IDI157" s="102"/>
      <c r="IDJ157" s="102"/>
      <c r="IDK157" s="102"/>
      <c r="IDL157" s="102"/>
      <c r="IDM157" s="102"/>
      <c r="IDN157" s="102"/>
      <c r="IDO157" s="102"/>
      <c r="IDP157" s="102"/>
      <c r="IDQ157" s="102"/>
      <c r="IDR157" s="102"/>
      <c r="IDS157" s="102"/>
      <c r="IDT157" s="102"/>
      <c r="IDU157" s="102"/>
      <c r="IDV157" s="102"/>
      <c r="IDW157" s="102"/>
      <c r="IDX157" s="102"/>
      <c r="IDY157" s="102"/>
      <c r="IDZ157" s="102"/>
      <c r="IEA157" s="102"/>
      <c r="IEB157" s="102"/>
      <c r="IEC157" s="102"/>
      <c r="IED157" s="102"/>
      <c r="IEE157" s="102"/>
      <c r="IEF157" s="102"/>
      <c r="IEG157" s="102"/>
      <c r="IEH157" s="102"/>
      <c r="IEI157" s="102"/>
      <c r="IEJ157" s="102"/>
      <c r="IEK157" s="102"/>
      <c r="IEL157" s="102"/>
      <c r="IEM157" s="102"/>
      <c r="IEN157" s="102"/>
      <c r="IEO157" s="102"/>
      <c r="IEP157" s="102"/>
      <c r="IEQ157" s="102"/>
      <c r="IER157" s="102"/>
      <c r="IES157" s="102"/>
      <c r="IET157" s="102"/>
      <c r="IEU157" s="102"/>
      <c r="IEV157" s="102"/>
      <c r="IEW157" s="102"/>
      <c r="IEX157" s="102"/>
      <c r="IEY157" s="102"/>
      <c r="IEZ157" s="102"/>
      <c r="IFA157" s="102"/>
      <c r="IFB157" s="102"/>
      <c r="IFC157" s="102"/>
      <c r="IFD157" s="102"/>
      <c r="IFE157" s="102"/>
      <c r="IFF157" s="102"/>
      <c r="IFG157" s="102"/>
      <c r="IFH157" s="102"/>
      <c r="IFI157" s="102"/>
      <c r="IFJ157" s="102"/>
      <c r="IFK157" s="102"/>
      <c r="IFL157" s="102"/>
      <c r="IFM157" s="102"/>
      <c r="IFN157" s="102"/>
      <c r="IFO157" s="102"/>
      <c r="IFP157" s="102"/>
      <c r="IFQ157" s="102"/>
      <c r="IFR157" s="102"/>
      <c r="IFS157" s="102"/>
      <c r="IFT157" s="102"/>
      <c r="IFU157" s="102"/>
      <c r="IFV157" s="102"/>
      <c r="IFW157" s="102"/>
      <c r="IFX157" s="102"/>
      <c r="IFY157" s="102"/>
      <c r="IFZ157" s="102"/>
      <c r="IGA157" s="102"/>
      <c r="IGB157" s="102"/>
      <c r="IGC157" s="102"/>
      <c r="IGD157" s="102"/>
      <c r="IGE157" s="102"/>
      <c r="IGF157" s="102"/>
      <c r="IGG157" s="102"/>
      <c r="IGH157" s="102"/>
      <c r="IGI157" s="102"/>
      <c r="IGJ157" s="102"/>
      <c r="IGK157" s="102"/>
      <c r="IGL157" s="102"/>
      <c r="IGM157" s="102"/>
      <c r="IGN157" s="102"/>
      <c r="IGO157" s="102"/>
      <c r="IGP157" s="102"/>
      <c r="IGQ157" s="102"/>
      <c r="IGR157" s="102"/>
      <c r="IGS157" s="102"/>
      <c r="IGT157" s="102"/>
      <c r="IGU157" s="102"/>
      <c r="IGV157" s="102"/>
      <c r="IGW157" s="102"/>
      <c r="IGX157" s="102"/>
      <c r="IGY157" s="102"/>
      <c r="IGZ157" s="102"/>
      <c r="IHA157" s="102"/>
      <c r="IHB157" s="102"/>
      <c r="IHC157" s="102"/>
      <c r="IHD157" s="102"/>
      <c r="IHE157" s="102"/>
      <c r="IHF157" s="102"/>
      <c r="IHG157" s="102"/>
      <c r="IHH157" s="102"/>
      <c r="IHI157" s="102"/>
      <c r="IHJ157" s="102"/>
      <c r="IHK157" s="102"/>
      <c r="IHL157" s="102"/>
      <c r="IHM157" s="102"/>
      <c r="IHN157" s="102"/>
      <c r="IHO157" s="102"/>
      <c r="IHP157" s="102"/>
      <c r="IHQ157" s="102"/>
      <c r="IHR157" s="102"/>
      <c r="IHS157" s="102"/>
      <c r="IHT157" s="102"/>
      <c r="IHU157" s="102"/>
      <c r="IHV157" s="102"/>
      <c r="IHW157" s="102"/>
      <c r="IHX157" s="102"/>
      <c r="IHY157" s="102"/>
      <c r="IHZ157" s="102"/>
      <c r="IIA157" s="102"/>
      <c r="IIB157" s="102"/>
      <c r="IIC157" s="102"/>
      <c r="IID157" s="102"/>
      <c r="IIE157" s="102"/>
      <c r="IIF157" s="102"/>
      <c r="IIG157" s="102"/>
      <c r="IIH157" s="102"/>
      <c r="III157" s="102"/>
      <c r="IIJ157" s="102"/>
      <c r="IIK157" s="102"/>
      <c r="IIL157" s="102"/>
      <c r="IIM157" s="102"/>
      <c r="IIN157" s="102"/>
      <c r="IIO157" s="102"/>
      <c r="IIP157" s="102"/>
      <c r="IIQ157" s="102"/>
      <c r="IIR157" s="102"/>
      <c r="IIS157" s="102"/>
      <c r="IIT157" s="102"/>
      <c r="IIU157" s="102"/>
      <c r="IIV157" s="102"/>
      <c r="IIW157" s="102"/>
      <c r="IIX157" s="102"/>
      <c r="IIY157" s="102"/>
      <c r="IIZ157" s="102"/>
      <c r="IJA157" s="102"/>
      <c r="IJB157" s="102"/>
      <c r="IJC157" s="102"/>
      <c r="IJD157" s="102"/>
      <c r="IJE157" s="102"/>
      <c r="IJF157" s="102"/>
      <c r="IJG157" s="102"/>
      <c r="IJH157" s="102"/>
      <c r="IJI157" s="102"/>
      <c r="IJJ157" s="102"/>
      <c r="IJK157" s="102"/>
      <c r="IJL157" s="102"/>
      <c r="IJM157" s="102"/>
      <c r="IJN157" s="102"/>
      <c r="IJO157" s="102"/>
      <c r="IJP157" s="102"/>
      <c r="IJQ157" s="102"/>
      <c r="IJR157" s="102"/>
      <c r="IJS157" s="102"/>
      <c r="IJT157" s="102"/>
      <c r="IJU157" s="102"/>
      <c r="IJV157" s="102"/>
      <c r="IJW157" s="102"/>
      <c r="IJX157" s="102"/>
      <c r="IJY157" s="102"/>
      <c r="IJZ157" s="102"/>
      <c r="IKA157" s="102"/>
      <c r="IKB157" s="102"/>
      <c r="IKC157" s="102"/>
      <c r="IKD157" s="102"/>
      <c r="IKE157" s="102"/>
      <c r="IKF157" s="102"/>
      <c r="IKG157" s="102"/>
      <c r="IKH157" s="102"/>
      <c r="IKI157" s="102"/>
      <c r="IKJ157" s="102"/>
      <c r="IKK157" s="102"/>
      <c r="IKL157" s="102"/>
      <c r="IKM157" s="102"/>
      <c r="IKN157" s="102"/>
      <c r="IKO157" s="102"/>
      <c r="IKP157" s="102"/>
      <c r="IKQ157" s="102"/>
      <c r="IKR157" s="102"/>
      <c r="IKS157" s="102"/>
      <c r="IKT157" s="102"/>
      <c r="IKU157" s="102"/>
      <c r="IKV157" s="102"/>
      <c r="IKW157" s="102"/>
      <c r="IKX157" s="102"/>
      <c r="IKY157" s="102"/>
      <c r="IKZ157" s="102"/>
      <c r="ILA157" s="102"/>
      <c r="ILB157" s="102"/>
      <c r="ILC157" s="102"/>
      <c r="ILD157" s="102"/>
      <c r="ILE157" s="102"/>
      <c r="ILF157" s="102"/>
      <c r="ILG157" s="102"/>
      <c r="ILH157" s="102"/>
      <c r="ILI157" s="102"/>
      <c r="ILJ157" s="102"/>
      <c r="ILK157" s="102"/>
      <c r="ILL157" s="102"/>
      <c r="ILM157" s="102"/>
      <c r="ILN157" s="102"/>
      <c r="ILO157" s="102"/>
      <c r="ILP157" s="102"/>
      <c r="ILQ157" s="102"/>
      <c r="ILR157" s="102"/>
      <c r="ILS157" s="102"/>
      <c r="ILT157" s="102"/>
      <c r="ILU157" s="102"/>
      <c r="ILV157" s="102"/>
      <c r="ILW157" s="102"/>
      <c r="ILX157" s="102"/>
      <c r="ILY157" s="102"/>
      <c r="ILZ157" s="102"/>
      <c r="IMA157" s="102"/>
      <c r="IMB157" s="102"/>
      <c r="IMC157" s="102"/>
      <c r="IMD157" s="102"/>
      <c r="IME157" s="102"/>
      <c r="IMF157" s="102"/>
      <c r="IMG157" s="102"/>
      <c r="IMH157" s="102"/>
      <c r="IMI157" s="102"/>
      <c r="IMJ157" s="102"/>
      <c r="IMK157" s="102"/>
      <c r="IML157" s="102"/>
      <c r="IMM157" s="102"/>
      <c r="IMN157" s="102"/>
      <c r="IMO157" s="102"/>
      <c r="IMP157" s="102"/>
      <c r="IMQ157" s="102"/>
      <c r="IMR157" s="102"/>
      <c r="IMS157" s="102"/>
      <c r="IMT157" s="102"/>
      <c r="IMU157" s="102"/>
      <c r="IMV157" s="102"/>
      <c r="IMW157" s="102"/>
      <c r="IMX157" s="102"/>
      <c r="IMY157" s="102"/>
      <c r="IMZ157" s="102"/>
      <c r="INA157" s="102"/>
      <c r="INB157" s="102"/>
      <c r="INC157" s="102"/>
      <c r="IND157" s="102"/>
      <c r="INE157" s="102"/>
      <c r="INF157" s="102"/>
      <c r="ING157" s="102"/>
      <c r="INH157" s="102"/>
      <c r="INI157" s="102"/>
      <c r="INJ157" s="102"/>
      <c r="INK157" s="102"/>
      <c r="INL157" s="102"/>
      <c r="INM157" s="102"/>
      <c r="INN157" s="102"/>
      <c r="INO157" s="102"/>
      <c r="INP157" s="102"/>
      <c r="INQ157" s="102"/>
      <c r="INR157" s="102"/>
      <c r="INS157" s="102"/>
      <c r="INT157" s="102"/>
      <c r="INU157" s="102"/>
      <c r="INV157" s="102"/>
      <c r="INW157" s="102"/>
      <c r="INX157" s="102"/>
      <c r="INY157" s="102"/>
      <c r="INZ157" s="102"/>
      <c r="IOA157" s="102"/>
      <c r="IOB157" s="102"/>
      <c r="IOC157" s="102"/>
      <c r="IOD157" s="102"/>
      <c r="IOE157" s="102"/>
      <c r="IOF157" s="102"/>
      <c r="IOG157" s="102"/>
      <c r="IOH157" s="102"/>
      <c r="IOI157" s="102"/>
      <c r="IOJ157" s="102"/>
      <c r="IOK157" s="102"/>
      <c r="IOL157" s="102"/>
      <c r="IOM157" s="102"/>
      <c r="ION157" s="102"/>
      <c r="IOO157" s="102"/>
      <c r="IOP157" s="102"/>
      <c r="IOQ157" s="102"/>
      <c r="IOR157" s="102"/>
      <c r="IOS157" s="102"/>
      <c r="IOT157" s="102"/>
      <c r="IOU157" s="102"/>
      <c r="IOV157" s="102"/>
      <c r="IOW157" s="102"/>
      <c r="IOX157" s="102"/>
      <c r="IOY157" s="102"/>
      <c r="IOZ157" s="102"/>
      <c r="IPA157" s="102"/>
      <c r="IPB157" s="102"/>
      <c r="IPC157" s="102"/>
      <c r="IPD157" s="102"/>
      <c r="IPE157" s="102"/>
      <c r="IPF157" s="102"/>
      <c r="IPG157" s="102"/>
      <c r="IPH157" s="102"/>
      <c r="IPI157" s="102"/>
      <c r="IPJ157" s="102"/>
      <c r="IPK157" s="102"/>
      <c r="IPL157" s="102"/>
      <c r="IPM157" s="102"/>
      <c r="IPN157" s="102"/>
      <c r="IPO157" s="102"/>
      <c r="IPP157" s="102"/>
      <c r="IPQ157" s="102"/>
      <c r="IPR157" s="102"/>
      <c r="IPS157" s="102"/>
      <c r="IPT157" s="102"/>
      <c r="IPU157" s="102"/>
      <c r="IPV157" s="102"/>
      <c r="IPW157" s="102"/>
      <c r="IPX157" s="102"/>
      <c r="IPY157" s="102"/>
      <c r="IPZ157" s="102"/>
      <c r="IQA157" s="102"/>
      <c r="IQB157" s="102"/>
      <c r="IQC157" s="102"/>
      <c r="IQD157" s="102"/>
      <c r="IQE157" s="102"/>
      <c r="IQF157" s="102"/>
      <c r="IQG157" s="102"/>
      <c r="IQH157" s="102"/>
      <c r="IQI157" s="102"/>
      <c r="IQJ157" s="102"/>
      <c r="IQK157" s="102"/>
      <c r="IQL157" s="102"/>
      <c r="IQM157" s="102"/>
      <c r="IQN157" s="102"/>
      <c r="IQO157" s="102"/>
      <c r="IQP157" s="102"/>
      <c r="IQQ157" s="102"/>
      <c r="IQR157" s="102"/>
      <c r="IQS157" s="102"/>
      <c r="IQT157" s="102"/>
      <c r="IQU157" s="102"/>
      <c r="IQV157" s="102"/>
      <c r="IQW157" s="102"/>
      <c r="IQX157" s="102"/>
      <c r="IQY157" s="102"/>
      <c r="IQZ157" s="102"/>
      <c r="IRA157" s="102"/>
      <c r="IRB157" s="102"/>
      <c r="IRC157" s="102"/>
      <c r="IRD157" s="102"/>
      <c r="IRE157" s="102"/>
      <c r="IRF157" s="102"/>
      <c r="IRG157" s="102"/>
      <c r="IRH157" s="102"/>
      <c r="IRI157" s="102"/>
      <c r="IRJ157" s="102"/>
      <c r="IRK157" s="102"/>
      <c r="IRL157" s="102"/>
      <c r="IRM157" s="102"/>
      <c r="IRN157" s="102"/>
      <c r="IRO157" s="102"/>
      <c r="IRP157" s="102"/>
      <c r="IRQ157" s="102"/>
      <c r="IRR157" s="102"/>
      <c r="IRS157" s="102"/>
      <c r="IRT157" s="102"/>
      <c r="IRU157" s="102"/>
      <c r="IRV157" s="102"/>
      <c r="IRW157" s="102"/>
      <c r="IRX157" s="102"/>
      <c r="IRY157" s="102"/>
      <c r="IRZ157" s="102"/>
      <c r="ISA157" s="102"/>
      <c r="ISB157" s="102"/>
      <c r="ISC157" s="102"/>
      <c r="ISD157" s="102"/>
      <c r="ISE157" s="102"/>
      <c r="ISF157" s="102"/>
      <c r="ISG157" s="102"/>
      <c r="ISH157" s="102"/>
      <c r="ISI157" s="102"/>
      <c r="ISJ157" s="102"/>
      <c r="ISK157" s="102"/>
      <c r="ISL157" s="102"/>
      <c r="ISM157" s="102"/>
      <c r="ISN157" s="102"/>
      <c r="ISO157" s="102"/>
      <c r="ISP157" s="102"/>
      <c r="ISQ157" s="102"/>
      <c r="ISR157" s="102"/>
      <c r="ISS157" s="102"/>
      <c r="IST157" s="102"/>
      <c r="ISU157" s="102"/>
      <c r="ISV157" s="102"/>
      <c r="ISW157" s="102"/>
      <c r="ISX157" s="102"/>
      <c r="ISY157" s="102"/>
      <c r="ISZ157" s="102"/>
      <c r="ITA157" s="102"/>
      <c r="ITB157" s="102"/>
      <c r="ITC157" s="102"/>
      <c r="ITD157" s="102"/>
      <c r="ITE157" s="102"/>
      <c r="ITF157" s="102"/>
      <c r="ITG157" s="102"/>
      <c r="ITH157" s="102"/>
      <c r="ITI157" s="102"/>
      <c r="ITJ157" s="102"/>
      <c r="ITK157" s="102"/>
      <c r="ITL157" s="102"/>
      <c r="ITM157" s="102"/>
      <c r="ITN157" s="102"/>
      <c r="ITO157" s="102"/>
      <c r="ITP157" s="102"/>
      <c r="ITQ157" s="102"/>
      <c r="ITR157" s="102"/>
      <c r="ITS157" s="102"/>
      <c r="ITT157" s="102"/>
      <c r="ITU157" s="102"/>
      <c r="ITV157" s="102"/>
      <c r="ITW157" s="102"/>
      <c r="ITX157" s="102"/>
      <c r="ITY157" s="102"/>
      <c r="ITZ157" s="102"/>
      <c r="IUA157" s="102"/>
      <c r="IUB157" s="102"/>
      <c r="IUC157" s="102"/>
      <c r="IUD157" s="102"/>
      <c r="IUE157" s="102"/>
      <c r="IUF157" s="102"/>
      <c r="IUG157" s="102"/>
      <c r="IUH157" s="102"/>
      <c r="IUI157" s="102"/>
      <c r="IUJ157" s="102"/>
      <c r="IUK157" s="102"/>
      <c r="IUL157" s="102"/>
      <c r="IUM157" s="102"/>
      <c r="IUN157" s="102"/>
      <c r="IUO157" s="102"/>
      <c r="IUP157" s="102"/>
      <c r="IUQ157" s="102"/>
      <c r="IUR157" s="102"/>
      <c r="IUS157" s="102"/>
      <c r="IUT157" s="102"/>
      <c r="IUU157" s="102"/>
      <c r="IUV157" s="102"/>
      <c r="IUW157" s="102"/>
      <c r="IUX157" s="102"/>
      <c r="IUY157" s="102"/>
      <c r="IUZ157" s="102"/>
      <c r="IVA157" s="102"/>
      <c r="IVB157" s="102"/>
      <c r="IVC157" s="102"/>
      <c r="IVD157" s="102"/>
      <c r="IVE157" s="102"/>
      <c r="IVF157" s="102"/>
      <c r="IVG157" s="102"/>
      <c r="IVH157" s="102"/>
      <c r="IVI157" s="102"/>
      <c r="IVJ157" s="102"/>
      <c r="IVK157" s="102"/>
      <c r="IVL157" s="102"/>
      <c r="IVM157" s="102"/>
      <c r="IVN157" s="102"/>
      <c r="IVO157" s="102"/>
      <c r="IVP157" s="102"/>
      <c r="IVQ157" s="102"/>
      <c r="IVR157" s="102"/>
      <c r="IVS157" s="102"/>
      <c r="IVT157" s="102"/>
      <c r="IVU157" s="102"/>
      <c r="IVV157" s="102"/>
      <c r="IVW157" s="102"/>
      <c r="IVX157" s="102"/>
      <c r="IVY157" s="102"/>
      <c r="IVZ157" s="102"/>
      <c r="IWA157" s="102"/>
      <c r="IWB157" s="102"/>
      <c r="IWC157" s="102"/>
      <c r="IWD157" s="102"/>
      <c r="IWE157" s="102"/>
      <c r="IWF157" s="102"/>
      <c r="IWG157" s="102"/>
      <c r="IWH157" s="102"/>
      <c r="IWI157" s="102"/>
      <c r="IWJ157" s="102"/>
      <c r="IWK157" s="102"/>
      <c r="IWL157" s="102"/>
      <c r="IWM157" s="102"/>
      <c r="IWN157" s="102"/>
      <c r="IWO157" s="102"/>
      <c r="IWP157" s="102"/>
      <c r="IWQ157" s="102"/>
      <c r="IWR157" s="102"/>
      <c r="IWS157" s="102"/>
      <c r="IWT157" s="102"/>
      <c r="IWU157" s="102"/>
      <c r="IWV157" s="102"/>
      <c r="IWW157" s="102"/>
      <c r="IWX157" s="102"/>
      <c r="IWY157" s="102"/>
      <c r="IWZ157" s="102"/>
      <c r="IXA157" s="102"/>
      <c r="IXB157" s="102"/>
      <c r="IXC157" s="102"/>
      <c r="IXD157" s="102"/>
      <c r="IXE157" s="102"/>
      <c r="IXF157" s="102"/>
      <c r="IXG157" s="102"/>
      <c r="IXH157" s="102"/>
      <c r="IXI157" s="102"/>
      <c r="IXJ157" s="102"/>
      <c r="IXK157" s="102"/>
      <c r="IXL157" s="102"/>
      <c r="IXM157" s="102"/>
      <c r="IXN157" s="102"/>
      <c r="IXO157" s="102"/>
      <c r="IXP157" s="102"/>
      <c r="IXQ157" s="102"/>
      <c r="IXR157" s="102"/>
      <c r="IXS157" s="102"/>
      <c r="IXT157" s="102"/>
      <c r="IXU157" s="102"/>
      <c r="IXV157" s="102"/>
      <c r="IXW157" s="102"/>
      <c r="IXX157" s="102"/>
      <c r="IXY157" s="102"/>
      <c r="IXZ157" s="102"/>
      <c r="IYA157" s="102"/>
      <c r="IYB157" s="102"/>
      <c r="IYC157" s="102"/>
      <c r="IYD157" s="102"/>
      <c r="IYE157" s="102"/>
      <c r="IYF157" s="102"/>
      <c r="IYG157" s="102"/>
      <c r="IYH157" s="102"/>
      <c r="IYI157" s="102"/>
      <c r="IYJ157" s="102"/>
      <c r="IYK157" s="102"/>
      <c r="IYL157" s="102"/>
      <c r="IYM157" s="102"/>
      <c r="IYN157" s="102"/>
      <c r="IYO157" s="102"/>
      <c r="IYP157" s="102"/>
      <c r="IYQ157" s="102"/>
      <c r="IYR157" s="102"/>
      <c r="IYS157" s="102"/>
      <c r="IYT157" s="102"/>
      <c r="IYU157" s="102"/>
      <c r="IYV157" s="102"/>
      <c r="IYW157" s="102"/>
      <c r="IYX157" s="102"/>
      <c r="IYY157" s="102"/>
      <c r="IYZ157" s="102"/>
      <c r="IZA157" s="102"/>
      <c r="IZB157" s="102"/>
      <c r="IZC157" s="102"/>
      <c r="IZD157" s="102"/>
      <c r="IZE157" s="102"/>
      <c r="IZF157" s="102"/>
      <c r="IZG157" s="102"/>
      <c r="IZH157" s="102"/>
      <c r="IZI157" s="102"/>
      <c r="IZJ157" s="102"/>
      <c r="IZK157" s="102"/>
      <c r="IZL157" s="102"/>
      <c r="IZM157" s="102"/>
      <c r="IZN157" s="102"/>
      <c r="IZO157" s="102"/>
      <c r="IZP157" s="102"/>
      <c r="IZQ157" s="102"/>
      <c r="IZR157" s="102"/>
      <c r="IZS157" s="102"/>
      <c r="IZT157" s="102"/>
      <c r="IZU157" s="102"/>
      <c r="IZV157" s="102"/>
      <c r="IZW157" s="102"/>
      <c r="IZX157" s="102"/>
      <c r="IZY157" s="102"/>
      <c r="IZZ157" s="102"/>
      <c r="JAA157" s="102"/>
      <c r="JAB157" s="102"/>
      <c r="JAC157" s="102"/>
      <c r="JAD157" s="102"/>
      <c r="JAE157" s="102"/>
      <c r="JAF157" s="102"/>
      <c r="JAG157" s="102"/>
      <c r="JAH157" s="102"/>
      <c r="JAI157" s="102"/>
      <c r="JAJ157" s="102"/>
      <c r="JAK157" s="102"/>
      <c r="JAL157" s="102"/>
      <c r="JAM157" s="102"/>
      <c r="JAN157" s="102"/>
      <c r="JAO157" s="102"/>
      <c r="JAP157" s="102"/>
      <c r="JAQ157" s="102"/>
      <c r="JAR157" s="102"/>
      <c r="JAS157" s="102"/>
      <c r="JAT157" s="102"/>
      <c r="JAU157" s="102"/>
      <c r="JAV157" s="102"/>
      <c r="JAW157" s="102"/>
      <c r="JAX157" s="102"/>
      <c r="JAY157" s="102"/>
      <c r="JAZ157" s="102"/>
      <c r="JBA157" s="102"/>
      <c r="JBB157" s="102"/>
      <c r="JBC157" s="102"/>
      <c r="JBD157" s="102"/>
      <c r="JBE157" s="102"/>
      <c r="JBF157" s="102"/>
      <c r="JBG157" s="102"/>
      <c r="JBH157" s="102"/>
      <c r="JBI157" s="102"/>
      <c r="JBJ157" s="102"/>
      <c r="JBK157" s="102"/>
      <c r="JBL157" s="102"/>
      <c r="JBM157" s="102"/>
      <c r="JBN157" s="102"/>
      <c r="JBO157" s="102"/>
      <c r="JBP157" s="102"/>
      <c r="JBQ157" s="102"/>
      <c r="JBR157" s="102"/>
      <c r="JBS157" s="102"/>
      <c r="JBT157" s="102"/>
      <c r="JBU157" s="102"/>
      <c r="JBV157" s="102"/>
      <c r="JBW157" s="102"/>
      <c r="JBX157" s="102"/>
      <c r="JBY157" s="102"/>
      <c r="JBZ157" s="102"/>
      <c r="JCA157" s="102"/>
      <c r="JCB157" s="102"/>
      <c r="JCC157" s="102"/>
      <c r="JCD157" s="102"/>
      <c r="JCE157" s="102"/>
      <c r="JCF157" s="102"/>
      <c r="JCG157" s="102"/>
      <c r="JCH157" s="102"/>
      <c r="JCI157" s="102"/>
      <c r="JCJ157" s="102"/>
      <c r="JCK157" s="102"/>
      <c r="JCL157" s="102"/>
      <c r="JCM157" s="102"/>
      <c r="JCN157" s="102"/>
      <c r="JCO157" s="102"/>
      <c r="JCP157" s="102"/>
      <c r="JCQ157" s="102"/>
      <c r="JCR157" s="102"/>
      <c r="JCS157" s="102"/>
      <c r="JCT157" s="102"/>
      <c r="JCU157" s="102"/>
      <c r="JCV157" s="102"/>
      <c r="JCW157" s="102"/>
      <c r="JCX157" s="102"/>
      <c r="JCY157" s="102"/>
      <c r="JCZ157" s="102"/>
      <c r="JDA157" s="102"/>
      <c r="JDB157" s="102"/>
      <c r="JDC157" s="102"/>
      <c r="JDD157" s="102"/>
      <c r="JDE157" s="102"/>
      <c r="JDF157" s="102"/>
      <c r="JDG157" s="102"/>
      <c r="JDH157" s="102"/>
      <c r="JDI157" s="102"/>
      <c r="JDJ157" s="102"/>
      <c r="JDK157" s="102"/>
      <c r="JDL157" s="102"/>
      <c r="JDM157" s="102"/>
      <c r="JDN157" s="102"/>
      <c r="JDO157" s="102"/>
      <c r="JDP157" s="102"/>
      <c r="JDQ157" s="102"/>
      <c r="JDR157" s="102"/>
      <c r="JDS157" s="102"/>
      <c r="JDT157" s="102"/>
      <c r="JDU157" s="102"/>
      <c r="JDV157" s="102"/>
      <c r="JDW157" s="102"/>
      <c r="JDX157" s="102"/>
      <c r="JDY157" s="102"/>
      <c r="JDZ157" s="102"/>
      <c r="JEA157" s="102"/>
      <c r="JEB157" s="102"/>
      <c r="JEC157" s="102"/>
      <c r="JED157" s="102"/>
      <c r="JEE157" s="102"/>
      <c r="JEF157" s="102"/>
      <c r="JEG157" s="102"/>
      <c r="JEH157" s="102"/>
      <c r="JEI157" s="102"/>
      <c r="JEJ157" s="102"/>
      <c r="JEK157" s="102"/>
      <c r="JEL157" s="102"/>
      <c r="JEM157" s="102"/>
      <c r="JEN157" s="102"/>
      <c r="JEO157" s="102"/>
      <c r="JEP157" s="102"/>
      <c r="JEQ157" s="102"/>
      <c r="JER157" s="102"/>
      <c r="JES157" s="102"/>
      <c r="JET157" s="102"/>
      <c r="JEU157" s="102"/>
      <c r="JEV157" s="102"/>
      <c r="JEW157" s="102"/>
      <c r="JEX157" s="102"/>
      <c r="JEY157" s="102"/>
      <c r="JEZ157" s="102"/>
      <c r="JFA157" s="102"/>
      <c r="JFB157" s="102"/>
      <c r="JFC157" s="102"/>
      <c r="JFD157" s="102"/>
      <c r="JFE157" s="102"/>
      <c r="JFF157" s="102"/>
      <c r="JFG157" s="102"/>
      <c r="JFH157" s="102"/>
      <c r="JFI157" s="102"/>
      <c r="JFJ157" s="102"/>
      <c r="JFK157" s="102"/>
      <c r="JFL157" s="102"/>
      <c r="JFM157" s="102"/>
      <c r="JFN157" s="102"/>
      <c r="JFO157" s="102"/>
      <c r="JFP157" s="102"/>
      <c r="JFQ157" s="102"/>
      <c r="JFR157" s="102"/>
      <c r="JFS157" s="102"/>
      <c r="JFT157" s="102"/>
      <c r="JFU157" s="102"/>
      <c r="JFV157" s="102"/>
      <c r="JFW157" s="102"/>
      <c r="JFX157" s="102"/>
      <c r="JFY157" s="102"/>
      <c r="JFZ157" s="102"/>
      <c r="JGA157" s="102"/>
      <c r="JGB157" s="102"/>
      <c r="JGC157" s="102"/>
      <c r="JGD157" s="102"/>
      <c r="JGE157" s="102"/>
      <c r="JGF157" s="102"/>
      <c r="JGG157" s="102"/>
      <c r="JGH157" s="102"/>
      <c r="JGI157" s="102"/>
      <c r="JGJ157" s="102"/>
      <c r="JGK157" s="102"/>
      <c r="JGL157" s="102"/>
      <c r="JGM157" s="102"/>
      <c r="JGN157" s="102"/>
      <c r="JGO157" s="102"/>
      <c r="JGP157" s="102"/>
      <c r="JGQ157" s="102"/>
      <c r="JGR157" s="102"/>
      <c r="JGS157" s="102"/>
      <c r="JGT157" s="102"/>
      <c r="JGU157" s="102"/>
      <c r="JGV157" s="102"/>
      <c r="JGW157" s="102"/>
      <c r="JGX157" s="102"/>
      <c r="JGY157" s="102"/>
      <c r="JGZ157" s="102"/>
      <c r="JHA157" s="102"/>
      <c r="JHB157" s="102"/>
      <c r="JHC157" s="102"/>
      <c r="JHD157" s="102"/>
      <c r="JHE157" s="102"/>
      <c r="JHF157" s="102"/>
      <c r="JHG157" s="102"/>
      <c r="JHH157" s="102"/>
      <c r="JHI157" s="102"/>
      <c r="JHJ157" s="102"/>
      <c r="JHK157" s="102"/>
      <c r="JHL157" s="102"/>
      <c r="JHM157" s="102"/>
      <c r="JHN157" s="102"/>
      <c r="JHO157" s="102"/>
      <c r="JHP157" s="102"/>
      <c r="JHQ157" s="102"/>
      <c r="JHR157" s="102"/>
      <c r="JHS157" s="102"/>
      <c r="JHT157" s="102"/>
      <c r="JHU157" s="102"/>
      <c r="JHV157" s="102"/>
      <c r="JHW157" s="102"/>
      <c r="JHX157" s="102"/>
      <c r="JHY157" s="102"/>
      <c r="JHZ157" s="102"/>
      <c r="JIA157" s="102"/>
      <c r="JIB157" s="102"/>
      <c r="JIC157" s="102"/>
      <c r="JID157" s="102"/>
      <c r="JIE157" s="102"/>
      <c r="JIF157" s="102"/>
      <c r="JIG157" s="102"/>
      <c r="JIH157" s="102"/>
      <c r="JII157" s="102"/>
      <c r="JIJ157" s="102"/>
      <c r="JIK157" s="102"/>
      <c r="JIL157" s="102"/>
      <c r="JIM157" s="102"/>
      <c r="JIN157" s="102"/>
      <c r="JIO157" s="102"/>
      <c r="JIP157" s="102"/>
      <c r="JIQ157" s="102"/>
      <c r="JIR157" s="102"/>
      <c r="JIS157" s="102"/>
      <c r="JIT157" s="102"/>
      <c r="JIU157" s="102"/>
      <c r="JIV157" s="102"/>
      <c r="JIW157" s="102"/>
      <c r="JIX157" s="102"/>
      <c r="JIY157" s="102"/>
      <c r="JIZ157" s="102"/>
      <c r="JJA157" s="102"/>
      <c r="JJB157" s="102"/>
      <c r="JJC157" s="102"/>
      <c r="JJD157" s="102"/>
      <c r="JJE157" s="102"/>
      <c r="JJF157" s="102"/>
      <c r="JJG157" s="102"/>
      <c r="JJH157" s="102"/>
      <c r="JJI157" s="102"/>
      <c r="JJJ157" s="102"/>
      <c r="JJK157" s="102"/>
      <c r="JJL157" s="102"/>
      <c r="JJM157" s="102"/>
      <c r="JJN157" s="102"/>
      <c r="JJO157" s="102"/>
      <c r="JJP157" s="102"/>
      <c r="JJQ157" s="102"/>
      <c r="JJR157" s="102"/>
      <c r="JJS157" s="102"/>
      <c r="JJT157" s="102"/>
      <c r="JJU157" s="102"/>
      <c r="JJV157" s="102"/>
      <c r="JJW157" s="102"/>
      <c r="JJX157" s="102"/>
      <c r="JJY157" s="102"/>
      <c r="JJZ157" s="102"/>
      <c r="JKA157" s="102"/>
      <c r="JKB157" s="102"/>
      <c r="JKC157" s="102"/>
      <c r="JKD157" s="102"/>
      <c r="JKE157" s="102"/>
      <c r="JKF157" s="102"/>
      <c r="JKG157" s="102"/>
      <c r="JKH157" s="102"/>
      <c r="JKI157" s="102"/>
      <c r="JKJ157" s="102"/>
      <c r="JKK157" s="102"/>
      <c r="JKL157" s="102"/>
      <c r="JKM157" s="102"/>
      <c r="JKN157" s="102"/>
      <c r="JKO157" s="102"/>
      <c r="JKP157" s="102"/>
      <c r="JKQ157" s="102"/>
      <c r="JKR157" s="102"/>
      <c r="JKS157" s="102"/>
      <c r="JKT157" s="102"/>
      <c r="JKU157" s="102"/>
      <c r="JKV157" s="102"/>
      <c r="JKW157" s="102"/>
      <c r="JKX157" s="102"/>
      <c r="JKY157" s="102"/>
      <c r="JKZ157" s="102"/>
      <c r="JLA157" s="102"/>
      <c r="JLB157" s="102"/>
      <c r="JLC157" s="102"/>
      <c r="JLD157" s="102"/>
      <c r="JLE157" s="102"/>
      <c r="JLF157" s="102"/>
      <c r="JLG157" s="102"/>
      <c r="JLH157" s="102"/>
      <c r="JLI157" s="102"/>
      <c r="JLJ157" s="102"/>
      <c r="JLK157" s="102"/>
      <c r="JLL157" s="102"/>
      <c r="JLM157" s="102"/>
      <c r="JLN157" s="102"/>
      <c r="JLO157" s="102"/>
      <c r="JLP157" s="102"/>
      <c r="JLQ157" s="102"/>
      <c r="JLR157" s="102"/>
      <c r="JLS157" s="102"/>
      <c r="JLT157" s="102"/>
      <c r="JLU157" s="102"/>
      <c r="JLV157" s="102"/>
      <c r="JLW157" s="102"/>
      <c r="JLX157" s="102"/>
      <c r="JLY157" s="102"/>
      <c r="JLZ157" s="102"/>
      <c r="JMA157" s="102"/>
      <c r="JMB157" s="102"/>
      <c r="JMC157" s="102"/>
      <c r="JMD157" s="102"/>
      <c r="JME157" s="102"/>
      <c r="JMF157" s="102"/>
      <c r="JMG157" s="102"/>
      <c r="JMH157" s="102"/>
      <c r="JMI157" s="102"/>
      <c r="JMJ157" s="102"/>
      <c r="JMK157" s="102"/>
      <c r="JML157" s="102"/>
      <c r="JMM157" s="102"/>
      <c r="JMN157" s="102"/>
      <c r="JMO157" s="102"/>
      <c r="JMP157" s="102"/>
      <c r="JMQ157" s="102"/>
      <c r="JMR157" s="102"/>
      <c r="JMS157" s="102"/>
      <c r="JMT157" s="102"/>
      <c r="JMU157" s="102"/>
      <c r="JMV157" s="102"/>
      <c r="JMW157" s="102"/>
      <c r="JMX157" s="102"/>
      <c r="JMY157" s="102"/>
      <c r="JMZ157" s="102"/>
      <c r="JNA157" s="102"/>
      <c r="JNB157" s="102"/>
      <c r="JNC157" s="102"/>
      <c r="JND157" s="102"/>
      <c r="JNE157" s="102"/>
      <c r="JNF157" s="102"/>
      <c r="JNG157" s="102"/>
      <c r="JNH157" s="102"/>
      <c r="JNI157" s="102"/>
      <c r="JNJ157" s="102"/>
      <c r="JNK157" s="102"/>
      <c r="JNL157" s="102"/>
      <c r="JNM157" s="102"/>
      <c r="JNN157" s="102"/>
      <c r="JNO157" s="102"/>
      <c r="JNP157" s="102"/>
      <c r="JNQ157" s="102"/>
      <c r="JNR157" s="102"/>
      <c r="JNS157" s="102"/>
      <c r="JNT157" s="102"/>
      <c r="JNU157" s="102"/>
      <c r="JNV157" s="102"/>
      <c r="JNW157" s="102"/>
      <c r="JNX157" s="102"/>
      <c r="JNY157" s="102"/>
      <c r="JNZ157" s="102"/>
      <c r="JOA157" s="102"/>
      <c r="JOB157" s="102"/>
      <c r="JOC157" s="102"/>
      <c r="JOD157" s="102"/>
      <c r="JOE157" s="102"/>
      <c r="JOF157" s="102"/>
      <c r="JOG157" s="102"/>
      <c r="JOH157" s="102"/>
      <c r="JOI157" s="102"/>
      <c r="JOJ157" s="102"/>
      <c r="JOK157" s="102"/>
      <c r="JOL157" s="102"/>
      <c r="JOM157" s="102"/>
      <c r="JON157" s="102"/>
      <c r="JOO157" s="102"/>
      <c r="JOP157" s="102"/>
      <c r="JOQ157" s="102"/>
      <c r="JOR157" s="102"/>
      <c r="JOS157" s="102"/>
      <c r="JOT157" s="102"/>
      <c r="JOU157" s="102"/>
      <c r="JOV157" s="102"/>
      <c r="JOW157" s="102"/>
      <c r="JOX157" s="102"/>
      <c r="JOY157" s="102"/>
      <c r="JOZ157" s="102"/>
      <c r="JPA157" s="102"/>
      <c r="JPB157" s="102"/>
      <c r="JPC157" s="102"/>
      <c r="JPD157" s="102"/>
      <c r="JPE157" s="102"/>
      <c r="JPF157" s="102"/>
      <c r="JPG157" s="102"/>
      <c r="JPH157" s="102"/>
      <c r="JPI157" s="102"/>
      <c r="JPJ157" s="102"/>
      <c r="JPK157" s="102"/>
      <c r="JPL157" s="102"/>
      <c r="JPM157" s="102"/>
      <c r="JPN157" s="102"/>
      <c r="JPO157" s="102"/>
      <c r="JPP157" s="102"/>
      <c r="JPQ157" s="102"/>
      <c r="JPR157" s="102"/>
      <c r="JPS157" s="102"/>
      <c r="JPT157" s="102"/>
      <c r="JPU157" s="102"/>
      <c r="JPV157" s="102"/>
      <c r="JPW157" s="102"/>
      <c r="JPX157" s="102"/>
      <c r="JPY157" s="102"/>
      <c r="JPZ157" s="102"/>
      <c r="JQA157" s="102"/>
      <c r="JQB157" s="102"/>
      <c r="JQC157" s="102"/>
      <c r="JQD157" s="102"/>
      <c r="JQE157" s="102"/>
      <c r="JQF157" s="102"/>
      <c r="JQG157" s="102"/>
      <c r="JQH157" s="102"/>
      <c r="JQI157" s="102"/>
      <c r="JQJ157" s="102"/>
      <c r="JQK157" s="102"/>
      <c r="JQL157" s="102"/>
      <c r="JQM157" s="102"/>
      <c r="JQN157" s="102"/>
      <c r="JQO157" s="102"/>
      <c r="JQP157" s="102"/>
      <c r="JQQ157" s="102"/>
      <c r="JQR157" s="102"/>
      <c r="JQS157" s="102"/>
      <c r="JQT157" s="102"/>
      <c r="JQU157" s="102"/>
      <c r="JQV157" s="102"/>
      <c r="JQW157" s="102"/>
      <c r="JQX157" s="102"/>
      <c r="JQY157" s="102"/>
      <c r="JQZ157" s="102"/>
      <c r="JRA157" s="102"/>
      <c r="JRB157" s="102"/>
      <c r="JRC157" s="102"/>
      <c r="JRD157" s="102"/>
      <c r="JRE157" s="102"/>
      <c r="JRF157" s="102"/>
      <c r="JRG157" s="102"/>
      <c r="JRH157" s="102"/>
      <c r="JRI157" s="102"/>
      <c r="JRJ157" s="102"/>
      <c r="JRK157" s="102"/>
      <c r="JRL157" s="102"/>
      <c r="JRM157" s="102"/>
      <c r="JRN157" s="102"/>
      <c r="JRO157" s="102"/>
      <c r="JRP157" s="102"/>
      <c r="JRQ157" s="102"/>
      <c r="JRR157" s="102"/>
      <c r="JRS157" s="102"/>
      <c r="JRT157" s="102"/>
      <c r="JRU157" s="102"/>
      <c r="JRV157" s="102"/>
      <c r="JRW157" s="102"/>
      <c r="JRX157" s="102"/>
      <c r="JRY157" s="102"/>
      <c r="JRZ157" s="102"/>
      <c r="JSA157" s="102"/>
      <c r="JSB157" s="102"/>
      <c r="JSC157" s="102"/>
      <c r="JSD157" s="102"/>
      <c r="JSE157" s="102"/>
      <c r="JSF157" s="102"/>
      <c r="JSG157" s="102"/>
      <c r="JSH157" s="102"/>
      <c r="JSI157" s="102"/>
      <c r="JSJ157" s="102"/>
      <c r="JSK157" s="102"/>
      <c r="JSL157" s="102"/>
      <c r="JSM157" s="102"/>
      <c r="JSN157" s="102"/>
      <c r="JSO157" s="102"/>
      <c r="JSP157" s="102"/>
      <c r="JSQ157" s="102"/>
      <c r="JSR157" s="102"/>
      <c r="JSS157" s="102"/>
      <c r="JST157" s="102"/>
      <c r="JSU157" s="102"/>
      <c r="JSV157" s="102"/>
      <c r="JSW157" s="102"/>
      <c r="JSX157" s="102"/>
      <c r="JSY157" s="102"/>
      <c r="JSZ157" s="102"/>
      <c r="JTA157" s="102"/>
      <c r="JTB157" s="102"/>
      <c r="JTC157" s="102"/>
      <c r="JTD157" s="102"/>
      <c r="JTE157" s="102"/>
      <c r="JTF157" s="102"/>
      <c r="JTG157" s="102"/>
      <c r="JTH157" s="102"/>
      <c r="JTI157" s="102"/>
      <c r="JTJ157" s="102"/>
      <c r="JTK157" s="102"/>
      <c r="JTL157" s="102"/>
      <c r="JTM157" s="102"/>
      <c r="JTN157" s="102"/>
      <c r="JTO157" s="102"/>
      <c r="JTP157" s="102"/>
      <c r="JTQ157" s="102"/>
      <c r="JTR157" s="102"/>
      <c r="JTS157" s="102"/>
      <c r="JTT157" s="102"/>
      <c r="JTU157" s="102"/>
      <c r="JTV157" s="102"/>
      <c r="JTW157" s="102"/>
      <c r="JTX157" s="102"/>
      <c r="JTY157" s="102"/>
      <c r="JTZ157" s="102"/>
      <c r="JUA157" s="102"/>
      <c r="JUB157" s="102"/>
      <c r="JUC157" s="102"/>
      <c r="JUD157" s="102"/>
      <c r="JUE157" s="102"/>
      <c r="JUF157" s="102"/>
      <c r="JUG157" s="102"/>
      <c r="JUH157" s="102"/>
      <c r="JUI157" s="102"/>
      <c r="JUJ157" s="102"/>
      <c r="JUK157" s="102"/>
      <c r="JUL157" s="102"/>
      <c r="JUM157" s="102"/>
      <c r="JUN157" s="102"/>
      <c r="JUO157" s="102"/>
      <c r="JUP157" s="102"/>
      <c r="JUQ157" s="102"/>
      <c r="JUR157" s="102"/>
      <c r="JUS157" s="102"/>
      <c r="JUT157" s="102"/>
      <c r="JUU157" s="102"/>
      <c r="JUV157" s="102"/>
      <c r="JUW157" s="102"/>
      <c r="JUX157" s="102"/>
      <c r="JUY157" s="102"/>
      <c r="JUZ157" s="102"/>
      <c r="JVA157" s="102"/>
      <c r="JVB157" s="102"/>
      <c r="JVC157" s="102"/>
      <c r="JVD157" s="102"/>
      <c r="JVE157" s="102"/>
      <c r="JVF157" s="102"/>
      <c r="JVG157" s="102"/>
      <c r="JVH157" s="102"/>
      <c r="JVI157" s="102"/>
      <c r="JVJ157" s="102"/>
      <c r="JVK157" s="102"/>
      <c r="JVL157" s="102"/>
      <c r="JVM157" s="102"/>
      <c r="JVN157" s="102"/>
      <c r="JVO157" s="102"/>
      <c r="JVP157" s="102"/>
      <c r="JVQ157" s="102"/>
      <c r="JVR157" s="102"/>
      <c r="JVS157" s="102"/>
      <c r="JVT157" s="102"/>
      <c r="JVU157" s="102"/>
      <c r="JVV157" s="102"/>
      <c r="JVW157" s="102"/>
      <c r="JVX157" s="102"/>
      <c r="JVY157" s="102"/>
      <c r="JVZ157" s="102"/>
      <c r="JWA157" s="102"/>
      <c r="JWB157" s="102"/>
      <c r="JWC157" s="102"/>
      <c r="JWD157" s="102"/>
      <c r="JWE157" s="102"/>
      <c r="JWF157" s="102"/>
      <c r="JWG157" s="102"/>
      <c r="JWH157" s="102"/>
      <c r="JWI157" s="102"/>
      <c r="JWJ157" s="102"/>
      <c r="JWK157" s="102"/>
      <c r="JWL157" s="102"/>
      <c r="JWM157" s="102"/>
      <c r="JWN157" s="102"/>
      <c r="JWO157" s="102"/>
      <c r="JWP157" s="102"/>
      <c r="JWQ157" s="102"/>
      <c r="JWR157" s="102"/>
      <c r="JWS157" s="102"/>
      <c r="JWT157" s="102"/>
      <c r="JWU157" s="102"/>
      <c r="JWV157" s="102"/>
      <c r="JWW157" s="102"/>
      <c r="JWX157" s="102"/>
      <c r="JWY157" s="102"/>
      <c r="JWZ157" s="102"/>
      <c r="JXA157" s="102"/>
      <c r="JXB157" s="102"/>
      <c r="JXC157" s="102"/>
      <c r="JXD157" s="102"/>
      <c r="JXE157" s="102"/>
      <c r="JXF157" s="102"/>
      <c r="JXG157" s="102"/>
      <c r="JXH157" s="102"/>
      <c r="JXI157" s="102"/>
      <c r="JXJ157" s="102"/>
      <c r="JXK157" s="102"/>
      <c r="JXL157" s="102"/>
      <c r="JXM157" s="102"/>
      <c r="JXN157" s="102"/>
      <c r="JXO157" s="102"/>
      <c r="JXP157" s="102"/>
      <c r="JXQ157" s="102"/>
      <c r="JXR157" s="102"/>
      <c r="JXS157" s="102"/>
      <c r="JXT157" s="102"/>
      <c r="JXU157" s="102"/>
      <c r="JXV157" s="102"/>
      <c r="JXW157" s="102"/>
      <c r="JXX157" s="102"/>
      <c r="JXY157" s="102"/>
      <c r="JXZ157" s="102"/>
      <c r="JYA157" s="102"/>
      <c r="JYB157" s="102"/>
      <c r="JYC157" s="102"/>
      <c r="JYD157" s="102"/>
      <c r="JYE157" s="102"/>
      <c r="JYF157" s="102"/>
      <c r="JYG157" s="102"/>
      <c r="JYH157" s="102"/>
      <c r="JYI157" s="102"/>
      <c r="JYJ157" s="102"/>
      <c r="JYK157" s="102"/>
      <c r="JYL157" s="102"/>
      <c r="JYM157" s="102"/>
      <c r="JYN157" s="102"/>
      <c r="JYO157" s="102"/>
      <c r="JYP157" s="102"/>
      <c r="JYQ157" s="102"/>
      <c r="JYR157" s="102"/>
      <c r="JYS157" s="102"/>
      <c r="JYT157" s="102"/>
      <c r="JYU157" s="102"/>
      <c r="JYV157" s="102"/>
      <c r="JYW157" s="102"/>
      <c r="JYX157" s="102"/>
      <c r="JYY157" s="102"/>
      <c r="JYZ157" s="102"/>
      <c r="JZA157" s="102"/>
      <c r="JZB157" s="102"/>
      <c r="JZC157" s="102"/>
      <c r="JZD157" s="102"/>
      <c r="JZE157" s="102"/>
      <c r="JZF157" s="102"/>
      <c r="JZG157" s="102"/>
      <c r="JZH157" s="102"/>
      <c r="JZI157" s="102"/>
      <c r="JZJ157" s="102"/>
      <c r="JZK157" s="102"/>
      <c r="JZL157" s="102"/>
      <c r="JZM157" s="102"/>
      <c r="JZN157" s="102"/>
      <c r="JZO157" s="102"/>
      <c r="JZP157" s="102"/>
      <c r="JZQ157" s="102"/>
      <c r="JZR157" s="102"/>
      <c r="JZS157" s="102"/>
      <c r="JZT157" s="102"/>
      <c r="JZU157" s="102"/>
      <c r="JZV157" s="102"/>
      <c r="JZW157" s="102"/>
      <c r="JZX157" s="102"/>
      <c r="JZY157" s="102"/>
      <c r="JZZ157" s="102"/>
      <c r="KAA157" s="102"/>
      <c r="KAB157" s="102"/>
      <c r="KAC157" s="102"/>
      <c r="KAD157" s="102"/>
      <c r="KAE157" s="102"/>
      <c r="KAF157" s="102"/>
      <c r="KAG157" s="102"/>
      <c r="KAH157" s="102"/>
      <c r="KAI157" s="102"/>
      <c r="KAJ157" s="102"/>
      <c r="KAK157" s="102"/>
      <c r="KAL157" s="102"/>
      <c r="KAM157" s="102"/>
      <c r="KAN157" s="102"/>
      <c r="KAO157" s="102"/>
      <c r="KAP157" s="102"/>
      <c r="KAQ157" s="102"/>
      <c r="KAR157" s="102"/>
      <c r="KAS157" s="102"/>
      <c r="KAT157" s="102"/>
      <c r="KAU157" s="102"/>
      <c r="KAV157" s="102"/>
      <c r="KAW157" s="102"/>
      <c r="KAX157" s="102"/>
      <c r="KAY157" s="102"/>
      <c r="KAZ157" s="102"/>
      <c r="KBA157" s="102"/>
      <c r="KBB157" s="102"/>
      <c r="KBC157" s="102"/>
      <c r="KBD157" s="102"/>
      <c r="KBE157" s="102"/>
      <c r="KBF157" s="102"/>
      <c r="KBG157" s="102"/>
      <c r="KBH157" s="102"/>
      <c r="KBI157" s="102"/>
      <c r="KBJ157" s="102"/>
      <c r="KBK157" s="102"/>
      <c r="KBL157" s="102"/>
      <c r="KBM157" s="102"/>
      <c r="KBN157" s="102"/>
      <c r="KBO157" s="102"/>
      <c r="KBP157" s="102"/>
      <c r="KBQ157" s="102"/>
      <c r="KBR157" s="102"/>
      <c r="KBS157" s="102"/>
      <c r="KBT157" s="102"/>
      <c r="KBU157" s="102"/>
      <c r="KBV157" s="102"/>
      <c r="KBW157" s="102"/>
      <c r="KBX157" s="102"/>
      <c r="KBY157" s="102"/>
      <c r="KBZ157" s="102"/>
      <c r="KCA157" s="102"/>
      <c r="KCB157" s="102"/>
      <c r="KCC157" s="102"/>
      <c r="KCD157" s="102"/>
      <c r="KCE157" s="102"/>
      <c r="KCF157" s="102"/>
      <c r="KCG157" s="102"/>
      <c r="KCH157" s="102"/>
      <c r="KCI157" s="102"/>
      <c r="KCJ157" s="102"/>
      <c r="KCK157" s="102"/>
      <c r="KCL157" s="102"/>
      <c r="KCM157" s="102"/>
      <c r="KCN157" s="102"/>
      <c r="KCO157" s="102"/>
      <c r="KCP157" s="102"/>
      <c r="KCQ157" s="102"/>
      <c r="KCR157" s="102"/>
      <c r="KCS157" s="102"/>
      <c r="KCT157" s="102"/>
      <c r="KCU157" s="102"/>
      <c r="KCV157" s="102"/>
      <c r="KCW157" s="102"/>
      <c r="KCX157" s="102"/>
      <c r="KCY157" s="102"/>
      <c r="KCZ157" s="102"/>
      <c r="KDA157" s="102"/>
      <c r="KDB157" s="102"/>
      <c r="KDC157" s="102"/>
      <c r="KDD157" s="102"/>
      <c r="KDE157" s="102"/>
      <c r="KDF157" s="102"/>
      <c r="KDG157" s="102"/>
      <c r="KDH157" s="102"/>
      <c r="KDI157" s="102"/>
      <c r="KDJ157" s="102"/>
      <c r="KDK157" s="102"/>
      <c r="KDL157" s="102"/>
      <c r="KDM157" s="102"/>
      <c r="KDN157" s="102"/>
      <c r="KDO157" s="102"/>
      <c r="KDP157" s="102"/>
      <c r="KDQ157" s="102"/>
      <c r="KDR157" s="102"/>
      <c r="KDS157" s="102"/>
      <c r="KDT157" s="102"/>
      <c r="KDU157" s="102"/>
      <c r="KDV157" s="102"/>
      <c r="KDW157" s="102"/>
      <c r="KDX157" s="102"/>
      <c r="KDY157" s="102"/>
      <c r="KDZ157" s="102"/>
      <c r="KEA157" s="102"/>
      <c r="KEB157" s="102"/>
      <c r="KEC157" s="102"/>
      <c r="KED157" s="102"/>
      <c r="KEE157" s="102"/>
      <c r="KEF157" s="102"/>
      <c r="KEG157" s="102"/>
      <c r="KEH157" s="102"/>
      <c r="KEI157" s="102"/>
      <c r="KEJ157" s="102"/>
      <c r="KEK157" s="102"/>
      <c r="KEL157" s="102"/>
      <c r="KEM157" s="102"/>
      <c r="KEN157" s="102"/>
      <c r="KEO157" s="102"/>
      <c r="KEP157" s="102"/>
      <c r="KEQ157" s="102"/>
      <c r="KER157" s="102"/>
      <c r="KES157" s="102"/>
      <c r="KET157" s="102"/>
      <c r="KEU157" s="102"/>
      <c r="KEV157" s="102"/>
      <c r="KEW157" s="102"/>
      <c r="KEX157" s="102"/>
      <c r="KEY157" s="102"/>
      <c r="KEZ157" s="102"/>
      <c r="KFA157" s="102"/>
      <c r="KFB157" s="102"/>
      <c r="KFC157" s="102"/>
      <c r="KFD157" s="102"/>
      <c r="KFE157" s="102"/>
      <c r="KFF157" s="102"/>
      <c r="KFG157" s="102"/>
      <c r="KFH157" s="102"/>
      <c r="KFI157" s="102"/>
      <c r="KFJ157" s="102"/>
      <c r="KFK157" s="102"/>
      <c r="KFL157" s="102"/>
      <c r="KFM157" s="102"/>
      <c r="KFN157" s="102"/>
      <c r="KFO157" s="102"/>
      <c r="KFP157" s="102"/>
      <c r="KFQ157" s="102"/>
      <c r="KFR157" s="102"/>
      <c r="KFS157" s="102"/>
      <c r="KFT157" s="102"/>
      <c r="KFU157" s="102"/>
      <c r="KFV157" s="102"/>
      <c r="KFW157" s="102"/>
      <c r="KFX157" s="102"/>
      <c r="KFY157" s="102"/>
      <c r="KFZ157" s="102"/>
      <c r="KGA157" s="102"/>
      <c r="KGB157" s="102"/>
      <c r="KGC157" s="102"/>
      <c r="KGD157" s="102"/>
      <c r="KGE157" s="102"/>
      <c r="KGF157" s="102"/>
      <c r="KGG157" s="102"/>
      <c r="KGH157" s="102"/>
      <c r="KGI157" s="102"/>
      <c r="KGJ157" s="102"/>
      <c r="KGK157" s="102"/>
      <c r="KGL157" s="102"/>
      <c r="KGM157" s="102"/>
      <c r="KGN157" s="102"/>
      <c r="KGO157" s="102"/>
      <c r="KGP157" s="102"/>
      <c r="KGQ157" s="102"/>
      <c r="KGR157" s="102"/>
      <c r="KGS157" s="102"/>
      <c r="KGT157" s="102"/>
      <c r="KGU157" s="102"/>
      <c r="KGV157" s="102"/>
      <c r="KGW157" s="102"/>
      <c r="KGX157" s="102"/>
      <c r="KGY157" s="102"/>
      <c r="KGZ157" s="102"/>
      <c r="KHA157" s="102"/>
      <c r="KHB157" s="102"/>
      <c r="KHC157" s="102"/>
      <c r="KHD157" s="102"/>
      <c r="KHE157" s="102"/>
      <c r="KHF157" s="102"/>
      <c r="KHG157" s="102"/>
      <c r="KHH157" s="102"/>
      <c r="KHI157" s="102"/>
      <c r="KHJ157" s="102"/>
      <c r="KHK157" s="102"/>
      <c r="KHL157" s="102"/>
      <c r="KHM157" s="102"/>
      <c r="KHN157" s="102"/>
      <c r="KHO157" s="102"/>
      <c r="KHP157" s="102"/>
      <c r="KHQ157" s="102"/>
      <c r="KHR157" s="102"/>
      <c r="KHS157" s="102"/>
      <c r="KHT157" s="102"/>
      <c r="KHU157" s="102"/>
      <c r="KHV157" s="102"/>
      <c r="KHW157" s="102"/>
      <c r="KHX157" s="102"/>
      <c r="KHY157" s="102"/>
      <c r="KHZ157" s="102"/>
      <c r="KIA157" s="102"/>
      <c r="KIB157" s="102"/>
      <c r="KIC157" s="102"/>
      <c r="KID157" s="102"/>
      <c r="KIE157" s="102"/>
      <c r="KIF157" s="102"/>
      <c r="KIG157" s="102"/>
      <c r="KIH157" s="102"/>
      <c r="KII157" s="102"/>
      <c r="KIJ157" s="102"/>
      <c r="KIK157" s="102"/>
      <c r="KIL157" s="102"/>
      <c r="KIM157" s="102"/>
      <c r="KIN157" s="102"/>
      <c r="KIO157" s="102"/>
      <c r="KIP157" s="102"/>
      <c r="KIQ157" s="102"/>
      <c r="KIR157" s="102"/>
      <c r="KIS157" s="102"/>
      <c r="KIT157" s="102"/>
      <c r="KIU157" s="102"/>
      <c r="KIV157" s="102"/>
      <c r="KIW157" s="102"/>
      <c r="KIX157" s="102"/>
      <c r="KIY157" s="102"/>
      <c r="KIZ157" s="102"/>
      <c r="KJA157" s="102"/>
      <c r="KJB157" s="102"/>
      <c r="KJC157" s="102"/>
      <c r="KJD157" s="102"/>
      <c r="KJE157" s="102"/>
      <c r="KJF157" s="102"/>
      <c r="KJG157" s="102"/>
      <c r="KJH157" s="102"/>
      <c r="KJI157" s="102"/>
      <c r="KJJ157" s="102"/>
      <c r="KJK157" s="102"/>
      <c r="KJL157" s="102"/>
      <c r="KJM157" s="102"/>
      <c r="KJN157" s="102"/>
      <c r="KJO157" s="102"/>
      <c r="KJP157" s="102"/>
      <c r="KJQ157" s="102"/>
      <c r="KJR157" s="102"/>
      <c r="KJS157" s="102"/>
      <c r="KJT157" s="102"/>
      <c r="KJU157" s="102"/>
      <c r="KJV157" s="102"/>
      <c r="KJW157" s="102"/>
      <c r="KJX157" s="102"/>
      <c r="KJY157" s="102"/>
      <c r="KJZ157" s="102"/>
      <c r="KKA157" s="102"/>
      <c r="KKB157" s="102"/>
      <c r="KKC157" s="102"/>
      <c r="KKD157" s="102"/>
      <c r="KKE157" s="102"/>
      <c r="KKF157" s="102"/>
      <c r="KKG157" s="102"/>
      <c r="KKH157" s="102"/>
      <c r="KKI157" s="102"/>
      <c r="KKJ157" s="102"/>
      <c r="KKK157" s="102"/>
      <c r="KKL157" s="102"/>
      <c r="KKM157" s="102"/>
      <c r="KKN157" s="102"/>
      <c r="KKO157" s="102"/>
      <c r="KKP157" s="102"/>
      <c r="KKQ157" s="102"/>
      <c r="KKR157" s="102"/>
      <c r="KKS157" s="102"/>
      <c r="KKT157" s="102"/>
      <c r="KKU157" s="102"/>
      <c r="KKV157" s="102"/>
      <c r="KKW157" s="102"/>
      <c r="KKX157" s="102"/>
      <c r="KKY157" s="102"/>
      <c r="KKZ157" s="102"/>
      <c r="KLA157" s="102"/>
      <c r="KLB157" s="102"/>
      <c r="KLC157" s="102"/>
      <c r="KLD157" s="102"/>
      <c r="KLE157" s="102"/>
      <c r="KLF157" s="102"/>
      <c r="KLG157" s="102"/>
      <c r="KLH157" s="102"/>
      <c r="KLI157" s="102"/>
      <c r="KLJ157" s="102"/>
      <c r="KLK157" s="102"/>
      <c r="KLL157" s="102"/>
      <c r="KLM157" s="102"/>
      <c r="KLN157" s="102"/>
      <c r="KLO157" s="102"/>
      <c r="KLP157" s="102"/>
      <c r="KLQ157" s="102"/>
      <c r="KLR157" s="102"/>
      <c r="KLS157" s="102"/>
      <c r="KLT157" s="102"/>
      <c r="KLU157" s="102"/>
      <c r="KLV157" s="102"/>
      <c r="KLW157" s="102"/>
      <c r="KLX157" s="102"/>
      <c r="KLY157" s="102"/>
      <c r="KLZ157" s="102"/>
      <c r="KMA157" s="102"/>
      <c r="KMB157" s="102"/>
      <c r="KMC157" s="102"/>
      <c r="KMD157" s="102"/>
      <c r="KME157" s="102"/>
      <c r="KMF157" s="102"/>
      <c r="KMG157" s="102"/>
      <c r="KMH157" s="102"/>
      <c r="KMI157" s="102"/>
      <c r="KMJ157" s="102"/>
      <c r="KMK157" s="102"/>
      <c r="KML157" s="102"/>
      <c r="KMM157" s="102"/>
      <c r="KMN157" s="102"/>
      <c r="KMO157" s="102"/>
      <c r="KMP157" s="102"/>
      <c r="KMQ157" s="102"/>
      <c r="KMR157" s="102"/>
      <c r="KMS157" s="102"/>
      <c r="KMT157" s="102"/>
      <c r="KMU157" s="102"/>
      <c r="KMV157" s="102"/>
      <c r="KMW157" s="102"/>
      <c r="KMX157" s="102"/>
      <c r="KMY157" s="102"/>
      <c r="KMZ157" s="102"/>
      <c r="KNA157" s="102"/>
      <c r="KNB157" s="102"/>
      <c r="KNC157" s="102"/>
      <c r="KND157" s="102"/>
      <c r="KNE157" s="102"/>
      <c r="KNF157" s="102"/>
      <c r="KNG157" s="102"/>
      <c r="KNH157" s="102"/>
      <c r="KNI157" s="102"/>
      <c r="KNJ157" s="102"/>
      <c r="KNK157" s="102"/>
      <c r="KNL157" s="102"/>
      <c r="KNM157" s="102"/>
      <c r="KNN157" s="102"/>
      <c r="KNO157" s="102"/>
      <c r="KNP157" s="102"/>
      <c r="KNQ157" s="102"/>
      <c r="KNR157" s="102"/>
      <c r="KNS157" s="102"/>
      <c r="KNT157" s="102"/>
      <c r="KNU157" s="102"/>
      <c r="KNV157" s="102"/>
      <c r="KNW157" s="102"/>
      <c r="KNX157" s="102"/>
      <c r="KNY157" s="102"/>
      <c r="KNZ157" s="102"/>
      <c r="KOA157" s="102"/>
      <c r="KOB157" s="102"/>
      <c r="KOC157" s="102"/>
      <c r="KOD157" s="102"/>
      <c r="KOE157" s="102"/>
      <c r="KOF157" s="102"/>
      <c r="KOG157" s="102"/>
      <c r="KOH157" s="102"/>
      <c r="KOI157" s="102"/>
      <c r="KOJ157" s="102"/>
      <c r="KOK157" s="102"/>
      <c r="KOL157" s="102"/>
      <c r="KOM157" s="102"/>
      <c r="KON157" s="102"/>
      <c r="KOO157" s="102"/>
      <c r="KOP157" s="102"/>
      <c r="KOQ157" s="102"/>
      <c r="KOR157" s="102"/>
      <c r="KOS157" s="102"/>
      <c r="KOT157" s="102"/>
      <c r="KOU157" s="102"/>
      <c r="KOV157" s="102"/>
      <c r="KOW157" s="102"/>
      <c r="KOX157" s="102"/>
      <c r="KOY157" s="102"/>
      <c r="KOZ157" s="102"/>
      <c r="KPA157" s="102"/>
      <c r="KPB157" s="102"/>
      <c r="KPC157" s="102"/>
      <c r="KPD157" s="102"/>
      <c r="KPE157" s="102"/>
      <c r="KPF157" s="102"/>
      <c r="KPG157" s="102"/>
      <c r="KPH157" s="102"/>
      <c r="KPI157" s="102"/>
      <c r="KPJ157" s="102"/>
      <c r="KPK157" s="102"/>
      <c r="KPL157" s="102"/>
      <c r="KPM157" s="102"/>
      <c r="KPN157" s="102"/>
      <c r="KPO157" s="102"/>
      <c r="KPP157" s="102"/>
      <c r="KPQ157" s="102"/>
      <c r="KPR157" s="102"/>
      <c r="KPS157" s="102"/>
      <c r="KPT157" s="102"/>
      <c r="KPU157" s="102"/>
      <c r="KPV157" s="102"/>
      <c r="KPW157" s="102"/>
      <c r="KPX157" s="102"/>
      <c r="KPY157" s="102"/>
      <c r="KPZ157" s="102"/>
      <c r="KQA157" s="102"/>
      <c r="KQB157" s="102"/>
      <c r="KQC157" s="102"/>
      <c r="KQD157" s="102"/>
      <c r="KQE157" s="102"/>
      <c r="KQF157" s="102"/>
      <c r="KQG157" s="102"/>
      <c r="KQH157" s="102"/>
      <c r="KQI157" s="102"/>
      <c r="KQJ157" s="102"/>
      <c r="KQK157" s="102"/>
      <c r="KQL157" s="102"/>
      <c r="KQM157" s="102"/>
      <c r="KQN157" s="102"/>
      <c r="KQO157" s="102"/>
      <c r="KQP157" s="102"/>
      <c r="KQQ157" s="102"/>
      <c r="KQR157" s="102"/>
      <c r="KQS157" s="102"/>
      <c r="KQT157" s="102"/>
      <c r="KQU157" s="102"/>
      <c r="KQV157" s="102"/>
      <c r="KQW157" s="102"/>
      <c r="KQX157" s="102"/>
      <c r="KQY157" s="102"/>
      <c r="KQZ157" s="102"/>
      <c r="KRA157" s="102"/>
      <c r="KRB157" s="102"/>
      <c r="KRC157" s="102"/>
      <c r="KRD157" s="102"/>
      <c r="KRE157" s="102"/>
      <c r="KRF157" s="102"/>
      <c r="KRG157" s="102"/>
      <c r="KRH157" s="102"/>
      <c r="KRI157" s="102"/>
      <c r="KRJ157" s="102"/>
      <c r="KRK157" s="102"/>
      <c r="KRL157" s="102"/>
      <c r="KRM157" s="102"/>
      <c r="KRN157" s="102"/>
      <c r="KRO157" s="102"/>
      <c r="KRP157" s="102"/>
      <c r="KRQ157" s="102"/>
      <c r="KRR157" s="102"/>
      <c r="KRS157" s="102"/>
      <c r="KRT157" s="102"/>
      <c r="KRU157" s="102"/>
      <c r="KRV157" s="102"/>
      <c r="KRW157" s="102"/>
      <c r="KRX157" s="102"/>
      <c r="KRY157" s="102"/>
      <c r="KRZ157" s="102"/>
      <c r="KSA157" s="102"/>
      <c r="KSB157" s="102"/>
      <c r="KSC157" s="102"/>
      <c r="KSD157" s="102"/>
      <c r="KSE157" s="102"/>
      <c r="KSF157" s="102"/>
      <c r="KSG157" s="102"/>
      <c r="KSH157" s="102"/>
      <c r="KSI157" s="102"/>
      <c r="KSJ157" s="102"/>
      <c r="KSK157" s="102"/>
      <c r="KSL157" s="102"/>
      <c r="KSM157" s="102"/>
      <c r="KSN157" s="102"/>
      <c r="KSO157" s="102"/>
      <c r="KSP157" s="102"/>
      <c r="KSQ157" s="102"/>
      <c r="KSR157" s="102"/>
      <c r="KSS157" s="102"/>
      <c r="KST157" s="102"/>
      <c r="KSU157" s="102"/>
      <c r="KSV157" s="102"/>
      <c r="KSW157" s="102"/>
      <c r="KSX157" s="102"/>
      <c r="KSY157" s="102"/>
      <c r="KSZ157" s="102"/>
      <c r="KTA157" s="102"/>
      <c r="KTB157" s="102"/>
      <c r="KTC157" s="102"/>
      <c r="KTD157" s="102"/>
      <c r="KTE157" s="102"/>
      <c r="KTF157" s="102"/>
      <c r="KTG157" s="102"/>
      <c r="KTH157" s="102"/>
      <c r="KTI157" s="102"/>
      <c r="KTJ157" s="102"/>
      <c r="KTK157" s="102"/>
      <c r="KTL157" s="102"/>
      <c r="KTM157" s="102"/>
      <c r="KTN157" s="102"/>
      <c r="KTO157" s="102"/>
      <c r="KTP157" s="102"/>
      <c r="KTQ157" s="102"/>
      <c r="KTR157" s="102"/>
      <c r="KTS157" s="102"/>
      <c r="KTT157" s="102"/>
      <c r="KTU157" s="102"/>
      <c r="KTV157" s="102"/>
      <c r="KTW157" s="102"/>
      <c r="KTX157" s="102"/>
      <c r="KTY157" s="102"/>
      <c r="KTZ157" s="102"/>
      <c r="KUA157" s="102"/>
      <c r="KUB157" s="102"/>
      <c r="KUC157" s="102"/>
      <c r="KUD157" s="102"/>
      <c r="KUE157" s="102"/>
      <c r="KUF157" s="102"/>
      <c r="KUG157" s="102"/>
      <c r="KUH157" s="102"/>
      <c r="KUI157" s="102"/>
      <c r="KUJ157" s="102"/>
      <c r="KUK157" s="102"/>
      <c r="KUL157" s="102"/>
      <c r="KUM157" s="102"/>
      <c r="KUN157" s="102"/>
      <c r="KUO157" s="102"/>
      <c r="KUP157" s="102"/>
      <c r="KUQ157" s="102"/>
      <c r="KUR157" s="102"/>
      <c r="KUS157" s="102"/>
      <c r="KUT157" s="102"/>
      <c r="KUU157" s="102"/>
      <c r="KUV157" s="102"/>
      <c r="KUW157" s="102"/>
      <c r="KUX157" s="102"/>
      <c r="KUY157" s="102"/>
      <c r="KUZ157" s="102"/>
      <c r="KVA157" s="102"/>
      <c r="KVB157" s="102"/>
      <c r="KVC157" s="102"/>
      <c r="KVD157" s="102"/>
      <c r="KVE157" s="102"/>
      <c r="KVF157" s="102"/>
      <c r="KVG157" s="102"/>
      <c r="KVH157" s="102"/>
      <c r="KVI157" s="102"/>
      <c r="KVJ157" s="102"/>
      <c r="KVK157" s="102"/>
      <c r="KVL157" s="102"/>
      <c r="KVM157" s="102"/>
      <c r="KVN157" s="102"/>
      <c r="KVO157" s="102"/>
      <c r="KVP157" s="102"/>
      <c r="KVQ157" s="102"/>
      <c r="KVR157" s="102"/>
      <c r="KVS157" s="102"/>
      <c r="KVT157" s="102"/>
      <c r="KVU157" s="102"/>
      <c r="KVV157" s="102"/>
      <c r="KVW157" s="102"/>
      <c r="KVX157" s="102"/>
      <c r="KVY157" s="102"/>
      <c r="KVZ157" s="102"/>
      <c r="KWA157" s="102"/>
      <c r="KWB157" s="102"/>
      <c r="KWC157" s="102"/>
      <c r="KWD157" s="102"/>
      <c r="KWE157" s="102"/>
      <c r="KWF157" s="102"/>
      <c r="KWG157" s="102"/>
      <c r="KWH157" s="102"/>
      <c r="KWI157" s="102"/>
      <c r="KWJ157" s="102"/>
      <c r="KWK157" s="102"/>
      <c r="KWL157" s="102"/>
      <c r="KWM157" s="102"/>
      <c r="KWN157" s="102"/>
      <c r="KWO157" s="102"/>
      <c r="KWP157" s="102"/>
      <c r="KWQ157" s="102"/>
      <c r="KWR157" s="102"/>
      <c r="KWS157" s="102"/>
      <c r="KWT157" s="102"/>
      <c r="KWU157" s="102"/>
      <c r="KWV157" s="102"/>
      <c r="KWW157" s="102"/>
      <c r="KWX157" s="102"/>
      <c r="KWY157" s="102"/>
      <c r="KWZ157" s="102"/>
      <c r="KXA157" s="102"/>
      <c r="KXB157" s="102"/>
      <c r="KXC157" s="102"/>
      <c r="KXD157" s="102"/>
      <c r="KXE157" s="102"/>
      <c r="KXF157" s="102"/>
      <c r="KXG157" s="102"/>
      <c r="KXH157" s="102"/>
      <c r="KXI157" s="102"/>
      <c r="KXJ157" s="102"/>
      <c r="KXK157" s="102"/>
      <c r="KXL157" s="102"/>
      <c r="KXM157" s="102"/>
      <c r="KXN157" s="102"/>
      <c r="KXO157" s="102"/>
      <c r="KXP157" s="102"/>
      <c r="KXQ157" s="102"/>
      <c r="KXR157" s="102"/>
      <c r="KXS157" s="102"/>
      <c r="KXT157" s="102"/>
      <c r="KXU157" s="102"/>
      <c r="KXV157" s="102"/>
      <c r="KXW157" s="102"/>
      <c r="KXX157" s="102"/>
      <c r="KXY157" s="102"/>
      <c r="KXZ157" s="102"/>
      <c r="KYA157" s="102"/>
      <c r="KYB157" s="102"/>
      <c r="KYC157" s="102"/>
      <c r="KYD157" s="102"/>
      <c r="KYE157" s="102"/>
      <c r="KYF157" s="102"/>
      <c r="KYG157" s="102"/>
      <c r="KYH157" s="102"/>
      <c r="KYI157" s="102"/>
      <c r="KYJ157" s="102"/>
      <c r="KYK157" s="102"/>
      <c r="KYL157" s="102"/>
      <c r="KYM157" s="102"/>
      <c r="KYN157" s="102"/>
      <c r="KYO157" s="102"/>
      <c r="KYP157" s="102"/>
      <c r="KYQ157" s="102"/>
      <c r="KYR157" s="102"/>
      <c r="KYS157" s="102"/>
      <c r="KYT157" s="102"/>
      <c r="KYU157" s="102"/>
      <c r="KYV157" s="102"/>
      <c r="KYW157" s="102"/>
      <c r="KYX157" s="102"/>
      <c r="KYY157" s="102"/>
      <c r="KYZ157" s="102"/>
      <c r="KZA157" s="102"/>
      <c r="KZB157" s="102"/>
      <c r="KZC157" s="102"/>
      <c r="KZD157" s="102"/>
      <c r="KZE157" s="102"/>
      <c r="KZF157" s="102"/>
      <c r="KZG157" s="102"/>
      <c r="KZH157" s="102"/>
      <c r="KZI157" s="102"/>
      <c r="KZJ157" s="102"/>
      <c r="KZK157" s="102"/>
      <c r="KZL157" s="102"/>
      <c r="KZM157" s="102"/>
      <c r="KZN157" s="102"/>
      <c r="KZO157" s="102"/>
      <c r="KZP157" s="102"/>
      <c r="KZQ157" s="102"/>
      <c r="KZR157" s="102"/>
      <c r="KZS157" s="102"/>
      <c r="KZT157" s="102"/>
      <c r="KZU157" s="102"/>
      <c r="KZV157" s="102"/>
      <c r="KZW157" s="102"/>
      <c r="KZX157" s="102"/>
      <c r="KZY157" s="102"/>
      <c r="KZZ157" s="102"/>
      <c r="LAA157" s="102"/>
      <c r="LAB157" s="102"/>
      <c r="LAC157" s="102"/>
      <c r="LAD157" s="102"/>
      <c r="LAE157" s="102"/>
      <c r="LAF157" s="102"/>
      <c r="LAG157" s="102"/>
      <c r="LAH157" s="102"/>
      <c r="LAI157" s="102"/>
      <c r="LAJ157" s="102"/>
      <c r="LAK157" s="102"/>
      <c r="LAL157" s="102"/>
      <c r="LAM157" s="102"/>
      <c r="LAN157" s="102"/>
      <c r="LAO157" s="102"/>
      <c r="LAP157" s="102"/>
      <c r="LAQ157" s="102"/>
      <c r="LAR157" s="102"/>
      <c r="LAS157" s="102"/>
      <c r="LAT157" s="102"/>
      <c r="LAU157" s="102"/>
      <c r="LAV157" s="102"/>
      <c r="LAW157" s="102"/>
      <c r="LAX157" s="102"/>
      <c r="LAY157" s="102"/>
      <c r="LAZ157" s="102"/>
      <c r="LBA157" s="102"/>
      <c r="LBB157" s="102"/>
      <c r="LBC157" s="102"/>
      <c r="LBD157" s="102"/>
      <c r="LBE157" s="102"/>
      <c r="LBF157" s="102"/>
      <c r="LBG157" s="102"/>
      <c r="LBH157" s="102"/>
      <c r="LBI157" s="102"/>
      <c r="LBJ157" s="102"/>
      <c r="LBK157" s="102"/>
      <c r="LBL157" s="102"/>
      <c r="LBM157" s="102"/>
      <c r="LBN157" s="102"/>
      <c r="LBO157" s="102"/>
      <c r="LBP157" s="102"/>
      <c r="LBQ157" s="102"/>
      <c r="LBR157" s="102"/>
      <c r="LBS157" s="102"/>
      <c r="LBT157" s="102"/>
      <c r="LBU157" s="102"/>
      <c r="LBV157" s="102"/>
      <c r="LBW157" s="102"/>
      <c r="LBX157" s="102"/>
      <c r="LBY157" s="102"/>
      <c r="LBZ157" s="102"/>
      <c r="LCA157" s="102"/>
      <c r="LCB157" s="102"/>
      <c r="LCC157" s="102"/>
      <c r="LCD157" s="102"/>
      <c r="LCE157" s="102"/>
      <c r="LCF157" s="102"/>
      <c r="LCG157" s="102"/>
      <c r="LCH157" s="102"/>
      <c r="LCI157" s="102"/>
      <c r="LCJ157" s="102"/>
      <c r="LCK157" s="102"/>
      <c r="LCL157" s="102"/>
      <c r="LCM157" s="102"/>
      <c r="LCN157" s="102"/>
      <c r="LCO157" s="102"/>
      <c r="LCP157" s="102"/>
      <c r="LCQ157" s="102"/>
      <c r="LCR157" s="102"/>
      <c r="LCS157" s="102"/>
      <c r="LCT157" s="102"/>
      <c r="LCU157" s="102"/>
      <c r="LCV157" s="102"/>
      <c r="LCW157" s="102"/>
      <c r="LCX157" s="102"/>
      <c r="LCY157" s="102"/>
      <c r="LCZ157" s="102"/>
      <c r="LDA157" s="102"/>
      <c r="LDB157" s="102"/>
      <c r="LDC157" s="102"/>
      <c r="LDD157" s="102"/>
      <c r="LDE157" s="102"/>
      <c r="LDF157" s="102"/>
      <c r="LDG157" s="102"/>
      <c r="LDH157" s="102"/>
      <c r="LDI157" s="102"/>
      <c r="LDJ157" s="102"/>
      <c r="LDK157" s="102"/>
      <c r="LDL157" s="102"/>
      <c r="LDM157" s="102"/>
      <c r="LDN157" s="102"/>
      <c r="LDO157" s="102"/>
      <c r="LDP157" s="102"/>
      <c r="LDQ157" s="102"/>
      <c r="LDR157" s="102"/>
      <c r="LDS157" s="102"/>
      <c r="LDT157" s="102"/>
      <c r="LDU157" s="102"/>
      <c r="LDV157" s="102"/>
      <c r="LDW157" s="102"/>
      <c r="LDX157" s="102"/>
      <c r="LDY157" s="102"/>
      <c r="LDZ157" s="102"/>
      <c r="LEA157" s="102"/>
      <c r="LEB157" s="102"/>
      <c r="LEC157" s="102"/>
      <c r="LED157" s="102"/>
      <c r="LEE157" s="102"/>
      <c r="LEF157" s="102"/>
      <c r="LEG157" s="102"/>
      <c r="LEH157" s="102"/>
      <c r="LEI157" s="102"/>
      <c r="LEJ157" s="102"/>
      <c r="LEK157" s="102"/>
      <c r="LEL157" s="102"/>
      <c r="LEM157" s="102"/>
      <c r="LEN157" s="102"/>
      <c r="LEO157" s="102"/>
      <c r="LEP157" s="102"/>
      <c r="LEQ157" s="102"/>
      <c r="LER157" s="102"/>
      <c r="LES157" s="102"/>
      <c r="LET157" s="102"/>
      <c r="LEU157" s="102"/>
      <c r="LEV157" s="102"/>
      <c r="LEW157" s="102"/>
      <c r="LEX157" s="102"/>
      <c r="LEY157" s="102"/>
      <c r="LEZ157" s="102"/>
      <c r="LFA157" s="102"/>
      <c r="LFB157" s="102"/>
      <c r="LFC157" s="102"/>
      <c r="LFD157" s="102"/>
      <c r="LFE157" s="102"/>
      <c r="LFF157" s="102"/>
      <c r="LFG157" s="102"/>
      <c r="LFH157" s="102"/>
      <c r="LFI157" s="102"/>
      <c r="LFJ157" s="102"/>
      <c r="LFK157" s="102"/>
      <c r="LFL157" s="102"/>
      <c r="LFM157" s="102"/>
      <c r="LFN157" s="102"/>
      <c r="LFO157" s="102"/>
      <c r="LFP157" s="102"/>
      <c r="LFQ157" s="102"/>
      <c r="LFR157" s="102"/>
      <c r="LFS157" s="102"/>
      <c r="LFT157" s="102"/>
      <c r="LFU157" s="102"/>
      <c r="LFV157" s="102"/>
      <c r="LFW157" s="102"/>
      <c r="LFX157" s="102"/>
      <c r="LFY157" s="102"/>
      <c r="LFZ157" s="102"/>
      <c r="LGA157" s="102"/>
      <c r="LGB157" s="102"/>
      <c r="LGC157" s="102"/>
      <c r="LGD157" s="102"/>
      <c r="LGE157" s="102"/>
      <c r="LGF157" s="102"/>
      <c r="LGG157" s="102"/>
      <c r="LGH157" s="102"/>
      <c r="LGI157" s="102"/>
      <c r="LGJ157" s="102"/>
      <c r="LGK157" s="102"/>
      <c r="LGL157" s="102"/>
      <c r="LGM157" s="102"/>
      <c r="LGN157" s="102"/>
      <c r="LGO157" s="102"/>
      <c r="LGP157" s="102"/>
      <c r="LGQ157" s="102"/>
      <c r="LGR157" s="102"/>
      <c r="LGS157" s="102"/>
      <c r="LGT157" s="102"/>
      <c r="LGU157" s="102"/>
      <c r="LGV157" s="102"/>
      <c r="LGW157" s="102"/>
      <c r="LGX157" s="102"/>
      <c r="LGY157" s="102"/>
      <c r="LGZ157" s="102"/>
      <c r="LHA157" s="102"/>
      <c r="LHB157" s="102"/>
      <c r="LHC157" s="102"/>
      <c r="LHD157" s="102"/>
      <c r="LHE157" s="102"/>
      <c r="LHF157" s="102"/>
      <c r="LHG157" s="102"/>
      <c r="LHH157" s="102"/>
      <c r="LHI157" s="102"/>
      <c r="LHJ157" s="102"/>
      <c r="LHK157" s="102"/>
      <c r="LHL157" s="102"/>
      <c r="LHM157" s="102"/>
      <c r="LHN157" s="102"/>
      <c r="LHO157" s="102"/>
      <c r="LHP157" s="102"/>
      <c r="LHQ157" s="102"/>
      <c r="LHR157" s="102"/>
      <c r="LHS157" s="102"/>
      <c r="LHT157" s="102"/>
      <c r="LHU157" s="102"/>
      <c r="LHV157" s="102"/>
      <c r="LHW157" s="102"/>
      <c r="LHX157" s="102"/>
      <c r="LHY157" s="102"/>
      <c r="LHZ157" s="102"/>
      <c r="LIA157" s="102"/>
      <c r="LIB157" s="102"/>
      <c r="LIC157" s="102"/>
      <c r="LID157" s="102"/>
      <c r="LIE157" s="102"/>
      <c r="LIF157" s="102"/>
      <c r="LIG157" s="102"/>
      <c r="LIH157" s="102"/>
      <c r="LII157" s="102"/>
      <c r="LIJ157" s="102"/>
      <c r="LIK157" s="102"/>
      <c r="LIL157" s="102"/>
      <c r="LIM157" s="102"/>
      <c r="LIN157" s="102"/>
      <c r="LIO157" s="102"/>
      <c r="LIP157" s="102"/>
      <c r="LIQ157" s="102"/>
      <c r="LIR157" s="102"/>
      <c r="LIS157" s="102"/>
      <c r="LIT157" s="102"/>
      <c r="LIU157" s="102"/>
      <c r="LIV157" s="102"/>
      <c r="LIW157" s="102"/>
      <c r="LIX157" s="102"/>
      <c r="LIY157" s="102"/>
      <c r="LIZ157" s="102"/>
      <c r="LJA157" s="102"/>
      <c r="LJB157" s="102"/>
      <c r="LJC157" s="102"/>
      <c r="LJD157" s="102"/>
      <c r="LJE157" s="102"/>
      <c r="LJF157" s="102"/>
      <c r="LJG157" s="102"/>
      <c r="LJH157" s="102"/>
      <c r="LJI157" s="102"/>
      <c r="LJJ157" s="102"/>
      <c r="LJK157" s="102"/>
      <c r="LJL157" s="102"/>
      <c r="LJM157" s="102"/>
      <c r="LJN157" s="102"/>
      <c r="LJO157" s="102"/>
      <c r="LJP157" s="102"/>
      <c r="LJQ157" s="102"/>
      <c r="LJR157" s="102"/>
      <c r="LJS157" s="102"/>
      <c r="LJT157" s="102"/>
      <c r="LJU157" s="102"/>
      <c r="LJV157" s="102"/>
      <c r="LJW157" s="102"/>
      <c r="LJX157" s="102"/>
      <c r="LJY157" s="102"/>
      <c r="LJZ157" s="102"/>
      <c r="LKA157" s="102"/>
      <c r="LKB157" s="102"/>
      <c r="LKC157" s="102"/>
      <c r="LKD157" s="102"/>
      <c r="LKE157" s="102"/>
      <c r="LKF157" s="102"/>
      <c r="LKG157" s="102"/>
      <c r="LKH157" s="102"/>
      <c r="LKI157" s="102"/>
      <c r="LKJ157" s="102"/>
      <c r="LKK157" s="102"/>
      <c r="LKL157" s="102"/>
      <c r="LKM157" s="102"/>
      <c r="LKN157" s="102"/>
      <c r="LKO157" s="102"/>
      <c r="LKP157" s="102"/>
      <c r="LKQ157" s="102"/>
      <c r="LKR157" s="102"/>
      <c r="LKS157" s="102"/>
      <c r="LKT157" s="102"/>
      <c r="LKU157" s="102"/>
      <c r="LKV157" s="102"/>
      <c r="LKW157" s="102"/>
      <c r="LKX157" s="102"/>
      <c r="LKY157" s="102"/>
      <c r="LKZ157" s="102"/>
      <c r="LLA157" s="102"/>
      <c r="LLB157" s="102"/>
      <c r="LLC157" s="102"/>
      <c r="LLD157" s="102"/>
      <c r="LLE157" s="102"/>
      <c r="LLF157" s="102"/>
      <c r="LLG157" s="102"/>
      <c r="LLH157" s="102"/>
      <c r="LLI157" s="102"/>
      <c r="LLJ157" s="102"/>
      <c r="LLK157" s="102"/>
      <c r="LLL157" s="102"/>
      <c r="LLM157" s="102"/>
      <c r="LLN157" s="102"/>
      <c r="LLO157" s="102"/>
      <c r="LLP157" s="102"/>
      <c r="LLQ157" s="102"/>
      <c r="LLR157" s="102"/>
      <c r="LLS157" s="102"/>
      <c r="LLT157" s="102"/>
      <c r="LLU157" s="102"/>
      <c r="LLV157" s="102"/>
      <c r="LLW157" s="102"/>
      <c r="LLX157" s="102"/>
      <c r="LLY157" s="102"/>
      <c r="LLZ157" s="102"/>
      <c r="LMA157" s="102"/>
      <c r="LMB157" s="102"/>
      <c r="LMC157" s="102"/>
      <c r="LMD157" s="102"/>
      <c r="LME157" s="102"/>
      <c r="LMF157" s="102"/>
      <c r="LMG157" s="102"/>
      <c r="LMH157" s="102"/>
      <c r="LMI157" s="102"/>
      <c r="LMJ157" s="102"/>
      <c r="LMK157" s="102"/>
      <c r="LML157" s="102"/>
      <c r="LMM157" s="102"/>
      <c r="LMN157" s="102"/>
      <c r="LMO157" s="102"/>
      <c r="LMP157" s="102"/>
      <c r="LMQ157" s="102"/>
      <c r="LMR157" s="102"/>
      <c r="LMS157" s="102"/>
      <c r="LMT157" s="102"/>
      <c r="LMU157" s="102"/>
      <c r="LMV157" s="102"/>
      <c r="LMW157" s="102"/>
      <c r="LMX157" s="102"/>
      <c r="LMY157" s="102"/>
      <c r="LMZ157" s="102"/>
      <c r="LNA157" s="102"/>
      <c r="LNB157" s="102"/>
      <c r="LNC157" s="102"/>
      <c r="LND157" s="102"/>
      <c r="LNE157" s="102"/>
      <c r="LNF157" s="102"/>
      <c r="LNG157" s="102"/>
      <c r="LNH157" s="102"/>
      <c r="LNI157" s="102"/>
      <c r="LNJ157" s="102"/>
      <c r="LNK157" s="102"/>
      <c r="LNL157" s="102"/>
      <c r="LNM157" s="102"/>
      <c r="LNN157" s="102"/>
      <c r="LNO157" s="102"/>
      <c r="LNP157" s="102"/>
      <c r="LNQ157" s="102"/>
      <c r="LNR157" s="102"/>
      <c r="LNS157" s="102"/>
      <c r="LNT157" s="102"/>
      <c r="LNU157" s="102"/>
      <c r="LNV157" s="102"/>
      <c r="LNW157" s="102"/>
      <c r="LNX157" s="102"/>
      <c r="LNY157" s="102"/>
      <c r="LNZ157" s="102"/>
      <c r="LOA157" s="102"/>
      <c r="LOB157" s="102"/>
      <c r="LOC157" s="102"/>
      <c r="LOD157" s="102"/>
      <c r="LOE157" s="102"/>
      <c r="LOF157" s="102"/>
      <c r="LOG157" s="102"/>
      <c r="LOH157" s="102"/>
      <c r="LOI157" s="102"/>
      <c r="LOJ157" s="102"/>
      <c r="LOK157" s="102"/>
      <c r="LOL157" s="102"/>
      <c r="LOM157" s="102"/>
      <c r="LON157" s="102"/>
      <c r="LOO157" s="102"/>
      <c r="LOP157" s="102"/>
      <c r="LOQ157" s="102"/>
      <c r="LOR157" s="102"/>
      <c r="LOS157" s="102"/>
      <c r="LOT157" s="102"/>
      <c r="LOU157" s="102"/>
      <c r="LOV157" s="102"/>
      <c r="LOW157" s="102"/>
      <c r="LOX157" s="102"/>
      <c r="LOY157" s="102"/>
      <c r="LOZ157" s="102"/>
      <c r="LPA157" s="102"/>
      <c r="LPB157" s="102"/>
      <c r="LPC157" s="102"/>
      <c r="LPD157" s="102"/>
      <c r="LPE157" s="102"/>
      <c r="LPF157" s="102"/>
      <c r="LPG157" s="102"/>
      <c r="LPH157" s="102"/>
      <c r="LPI157" s="102"/>
      <c r="LPJ157" s="102"/>
      <c r="LPK157" s="102"/>
      <c r="LPL157" s="102"/>
      <c r="LPM157" s="102"/>
      <c r="LPN157" s="102"/>
      <c r="LPO157" s="102"/>
      <c r="LPP157" s="102"/>
      <c r="LPQ157" s="102"/>
      <c r="LPR157" s="102"/>
      <c r="LPS157" s="102"/>
      <c r="LPT157" s="102"/>
      <c r="LPU157" s="102"/>
      <c r="LPV157" s="102"/>
      <c r="LPW157" s="102"/>
      <c r="LPX157" s="102"/>
      <c r="LPY157" s="102"/>
      <c r="LPZ157" s="102"/>
      <c r="LQA157" s="102"/>
      <c r="LQB157" s="102"/>
      <c r="LQC157" s="102"/>
      <c r="LQD157" s="102"/>
      <c r="LQE157" s="102"/>
      <c r="LQF157" s="102"/>
      <c r="LQG157" s="102"/>
      <c r="LQH157" s="102"/>
      <c r="LQI157" s="102"/>
      <c r="LQJ157" s="102"/>
      <c r="LQK157" s="102"/>
      <c r="LQL157" s="102"/>
      <c r="LQM157" s="102"/>
      <c r="LQN157" s="102"/>
      <c r="LQO157" s="102"/>
      <c r="LQP157" s="102"/>
      <c r="LQQ157" s="102"/>
      <c r="LQR157" s="102"/>
      <c r="LQS157" s="102"/>
      <c r="LQT157" s="102"/>
      <c r="LQU157" s="102"/>
      <c r="LQV157" s="102"/>
      <c r="LQW157" s="102"/>
      <c r="LQX157" s="102"/>
      <c r="LQY157" s="102"/>
      <c r="LQZ157" s="102"/>
      <c r="LRA157" s="102"/>
      <c r="LRB157" s="102"/>
      <c r="LRC157" s="102"/>
      <c r="LRD157" s="102"/>
      <c r="LRE157" s="102"/>
      <c r="LRF157" s="102"/>
      <c r="LRG157" s="102"/>
      <c r="LRH157" s="102"/>
      <c r="LRI157" s="102"/>
      <c r="LRJ157" s="102"/>
      <c r="LRK157" s="102"/>
      <c r="LRL157" s="102"/>
      <c r="LRM157" s="102"/>
      <c r="LRN157" s="102"/>
      <c r="LRO157" s="102"/>
      <c r="LRP157" s="102"/>
      <c r="LRQ157" s="102"/>
      <c r="LRR157" s="102"/>
      <c r="LRS157" s="102"/>
      <c r="LRT157" s="102"/>
      <c r="LRU157" s="102"/>
      <c r="LRV157" s="102"/>
      <c r="LRW157" s="102"/>
      <c r="LRX157" s="102"/>
      <c r="LRY157" s="102"/>
      <c r="LRZ157" s="102"/>
      <c r="LSA157" s="102"/>
      <c r="LSB157" s="102"/>
      <c r="LSC157" s="102"/>
      <c r="LSD157" s="102"/>
      <c r="LSE157" s="102"/>
      <c r="LSF157" s="102"/>
      <c r="LSG157" s="102"/>
      <c r="LSH157" s="102"/>
      <c r="LSI157" s="102"/>
      <c r="LSJ157" s="102"/>
      <c r="LSK157" s="102"/>
      <c r="LSL157" s="102"/>
      <c r="LSM157" s="102"/>
      <c r="LSN157" s="102"/>
      <c r="LSO157" s="102"/>
      <c r="LSP157" s="102"/>
      <c r="LSQ157" s="102"/>
      <c r="LSR157" s="102"/>
      <c r="LSS157" s="102"/>
      <c r="LST157" s="102"/>
      <c r="LSU157" s="102"/>
      <c r="LSV157" s="102"/>
      <c r="LSW157" s="102"/>
      <c r="LSX157" s="102"/>
      <c r="LSY157" s="102"/>
      <c r="LSZ157" s="102"/>
      <c r="LTA157" s="102"/>
      <c r="LTB157" s="102"/>
      <c r="LTC157" s="102"/>
      <c r="LTD157" s="102"/>
      <c r="LTE157" s="102"/>
      <c r="LTF157" s="102"/>
      <c r="LTG157" s="102"/>
      <c r="LTH157" s="102"/>
      <c r="LTI157" s="102"/>
      <c r="LTJ157" s="102"/>
      <c r="LTK157" s="102"/>
      <c r="LTL157" s="102"/>
      <c r="LTM157" s="102"/>
      <c r="LTN157" s="102"/>
      <c r="LTO157" s="102"/>
      <c r="LTP157" s="102"/>
      <c r="LTQ157" s="102"/>
      <c r="LTR157" s="102"/>
      <c r="LTS157" s="102"/>
      <c r="LTT157" s="102"/>
      <c r="LTU157" s="102"/>
      <c r="LTV157" s="102"/>
      <c r="LTW157" s="102"/>
      <c r="LTX157" s="102"/>
      <c r="LTY157" s="102"/>
      <c r="LTZ157" s="102"/>
      <c r="LUA157" s="102"/>
      <c r="LUB157" s="102"/>
      <c r="LUC157" s="102"/>
      <c r="LUD157" s="102"/>
      <c r="LUE157" s="102"/>
      <c r="LUF157" s="102"/>
      <c r="LUG157" s="102"/>
      <c r="LUH157" s="102"/>
      <c r="LUI157" s="102"/>
      <c r="LUJ157" s="102"/>
      <c r="LUK157" s="102"/>
      <c r="LUL157" s="102"/>
      <c r="LUM157" s="102"/>
      <c r="LUN157" s="102"/>
      <c r="LUO157" s="102"/>
      <c r="LUP157" s="102"/>
      <c r="LUQ157" s="102"/>
      <c r="LUR157" s="102"/>
      <c r="LUS157" s="102"/>
      <c r="LUT157" s="102"/>
      <c r="LUU157" s="102"/>
      <c r="LUV157" s="102"/>
      <c r="LUW157" s="102"/>
      <c r="LUX157" s="102"/>
      <c r="LUY157" s="102"/>
      <c r="LUZ157" s="102"/>
      <c r="LVA157" s="102"/>
      <c r="LVB157" s="102"/>
      <c r="LVC157" s="102"/>
      <c r="LVD157" s="102"/>
      <c r="LVE157" s="102"/>
      <c r="LVF157" s="102"/>
      <c r="LVG157" s="102"/>
      <c r="LVH157" s="102"/>
      <c r="LVI157" s="102"/>
      <c r="LVJ157" s="102"/>
      <c r="LVK157" s="102"/>
      <c r="LVL157" s="102"/>
      <c r="LVM157" s="102"/>
      <c r="LVN157" s="102"/>
      <c r="LVO157" s="102"/>
      <c r="LVP157" s="102"/>
      <c r="LVQ157" s="102"/>
      <c r="LVR157" s="102"/>
      <c r="LVS157" s="102"/>
      <c r="LVT157" s="102"/>
      <c r="LVU157" s="102"/>
      <c r="LVV157" s="102"/>
      <c r="LVW157" s="102"/>
      <c r="LVX157" s="102"/>
      <c r="LVY157" s="102"/>
      <c r="LVZ157" s="102"/>
      <c r="LWA157" s="102"/>
      <c r="LWB157" s="102"/>
      <c r="LWC157" s="102"/>
      <c r="LWD157" s="102"/>
      <c r="LWE157" s="102"/>
      <c r="LWF157" s="102"/>
      <c r="LWG157" s="102"/>
      <c r="LWH157" s="102"/>
      <c r="LWI157" s="102"/>
      <c r="LWJ157" s="102"/>
      <c r="LWK157" s="102"/>
      <c r="LWL157" s="102"/>
      <c r="LWM157" s="102"/>
      <c r="LWN157" s="102"/>
      <c r="LWO157" s="102"/>
      <c r="LWP157" s="102"/>
      <c r="LWQ157" s="102"/>
      <c r="LWR157" s="102"/>
      <c r="LWS157" s="102"/>
      <c r="LWT157" s="102"/>
      <c r="LWU157" s="102"/>
      <c r="LWV157" s="102"/>
      <c r="LWW157" s="102"/>
      <c r="LWX157" s="102"/>
      <c r="LWY157" s="102"/>
      <c r="LWZ157" s="102"/>
      <c r="LXA157" s="102"/>
      <c r="LXB157" s="102"/>
      <c r="LXC157" s="102"/>
      <c r="LXD157" s="102"/>
      <c r="LXE157" s="102"/>
      <c r="LXF157" s="102"/>
      <c r="LXG157" s="102"/>
      <c r="LXH157" s="102"/>
      <c r="LXI157" s="102"/>
      <c r="LXJ157" s="102"/>
      <c r="LXK157" s="102"/>
      <c r="LXL157" s="102"/>
      <c r="LXM157" s="102"/>
      <c r="LXN157" s="102"/>
      <c r="LXO157" s="102"/>
      <c r="LXP157" s="102"/>
      <c r="LXQ157" s="102"/>
      <c r="LXR157" s="102"/>
      <c r="LXS157" s="102"/>
      <c r="LXT157" s="102"/>
      <c r="LXU157" s="102"/>
      <c r="LXV157" s="102"/>
      <c r="LXW157" s="102"/>
      <c r="LXX157" s="102"/>
      <c r="LXY157" s="102"/>
      <c r="LXZ157" s="102"/>
      <c r="LYA157" s="102"/>
      <c r="LYB157" s="102"/>
      <c r="LYC157" s="102"/>
      <c r="LYD157" s="102"/>
      <c r="LYE157" s="102"/>
      <c r="LYF157" s="102"/>
      <c r="LYG157" s="102"/>
      <c r="LYH157" s="102"/>
      <c r="LYI157" s="102"/>
      <c r="LYJ157" s="102"/>
      <c r="LYK157" s="102"/>
      <c r="LYL157" s="102"/>
      <c r="LYM157" s="102"/>
      <c r="LYN157" s="102"/>
      <c r="LYO157" s="102"/>
      <c r="LYP157" s="102"/>
      <c r="LYQ157" s="102"/>
      <c r="LYR157" s="102"/>
      <c r="LYS157" s="102"/>
      <c r="LYT157" s="102"/>
      <c r="LYU157" s="102"/>
      <c r="LYV157" s="102"/>
      <c r="LYW157" s="102"/>
      <c r="LYX157" s="102"/>
      <c r="LYY157" s="102"/>
      <c r="LYZ157" s="102"/>
      <c r="LZA157" s="102"/>
      <c r="LZB157" s="102"/>
      <c r="LZC157" s="102"/>
      <c r="LZD157" s="102"/>
      <c r="LZE157" s="102"/>
      <c r="LZF157" s="102"/>
      <c r="LZG157" s="102"/>
      <c r="LZH157" s="102"/>
      <c r="LZI157" s="102"/>
      <c r="LZJ157" s="102"/>
      <c r="LZK157" s="102"/>
      <c r="LZL157" s="102"/>
      <c r="LZM157" s="102"/>
      <c r="LZN157" s="102"/>
      <c r="LZO157" s="102"/>
      <c r="LZP157" s="102"/>
      <c r="LZQ157" s="102"/>
      <c r="LZR157" s="102"/>
      <c r="LZS157" s="102"/>
      <c r="LZT157" s="102"/>
      <c r="LZU157" s="102"/>
      <c r="LZV157" s="102"/>
      <c r="LZW157" s="102"/>
      <c r="LZX157" s="102"/>
      <c r="LZY157" s="102"/>
      <c r="LZZ157" s="102"/>
      <c r="MAA157" s="102"/>
      <c r="MAB157" s="102"/>
      <c r="MAC157" s="102"/>
      <c r="MAD157" s="102"/>
      <c r="MAE157" s="102"/>
      <c r="MAF157" s="102"/>
      <c r="MAG157" s="102"/>
      <c r="MAH157" s="102"/>
      <c r="MAI157" s="102"/>
      <c r="MAJ157" s="102"/>
      <c r="MAK157" s="102"/>
      <c r="MAL157" s="102"/>
      <c r="MAM157" s="102"/>
      <c r="MAN157" s="102"/>
      <c r="MAO157" s="102"/>
      <c r="MAP157" s="102"/>
      <c r="MAQ157" s="102"/>
      <c r="MAR157" s="102"/>
      <c r="MAS157" s="102"/>
      <c r="MAT157" s="102"/>
      <c r="MAU157" s="102"/>
      <c r="MAV157" s="102"/>
      <c r="MAW157" s="102"/>
      <c r="MAX157" s="102"/>
      <c r="MAY157" s="102"/>
      <c r="MAZ157" s="102"/>
      <c r="MBA157" s="102"/>
      <c r="MBB157" s="102"/>
      <c r="MBC157" s="102"/>
      <c r="MBD157" s="102"/>
      <c r="MBE157" s="102"/>
      <c r="MBF157" s="102"/>
      <c r="MBG157" s="102"/>
      <c r="MBH157" s="102"/>
      <c r="MBI157" s="102"/>
      <c r="MBJ157" s="102"/>
      <c r="MBK157" s="102"/>
      <c r="MBL157" s="102"/>
      <c r="MBM157" s="102"/>
      <c r="MBN157" s="102"/>
      <c r="MBO157" s="102"/>
      <c r="MBP157" s="102"/>
      <c r="MBQ157" s="102"/>
      <c r="MBR157" s="102"/>
      <c r="MBS157" s="102"/>
      <c r="MBT157" s="102"/>
      <c r="MBU157" s="102"/>
      <c r="MBV157" s="102"/>
      <c r="MBW157" s="102"/>
      <c r="MBX157" s="102"/>
      <c r="MBY157" s="102"/>
      <c r="MBZ157" s="102"/>
      <c r="MCA157" s="102"/>
      <c r="MCB157" s="102"/>
      <c r="MCC157" s="102"/>
      <c r="MCD157" s="102"/>
      <c r="MCE157" s="102"/>
      <c r="MCF157" s="102"/>
      <c r="MCG157" s="102"/>
      <c r="MCH157" s="102"/>
      <c r="MCI157" s="102"/>
      <c r="MCJ157" s="102"/>
      <c r="MCK157" s="102"/>
      <c r="MCL157" s="102"/>
      <c r="MCM157" s="102"/>
      <c r="MCN157" s="102"/>
      <c r="MCO157" s="102"/>
      <c r="MCP157" s="102"/>
      <c r="MCQ157" s="102"/>
      <c r="MCR157" s="102"/>
      <c r="MCS157" s="102"/>
      <c r="MCT157" s="102"/>
      <c r="MCU157" s="102"/>
      <c r="MCV157" s="102"/>
      <c r="MCW157" s="102"/>
      <c r="MCX157" s="102"/>
      <c r="MCY157" s="102"/>
      <c r="MCZ157" s="102"/>
      <c r="MDA157" s="102"/>
      <c r="MDB157" s="102"/>
      <c r="MDC157" s="102"/>
      <c r="MDD157" s="102"/>
      <c r="MDE157" s="102"/>
      <c r="MDF157" s="102"/>
      <c r="MDG157" s="102"/>
      <c r="MDH157" s="102"/>
      <c r="MDI157" s="102"/>
      <c r="MDJ157" s="102"/>
      <c r="MDK157" s="102"/>
      <c r="MDL157" s="102"/>
      <c r="MDM157" s="102"/>
      <c r="MDN157" s="102"/>
      <c r="MDO157" s="102"/>
      <c r="MDP157" s="102"/>
      <c r="MDQ157" s="102"/>
      <c r="MDR157" s="102"/>
      <c r="MDS157" s="102"/>
      <c r="MDT157" s="102"/>
      <c r="MDU157" s="102"/>
      <c r="MDV157" s="102"/>
      <c r="MDW157" s="102"/>
      <c r="MDX157" s="102"/>
      <c r="MDY157" s="102"/>
      <c r="MDZ157" s="102"/>
      <c r="MEA157" s="102"/>
      <c r="MEB157" s="102"/>
      <c r="MEC157" s="102"/>
      <c r="MED157" s="102"/>
      <c r="MEE157" s="102"/>
      <c r="MEF157" s="102"/>
      <c r="MEG157" s="102"/>
      <c r="MEH157" s="102"/>
      <c r="MEI157" s="102"/>
      <c r="MEJ157" s="102"/>
      <c r="MEK157" s="102"/>
      <c r="MEL157" s="102"/>
      <c r="MEM157" s="102"/>
      <c r="MEN157" s="102"/>
      <c r="MEO157" s="102"/>
      <c r="MEP157" s="102"/>
      <c r="MEQ157" s="102"/>
      <c r="MER157" s="102"/>
      <c r="MES157" s="102"/>
      <c r="MET157" s="102"/>
      <c r="MEU157" s="102"/>
      <c r="MEV157" s="102"/>
      <c r="MEW157" s="102"/>
      <c r="MEX157" s="102"/>
      <c r="MEY157" s="102"/>
      <c r="MEZ157" s="102"/>
      <c r="MFA157" s="102"/>
      <c r="MFB157" s="102"/>
      <c r="MFC157" s="102"/>
      <c r="MFD157" s="102"/>
      <c r="MFE157" s="102"/>
      <c r="MFF157" s="102"/>
      <c r="MFG157" s="102"/>
      <c r="MFH157" s="102"/>
      <c r="MFI157" s="102"/>
      <c r="MFJ157" s="102"/>
      <c r="MFK157" s="102"/>
      <c r="MFL157" s="102"/>
      <c r="MFM157" s="102"/>
      <c r="MFN157" s="102"/>
      <c r="MFO157" s="102"/>
      <c r="MFP157" s="102"/>
      <c r="MFQ157" s="102"/>
      <c r="MFR157" s="102"/>
      <c r="MFS157" s="102"/>
      <c r="MFT157" s="102"/>
      <c r="MFU157" s="102"/>
      <c r="MFV157" s="102"/>
      <c r="MFW157" s="102"/>
      <c r="MFX157" s="102"/>
      <c r="MFY157" s="102"/>
      <c r="MFZ157" s="102"/>
      <c r="MGA157" s="102"/>
      <c r="MGB157" s="102"/>
      <c r="MGC157" s="102"/>
      <c r="MGD157" s="102"/>
      <c r="MGE157" s="102"/>
      <c r="MGF157" s="102"/>
      <c r="MGG157" s="102"/>
      <c r="MGH157" s="102"/>
      <c r="MGI157" s="102"/>
      <c r="MGJ157" s="102"/>
      <c r="MGK157" s="102"/>
      <c r="MGL157" s="102"/>
      <c r="MGM157" s="102"/>
      <c r="MGN157" s="102"/>
      <c r="MGO157" s="102"/>
      <c r="MGP157" s="102"/>
      <c r="MGQ157" s="102"/>
      <c r="MGR157" s="102"/>
      <c r="MGS157" s="102"/>
      <c r="MGT157" s="102"/>
      <c r="MGU157" s="102"/>
      <c r="MGV157" s="102"/>
      <c r="MGW157" s="102"/>
      <c r="MGX157" s="102"/>
      <c r="MGY157" s="102"/>
      <c r="MGZ157" s="102"/>
      <c r="MHA157" s="102"/>
      <c r="MHB157" s="102"/>
      <c r="MHC157" s="102"/>
      <c r="MHD157" s="102"/>
      <c r="MHE157" s="102"/>
      <c r="MHF157" s="102"/>
      <c r="MHG157" s="102"/>
      <c r="MHH157" s="102"/>
      <c r="MHI157" s="102"/>
      <c r="MHJ157" s="102"/>
      <c r="MHK157" s="102"/>
      <c r="MHL157" s="102"/>
      <c r="MHM157" s="102"/>
      <c r="MHN157" s="102"/>
      <c r="MHO157" s="102"/>
      <c r="MHP157" s="102"/>
      <c r="MHQ157" s="102"/>
      <c r="MHR157" s="102"/>
      <c r="MHS157" s="102"/>
      <c r="MHT157" s="102"/>
      <c r="MHU157" s="102"/>
      <c r="MHV157" s="102"/>
      <c r="MHW157" s="102"/>
      <c r="MHX157" s="102"/>
      <c r="MHY157" s="102"/>
      <c r="MHZ157" s="102"/>
      <c r="MIA157" s="102"/>
      <c r="MIB157" s="102"/>
      <c r="MIC157" s="102"/>
      <c r="MID157" s="102"/>
      <c r="MIE157" s="102"/>
      <c r="MIF157" s="102"/>
      <c r="MIG157" s="102"/>
      <c r="MIH157" s="102"/>
      <c r="MII157" s="102"/>
      <c r="MIJ157" s="102"/>
      <c r="MIK157" s="102"/>
      <c r="MIL157" s="102"/>
      <c r="MIM157" s="102"/>
      <c r="MIN157" s="102"/>
      <c r="MIO157" s="102"/>
      <c r="MIP157" s="102"/>
      <c r="MIQ157" s="102"/>
      <c r="MIR157" s="102"/>
      <c r="MIS157" s="102"/>
      <c r="MIT157" s="102"/>
      <c r="MIU157" s="102"/>
      <c r="MIV157" s="102"/>
      <c r="MIW157" s="102"/>
      <c r="MIX157" s="102"/>
      <c r="MIY157" s="102"/>
      <c r="MIZ157" s="102"/>
      <c r="MJA157" s="102"/>
      <c r="MJB157" s="102"/>
      <c r="MJC157" s="102"/>
      <c r="MJD157" s="102"/>
      <c r="MJE157" s="102"/>
      <c r="MJF157" s="102"/>
      <c r="MJG157" s="102"/>
      <c r="MJH157" s="102"/>
      <c r="MJI157" s="102"/>
      <c r="MJJ157" s="102"/>
      <c r="MJK157" s="102"/>
      <c r="MJL157" s="102"/>
      <c r="MJM157" s="102"/>
      <c r="MJN157" s="102"/>
      <c r="MJO157" s="102"/>
      <c r="MJP157" s="102"/>
      <c r="MJQ157" s="102"/>
      <c r="MJR157" s="102"/>
      <c r="MJS157" s="102"/>
      <c r="MJT157" s="102"/>
      <c r="MJU157" s="102"/>
      <c r="MJV157" s="102"/>
      <c r="MJW157" s="102"/>
      <c r="MJX157" s="102"/>
      <c r="MJY157" s="102"/>
      <c r="MJZ157" s="102"/>
      <c r="MKA157" s="102"/>
      <c r="MKB157" s="102"/>
      <c r="MKC157" s="102"/>
      <c r="MKD157" s="102"/>
      <c r="MKE157" s="102"/>
      <c r="MKF157" s="102"/>
      <c r="MKG157" s="102"/>
      <c r="MKH157" s="102"/>
      <c r="MKI157" s="102"/>
      <c r="MKJ157" s="102"/>
      <c r="MKK157" s="102"/>
      <c r="MKL157" s="102"/>
      <c r="MKM157" s="102"/>
      <c r="MKN157" s="102"/>
      <c r="MKO157" s="102"/>
      <c r="MKP157" s="102"/>
      <c r="MKQ157" s="102"/>
      <c r="MKR157" s="102"/>
      <c r="MKS157" s="102"/>
      <c r="MKT157" s="102"/>
      <c r="MKU157" s="102"/>
      <c r="MKV157" s="102"/>
      <c r="MKW157" s="102"/>
      <c r="MKX157" s="102"/>
      <c r="MKY157" s="102"/>
      <c r="MKZ157" s="102"/>
      <c r="MLA157" s="102"/>
      <c r="MLB157" s="102"/>
      <c r="MLC157" s="102"/>
      <c r="MLD157" s="102"/>
      <c r="MLE157" s="102"/>
      <c r="MLF157" s="102"/>
      <c r="MLG157" s="102"/>
      <c r="MLH157" s="102"/>
      <c r="MLI157" s="102"/>
      <c r="MLJ157" s="102"/>
      <c r="MLK157" s="102"/>
      <c r="MLL157" s="102"/>
      <c r="MLM157" s="102"/>
      <c r="MLN157" s="102"/>
      <c r="MLO157" s="102"/>
      <c r="MLP157" s="102"/>
      <c r="MLQ157" s="102"/>
      <c r="MLR157" s="102"/>
      <c r="MLS157" s="102"/>
      <c r="MLT157" s="102"/>
      <c r="MLU157" s="102"/>
      <c r="MLV157" s="102"/>
      <c r="MLW157" s="102"/>
      <c r="MLX157" s="102"/>
      <c r="MLY157" s="102"/>
      <c r="MLZ157" s="102"/>
      <c r="MMA157" s="102"/>
      <c r="MMB157" s="102"/>
      <c r="MMC157" s="102"/>
      <c r="MMD157" s="102"/>
      <c r="MME157" s="102"/>
      <c r="MMF157" s="102"/>
      <c r="MMG157" s="102"/>
      <c r="MMH157" s="102"/>
      <c r="MMI157" s="102"/>
      <c r="MMJ157" s="102"/>
      <c r="MMK157" s="102"/>
      <c r="MML157" s="102"/>
      <c r="MMM157" s="102"/>
      <c r="MMN157" s="102"/>
      <c r="MMO157" s="102"/>
      <c r="MMP157" s="102"/>
      <c r="MMQ157" s="102"/>
      <c r="MMR157" s="102"/>
      <c r="MMS157" s="102"/>
      <c r="MMT157" s="102"/>
      <c r="MMU157" s="102"/>
      <c r="MMV157" s="102"/>
      <c r="MMW157" s="102"/>
      <c r="MMX157" s="102"/>
      <c r="MMY157" s="102"/>
      <c r="MMZ157" s="102"/>
      <c r="MNA157" s="102"/>
      <c r="MNB157" s="102"/>
      <c r="MNC157" s="102"/>
      <c r="MND157" s="102"/>
      <c r="MNE157" s="102"/>
      <c r="MNF157" s="102"/>
      <c r="MNG157" s="102"/>
      <c r="MNH157" s="102"/>
      <c r="MNI157" s="102"/>
      <c r="MNJ157" s="102"/>
      <c r="MNK157" s="102"/>
      <c r="MNL157" s="102"/>
      <c r="MNM157" s="102"/>
      <c r="MNN157" s="102"/>
      <c r="MNO157" s="102"/>
      <c r="MNP157" s="102"/>
      <c r="MNQ157" s="102"/>
      <c r="MNR157" s="102"/>
      <c r="MNS157" s="102"/>
      <c r="MNT157" s="102"/>
      <c r="MNU157" s="102"/>
      <c r="MNV157" s="102"/>
      <c r="MNW157" s="102"/>
      <c r="MNX157" s="102"/>
      <c r="MNY157" s="102"/>
      <c r="MNZ157" s="102"/>
      <c r="MOA157" s="102"/>
      <c r="MOB157" s="102"/>
      <c r="MOC157" s="102"/>
      <c r="MOD157" s="102"/>
      <c r="MOE157" s="102"/>
      <c r="MOF157" s="102"/>
      <c r="MOG157" s="102"/>
      <c r="MOH157" s="102"/>
      <c r="MOI157" s="102"/>
      <c r="MOJ157" s="102"/>
      <c r="MOK157" s="102"/>
      <c r="MOL157" s="102"/>
      <c r="MOM157" s="102"/>
      <c r="MON157" s="102"/>
      <c r="MOO157" s="102"/>
      <c r="MOP157" s="102"/>
      <c r="MOQ157" s="102"/>
      <c r="MOR157" s="102"/>
      <c r="MOS157" s="102"/>
      <c r="MOT157" s="102"/>
      <c r="MOU157" s="102"/>
      <c r="MOV157" s="102"/>
      <c r="MOW157" s="102"/>
      <c r="MOX157" s="102"/>
      <c r="MOY157" s="102"/>
      <c r="MOZ157" s="102"/>
      <c r="MPA157" s="102"/>
      <c r="MPB157" s="102"/>
      <c r="MPC157" s="102"/>
      <c r="MPD157" s="102"/>
      <c r="MPE157" s="102"/>
      <c r="MPF157" s="102"/>
      <c r="MPG157" s="102"/>
      <c r="MPH157" s="102"/>
      <c r="MPI157" s="102"/>
      <c r="MPJ157" s="102"/>
      <c r="MPK157" s="102"/>
      <c r="MPL157" s="102"/>
      <c r="MPM157" s="102"/>
      <c r="MPN157" s="102"/>
      <c r="MPO157" s="102"/>
      <c r="MPP157" s="102"/>
      <c r="MPQ157" s="102"/>
      <c r="MPR157" s="102"/>
      <c r="MPS157" s="102"/>
      <c r="MPT157" s="102"/>
      <c r="MPU157" s="102"/>
      <c r="MPV157" s="102"/>
      <c r="MPW157" s="102"/>
      <c r="MPX157" s="102"/>
      <c r="MPY157" s="102"/>
      <c r="MPZ157" s="102"/>
      <c r="MQA157" s="102"/>
      <c r="MQB157" s="102"/>
      <c r="MQC157" s="102"/>
      <c r="MQD157" s="102"/>
      <c r="MQE157" s="102"/>
      <c r="MQF157" s="102"/>
      <c r="MQG157" s="102"/>
      <c r="MQH157" s="102"/>
      <c r="MQI157" s="102"/>
      <c r="MQJ157" s="102"/>
      <c r="MQK157" s="102"/>
      <c r="MQL157" s="102"/>
      <c r="MQM157" s="102"/>
      <c r="MQN157" s="102"/>
      <c r="MQO157" s="102"/>
      <c r="MQP157" s="102"/>
      <c r="MQQ157" s="102"/>
      <c r="MQR157" s="102"/>
      <c r="MQS157" s="102"/>
      <c r="MQT157" s="102"/>
      <c r="MQU157" s="102"/>
      <c r="MQV157" s="102"/>
      <c r="MQW157" s="102"/>
      <c r="MQX157" s="102"/>
      <c r="MQY157" s="102"/>
      <c r="MQZ157" s="102"/>
      <c r="MRA157" s="102"/>
      <c r="MRB157" s="102"/>
      <c r="MRC157" s="102"/>
      <c r="MRD157" s="102"/>
      <c r="MRE157" s="102"/>
      <c r="MRF157" s="102"/>
      <c r="MRG157" s="102"/>
      <c r="MRH157" s="102"/>
      <c r="MRI157" s="102"/>
      <c r="MRJ157" s="102"/>
      <c r="MRK157" s="102"/>
      <c r="MRL157" s="102"/>
      <c r="MRM157" s="102"/>
      <c r="MRN157" s="102"/>
      <c r="MRO157" s="102"/>
      <c r="MRP157" s="102"/>
      <c r="MRQ157" s="102"/>
      <c r="MRR157" s="102"/>
      <c r="MRS157" s="102"/>
      <c r="MRT157" s="102"/>
      <c r="MRU157" s="102"/>
      <c r="MRV157" s="102"/>
      <c r="MRW157" s="102"/>
      <c r="MRX157" s="102"/>
      <c r="MRY157" s="102"/>
      <c r="MRZ157" s="102"/>
      <c r="MSA157" s="102"/>
      <c r="MSB157" s="102"/>
      <c r="MSC157" s="102"/>
      <c r="MSD157" s="102"/>
      <c r="MSE157" s="102"/>
      <c r="MSF157" s="102"/>
      <c r="MSG157" s="102"/>
      <c r="MSH157" s="102"/>
      <c r="MSI157" s="102"/>
      <c r="MSJ157" s="102"/>
      <c r="MSK157" s="102"/>
      <c r="MSL157" s="102"/>
      <c r="MSM157" s="102"/>
      <c r="MSN157" s="102"/>
      <c r="MSO157" s="102"/>
      <c r="MSP157" s="102"/>
      <c r="MSQ157" s="102"/>
      <c r="MSR157" s="102"/>
      <c r="MSS157" s="102"/>
      <c r="MST157" s="102"/>
      <c r="MSU157" s="102"/>
      <c r="MSV157" s="102"/>
      <c r="MSW157" s="102"/>
      <c r="MSX157" s="102"/>
      <c r="MSY157" s="102"/>
      <c r="MSZ157" s="102"/>
      <c r="MTA157" s="102"/>
      <c r="MTB157" s="102"/>
      <c r="MTC157" s="102"/>
      <c r="MTD157" s="102"/>
      <c r="MTE157" s="102"/>
      <c r="MTF157" s="102"/>
      <c r="MTG157" s="102"/>
      <c r="MTH157" s="102"/>
      <c r="MTI157" s="102"/>
      <c r="MTJ157" s="102"/>
      <c r="MTK157" s="102"/>
      <c r="MTL157" s="102"/>
      <c r="MTM157" s="102"/>
      <c r="MTN157" s="102"/>
      <c r="MTO157" s="102"/>
      <c r="MTP157" s="102"/>
      <c r="MTQ157" s="102"/>
      <c r="MTR157" s="102"/>
      <c r="MTS157" s="102"/>
      <c r="MTT157" s="102"/>
      <c r="MTU157" s="102"/>
      <c r="MTV157" s="102"/>
      <c r="MTW157" s="102"/>
      <c r="MTX157" s="102"/>
      <c r="MTY157" s="102"/>
      <c r="MTZ157" s="102"/>
      <c r="MUA157" s="102"/>
      <c r="MUB157" s="102"/>
      <c r="MUC157" s="102"/>
      <c r="MUD157" s="102"/>
      <c r="MUE157" s="102"/>
      <c r="MUF157" s="102"/>
      <c r="MUG157" s="102"/>
      <c r="MUH157" s="102"/>
      <c r="MUI157" s="102"/>
      <c r="MUJ157" s="102"/>
      <c r="MUK157" s="102"/>
      <c r="MUL157" s="102"/>
      <c r="MUM157" s="102"/>
      <c r="MUN157" s="102"/>
      <c r="MUO157" s="102"/>
      <c r="MUP157" s="102"/>
      <c r="MUQ157" s="102"/>
      <c r="MUR157" s="102"/>
      <c r="MUS157" s="102"/>
      <c r="MUT157" s="102"/>
      <c r="MUU157" s="102"/>
      <c r="MUV157" s="102"/>
      <c r="MUW157" s="102"/>
      <c r="MUX157" s="102"/>
      <c r="MUY157" s="102"/>
      <c r="MUZ157" s="102"/>
      <c r="MVA157" s="102"/>
      <c r="MVB157" s="102"/>
      <c r="MVC157" s="102"/>
      <c r="MVD157" s="102"/>
      <c r="MVE157" s="102"/>
      <c r="MVF157" s="102"/>
      <c r="MVG157" s="102"/>
      <c r="MVH157" s="102"/>
      <c r="MVI157" s="102"/>
      <c r="MVJ157" s="102"/>
      <c r="MVK157" s="102"/>
      <c r="MVL157" s="102"/>
      <c r="MVM157" s="102"/>
      <c r="MVN157" s="102"/>
      <c r="MVO157" s="102"/>
      <c r="MVP157" s="102"/>
      <c r="MVQ157" s="102"/>
      <c r="MVR157" s="102"/>
      <c r="MVS157" s="102"/>
      <c r="MVT157" s="102"/>
      <c r="MVU157" s="102"/>
      <c r="MVV157" s="102"/>
      <c r="MVW157" s="102"/>
      <c r="MVX157" s="102"/>
      <c r="MVY157" s="102"/>
      <c r="MVZ157" s="102"/>
      <c r="MWA157" s="102"/>
      <c r="MWB157" s="102"/>
      <c r="MWC157" s="102"/>
      <c r="MWD157" s="102"/>
      <c r="MWE157" s="102"/>
      <c r="MWF157" s="102"/>
      <c r="MWG157" s="102"/>
      <c r="MWH157" s="102"/>
      <c r="MWI157" s="102"/>
      <c r="MWJ157" s="102"/>
      <c r="MWK157" s="102"/>
      <c r="MWL157" s="102"/>
      <c r="MWM157" s="102"/>
      <c r="MWN157" s="102"/>
      <c r="MWO157" s="102"/>
      <c r="MWP157" s="102"/>
      <c r="MWQ157" s="102"/>
      <c r="MWR157" s="102"/>
      <c r="MWS157" s="102"/>
      <c r="MWT157" s="102"/>
      <c r="MWU157" s="102"/>
      <c r="MWV157" s="102"/>
      <c r="MWW157" s="102"/>
      <c r="MWX157" s="102"/>
      <c r="MWY157" s="102"/>
      <c r="MWZ157" s="102"/>
      <c r="MXA157" s="102"/>
      <c r="MXB157" s="102"/>
      <c r="MXC157" s="102"/>
      <c r="MXD157" s="102"/>
      <c r="MXE157" s="102"/>
      <c r="MXF157" s="102"/>
      <c r="MXG157" s="102"/>
      <c r="MXH157" s="102"/>
      <c r="MXI157" s="102"/>
      <c r="MXJ157" s="102"/>
      <c r="MXK157" s="102"/>
      <c r="MXL157" s="102"/>
      <c r="MXM157" s="102"/>
      <c r="MXN157" s="102"/>
      <c r="MXO157" s="102"/>
      <c r="MXP157" s="102"/>
      <c r="MXQ157" s="102"/>
      <c r="MXR157" s="102"/>
      <c r="MXS157" s="102"/>
      <c r="MXT157" s="102"/>
      <c r="MXU157" s="102"/>
      <c r="MXV157" s="102"/>
      <c r="MXW157" s="102"/>
      <c r="MXX157" s="102"/>
      <c r="MXY157" s="102"/>
      <c r="MXZ157" s="102"/>
      <c r="MYA157" s="102"/>
      <c r="MYB157" s="102"/>
      <c r="MYC157" s="102"/>
      <c r="MYD157" s="102"/>
      <c r="MYE157" s="102"/>
      <c r="MYF157" s="102"/>
      <c r="MYG157" s="102"/>
      <c r="MYH157" s="102"/>
      <c r="MYI157" s="102"/>
      <c r="MYJ157" s="102"/>
      <c r="MYK157" s="102"/>
      <c r="MYL157" s="102"/>
      <c r="MYM157" s="102"/>
      <c r="MYN157" s="102"/>
      <c r="MYO157" s="102"/>
      <c r="MYP157" s="102"/>
      <c r="MYQ157" s="102"/>
      <c r="MYR157" s="102"/>
      <c r="MYS157" s="102"/>
      <c r="MYT157" s="102"/>
      <c r="MYU157" s="102"/>
      <c r="MYV157" s="102"/>
      <c r="MYW157" s="102"/>
      <c r="MYX157" s="102"/>
      <c r="MYY157" s="102"/>
      <c r="MYZ157" s="102"/>
      <c r="MZA157" s="102"/>
      <c r="MZB157" s="102"/>
      <c r="MZC157" s="102"/>
      <c r="MZD157" s="102"/>
      <c r="MZE157" s="102"/>
      <c r="MZF157" s="102"/>
      <c r="MZG157" s="102"/>
      <c r="MZH157" s="102"/>
      <c r="MZI157" s="102"/>
      <c r="MZJ157" s="102"/>
      <c r="MZK157" s="102"/>
      <c r="MZL157" s="102"/>
      <c r="MZM157" s="102"/>
      <c r="MZN157" s="102"/>
      <c r="MZO157" s="102"/>
      <c r="MZP157" s="102"/>
      <c r="MZQ157" s="102"/>
      <c r="MZR157" s="102"/>
      <c r="MZS157" s="102"/>
      <c r="MZT157" s="102"/>
      <c r="MZU157" s="102"/>
      <c r="MZV157" s="102"/>
      <c r="MZW157" s="102"/>
      <c r="MZX157" s="102"/>
      <c r="MZY157" s="102"/>
      <c r="MZZ157" s="102"/>
      <c r="NAA157" s="102"/>
      <c r="NAB157" s="102"/>
      <c r="NAC157" s="102"/>
      <c r="NAD157" s="102"/>
      <c r="NAE157" s="102"/>
      <c r="NAF157" s="102"/>
      <c r="NAG157" s="102"/>
      <c r="NAH157" s="102"/>
      <c r="NAI157" s="102"/>
      <c r="NAJ157" s="102"/>
      <c r="NAK157" s="102"/>
      <c r="NAL157" s="102"/>
      <c r="NAM157" s="102"/>
      <c r="NAN157" s="102"/>
      <c r="NAO157" s="102"/>
      <c r="NAP157" s="102"/>
      <c r="NAQ157" s="102"/>
      <c r="NAR157" s="102"/>
      <c r="NAS157" s="102"/>
      <c r="NAT157" s="102"/>
      <c r="NAU157" s="102"/>
      <c r="NAV157" s="102"/>
      <c r="NAW157" s="102"/>
      <c r="NAX157" s="102"/>
      <c r="NAY157" s="102"/>
      <c r="NAZ157" s="102"/>
      <c r="NBA157" s="102"/>
      <c r="NBB157" s="102"/>
      <c r="NBC157" s="102"/>
      <c r="NBD157" s="102"/>
      <c r="NBE157" s="102"/>
      <c r="NBF157" s="102"/>
      <c r="NBG157" s="102"/>
      <c r="NBH157" s="102"/>
      <c r="NBI157" s="102"/>
      <c r="NBJ157" s="102"/>
      <c r="NBK157" s="102"/>
      <c r="NBL157" s="102"/>
      <c r="NBM157" s="102"/>
      <c r="NBN157" s="102"/>
      <c r="NBO157" s="102"/>
      <c r="NBP157" s="102"/>
      <c r="NBQ157" s="102"/>
      <c r="NBR157" s="102"/>
      <c r="NBS157" s="102"/>
      <c r="NBT157" s="102"/>
      <c r="NBU157" s="102"/>
      <c r="NBV157" s="102"/>
      <c r="NBW157" s="102"/>
      <c r="NBX157" s="102"/>
      <c r="NBY157" s="102"/>
      <c r="NBZ157" s="102"/>
      <c r="NCA157" s="102"/>
      <c r="NCB157" s="102"/>
      <c r="NCC157" s="102"/>
      <c r="NCD157" s="102"/>
      <c r="NCE157" s="102"/>
      <c r="NCF157" s="102"/>
      <c r="NCG157" s="102"/>
      <c r="NCH157" s="102"/>
      <c r="NCI157" s="102"/>
      <c r="NCJ157" s="102"/>
      <c r="NCK157" s="102"/>
      <c r="NCL157" s="102"/>
      <c r="NCM157" s="102"/>
      <c r="NCN157" s="102"/>
      <c r="NCO157" s="102"/>
      <c r="NCP157" s="102"/>
      <c r="NCQ157" s="102"/>
      <c r="NCR157" s="102"/>
      <c r="NCS157" s="102"/>
      <c r="NCT157" s="102"/>
      <c r="NCU157" s="102"/>
      <c r="NCV157" s="102"/>
      <c r="NCW157" s="102"/>
      <c r="NCX157" s="102"/>
      <c r="NCY157" s="102"/>
      <c r="NCZ157" s="102"/>
      <c r="NDA157" s="102"/>
      <c r="NDB157" s="102"/>
      <c r="NDC157" s="102"/>
      <c r="NDD157" s="102"/>
      <c r="NDE157" s="102"/>
      <c r="NDF157" s="102"/>
      <c r="NDG157" s="102"/>
      <c r="NDH157" s="102"/>
      <c r="NDI157" s="102"/>
      <c r="NDJ157" s="102"/>
      <c r="NDK157" s="102"/>
      <c r="NDL157" s="102"/>
      <c r="NDM157" s="102"/>
      <c r="NDN157" s="102"/>
      <c r="NDO157" s="102"/>
      <c r="NDP157" s="102"/>
      <c r="NDQ157" s="102"/>
      <c r="NDR157" s="102"/>
      <c r="NDS157" s="102"/>
      <c r="NDT157" s="102"/>
      <c r="NDU157" s="102"/>
      <c r="NDV157" s="102"/>
      <c r="NDW157" s="102"/>
      <c r="NDX157" s="102"/>
      <c r="NDY157" s="102"/>
      <c r="NDZ157" s="102"/>
      <c r="NEA157" s="102"/>
      <c r="NEB157" s="102"/>
      <c r="NEC157" s="102"/>
      <c r="NED157" s="102"/>
      <c r="NEE157" s="102"/>
      <c r="NEF157" s="102"/>
      <c r="NEG157" s="102"/>
      <c r="NEH157" s="102"/>
      <c r="NEI157" s="102"/>
      <c r="NEJ157" s="102"/>
      <c r="NEK157" s="102"/>
      <c r="NEL157" s="102"/>
      <c r="NEM157" s="102"/>
      <c r="NEN157" s="102"/>
      <c r="NEO157" s="102"/>
      <c r="NEP157" s="102"/>
      <c r="NEQ157" s="102"/>
      <c r="NER157" s="102"/>
      <c r="NES157" s="102"/>
      <c r="NET157" s="102"/>
      <c r="NEU157" s="102"/>
      <c r="NEV157" s="102"/>
      <c r="NEW157" s="102"/>
      <c r="NEX157" s="102"/>
      <c r="NEY157" s="102"/>
      <c r="NEZ157" s="102"/>
      <c r="NFA157" s="102"/>
      <c r="NFB157" s="102"/>
      <c r="NFC157" s="102"/>
      <c r="NFD157" s="102"/>
      <c r="NFE157" s="102"/>
      <c r="NFF157" s="102"/>
      <c r="NFG157" s="102"/>
      <c r="NFH157" s="102"/>
      <c r="NFI157" s="102"/>
      <c r="NFJ157" s="102"/>
      <c r="NFK157" s="102"/>
      <c r="NFL157" s="102"/>
      <c r="NFM157" s="102"/>
      <c r="NFN157" s="102"/>
      <c r="NFO157" s="102"/>
      <c r="NFP157" s="102"/>
      <c r="NFQ157" s="102"/>
      <c r="NFR157" s="102"/>
      <c r="NFS157" s="102"/>
      <c r="NFT157" s="102"/>
      <c r="NFU157" s="102"/>
      <c r="NFV157" s="102"/>
      <c r="NFW157" s="102"/>
      <c r="NFX157" s="102"/>
      <c r="NFY157" s="102"/>
      <c r="NFZ157" s="102"/>
      <c r="NGA157" s="102"/>
      <c r="NGB157" s="102"/>
      <c r="NGC157" s="102"/>
      <c r="NGD157" s="102"/>
      <c r="NGE157" s="102"/>
      <c r="NGF157" s="102"/>
      <c r="NGG157" s="102"/>
      <c r="NGH157" s="102"/>
      <c r="NGI157" s="102"/>
      <c r="NGJ157" s="102"/>
      <c r="NGK157" s="102"/>
      <c r="NGL157" s="102"/>
      <c r="NGM157" s="102"/>
      <c r="NGN157" s="102"/>
      <c r="NGO157" s="102"/>
      <c r="NGP157" s="102"/>
      <c r="NGQ157" s="102"/>
      <c r="NGR157" s="102"/>
      <c r="NGS157" s="102"/>
      <c r="NGT157" s="102"/>
      <c r="NGU157" s="102"/>
      <c r="NGV157" s="102"/>
      <c r="NGW157" s="102"/>
      <c r="NGX157" s="102"/>
      <c r="NGY157" s="102"/>
      <c r="NGZ157" s="102"/>
      <c r="NHA157" s="102"/>
      <c r="NHB157" s="102"/>
      <c r="NHC157" s="102"/>
      <c r="NHD157" s="102"/>
      <c r="NHE157" s="102"/>
      <c r="NHF157" s="102"/>
      <c r="NHG157" s="102"/>
      <c r="NHH157" s="102"/>
      <c r="NHI157" s="102"/>
      <c r="NHJ157" s="102"/>
      <c r="NHK157" s="102"/>
      <c r="NHL157" s="102"/>
      <c r="NHM157" s="102"/>
      <c r="NHN157" s="102"/>
      <c r="NHO157" s="102"/>
      <c r="NHP157" s="102"/>
      <c r="NHQ157" s="102"/>
      <c r="NHR157" s="102"/>
      <c r="NHS157" s="102"/>
      <c r="NHT157" s="102"/>
      <c r="NHU157" s="102"/>
      <c r="NHV157" s="102"/>
      <c r="NHW157" s="102"/>
      <c r="NHX157" s="102"/>
      <c r="NHY157" s="102"/>
      <c r="NHZ157" s="102"/>
      <c r="NIA157" s="102"/>
      <c r="NIB157" s="102"/>
      <c r="NIC157" s="102"/>
      <c r="NID157" s="102"/>
      <c r="NIE157" s="102"/>
      <c r="NIF157" s="102"/>
      <c r="NIG157" s="102"/>
      <c r="NIH157" s="102"/>
      <c r="NII157" s="102"/>
      <c r="NIJ157" s="102"/>
      <c r="NIK157" s="102"/>
      <c r="NIL157" s="102"/>
      <c r="NIM157" s="102"/>
      <c r="NIN157" s="102"/>
      <c r="NIO157" s="102"/>
      <c r="NIP157" s="102"/>
      <c r="NIQ157" s="102"/>
      <c r="NIR157" s="102"/>
      <c r="NIS157" s="102"/>
      <c r="NIT157" s="102"/>
      <c r="NIU157" s="102"/>
      <c r="NIV157" s="102"/>
      <c r="NIW157" s="102"/>
      <c r="NIX157" s="102"/>
      <c r="NIY157" s="102"/>
      <c r="NIZ157" s="102"/>
      <c r="NJA157" s="102"/>
      <c r="NJB157" s="102"/>
      <c r="NJC157" s="102"/>
      <c r="NJD157" s="102"/>
      <c r="NJE157" s="102"/>
      <c r="NJF157" s="102"/>
      <c r="NJG157" s="102"/>
      <c r="NJH157" s="102"/>
      <c r="NJI157" s="102"/>
      <c r="NJJ157" s="102"/>
      <c r="NJK157" s="102"/>
      <c r="NJL157" s="102"/>
      <c r="NJM157" s="102"/>
      <c r="NJN157" s="102"/>
      <c r="NJO157" s="102"/>
      <c r="NJP157" s="102"/>
      <c r="NJQ157" s="102"/>
      <c r="NJR157" s="102"/>
      <c r="NJS157" s="102"/>
      <c r="NJT157" s="102"/>
      <c r="NJU157" s="102"/>
      <c r="NJV157" s="102"/>
      <c r="NJW157" s="102"/>
      <c r="NJX157" s="102"/>
      <c r="NJY157" s="102"/>
      <c r="NJZ157" s="102"/>
      <c r="NKA157" s="102"/>
      <c r="NKB157" s="102"/>
      <c r="NKC157" s="102"/>
      <c r="NKD157" s="102"/>
      <c r="NKE157" s="102"/>
      <c r="NKF157" s="102"/>
      <c r="NKG157" s="102"/>
      <c r="NKH157" s="102"/>
      <c r="NKI157" s="102"/>
      <c r="NKJ157" s="102"/>
      <c r="NKK157" s="102"/>
      <c r="NKL157" s="102"/>
      <c r="NKM157" s="102"/>
      <c r="NKN157" s="102"/>
      <c r="NKO157" s="102"/>
      <c r="NKP157" s="102"/>
      <c r="NKQ157" s="102"/>
      <c r="NKR157" s="102"/>
      <c r="NKS157" s="102"/>
      <c r="NKT157" s="102"/>
      <c r="NKU157" s="102"/>
      <c r="NKV157" s="102"/>
      <c r="NKW157" s="102"/>
      <c r="NKX157" s="102"/>
      <c r="NKY157" s="102"/>
      <c r="NKZ157" s="102"/>
      <c r="NLA157" s="102"/>
      <c r="NLB157" s="102"/>
      <c r="NLC157" s="102"/>
      <c r="NLD157" s="102"/>
      <c r="NLE157" s="102"/>
      <c r="NLF157" s="102"/>
      <c r="NLG157" s="102"/>
      <c r="NLH157" s="102"/>
      <c r="NLI157" s="102"/>
      <c r="NLJ157" s="102"/>
      <c r="NLK157" s="102"/>
      <c r="NLL157" s="102"/>
      <c r="NLM157" s="102"/>
      <c r="NLN157" s="102"/>
      <c r="NLO157" s="102"/>
      <c r="NLP157" s="102"/>
      <c r="NLQ157" s="102"/>
      <c r="NLR157" s="102"/>
      <c r="NLS157" s="102"/>
      <c r="NLT157" s="102"/>
      <c r="NLU157" s="102"/>
      <c r="NLV157" s="102"/>
      <c r="NLW157" s="102"/>
      <c r="NLX157" s="102"/>
      <c r="NLY157" s="102"/>
      <c r="NLZ157" s="102"/>
      <c r="NMA157" s="102"/>
      <c r="NMB157" s="102"/>
      <c r="NMC157" s="102"/>
      <c r="NMD157" s="102"/>
      <c r="NME157" s="102"/>
      <c r="NMF157" s="102"/>
      <c r="NMG157" s="102"/>
      <c r="NMH157" s="102"/>
      <c r="NMI157" s="102"/>
      <c r="NMJ157" s="102"/>
      <c r="NMK157" s="102"/>
      <c r="NML157" s="102"/>
      <c r="NMM157" s="102"/>
      <c r="NMN157" s="102"/>
      <c r="NMO157" s="102"/>
      <c r="NMP157" s="102"/>
      <c r="NMQ157" s="102"/>
      <c r="NMR157" s="102"/>
      <c r="NMS157" s="102"/>
      <c r="NMT157" s="102"/>
      <c r="NMU157" s="102"/>
      <c r="NMV157" s="102"/>
      <c r="NMW157" s="102"/>
      <c r="NMX157" s="102"/>
      <c r="NMY157" s="102"/>
      <c r="NMZ157" s="102"/>
      <c r="NNA157" s="102"/>
      <c r="NNB157" s="102"/>
      <c r="NNC157" s="102"/>
      <c r="NND157" s="102"/>
      <c r="NNE157" s="102"/>
      <c r="NNF157" s="102"/>
      <c r="NNG157" s="102"/>
      <c r="NNH157" s="102"/>
      <c r="NNI157" s="102"/>
      <c r="NNJ157" s="102"/>
      <c r="NNK157" s="102"/>
      <c r="NNL157" s="102"/>
      <c r="NNM157" s="102"/>
      <c r="NNN157" s="102"/>
      <c r="NNO157" s="102"/>
      <c r="NNP157" s="102"/>
      <c r="NNQ157" s="102"/>
      <c r="NNR157" s="102"/>
      <c r="NNS157" s="102"/>
      <c r="NNT157" s="102"/>
      <c r="NNU157" s="102"/>
      <c r="NNV157" s="102"/>
      <c r="NNW157" s="102"/>
      <c r="NNX157" s="102"/>
      <c r="NNY157" s="102"/>
      <c r="NNZ157" s="102"/>
      <c r="NOA157" s="102"/>
      <c r="NOB157" s="102"/>
      <c r="NOC157" s="102"/>
      <c r="NOD157" s="102"/>
      <c r="NOE157" s="102"/>
      <c r="NOF157" s="102"/>
      <c r="NOG157" s="102"/>
      <c r="NOH157" s="102"/>
      <c r="NOI157" s="102"/>
      <c r="NOJ157" s="102"/>
      <c r="NOK157" s="102"/>
      <c r="NOL157" s="102"/>
      <c r="NOM157" s="102"/>
      <c r="NON157" s="102"/>
      <c r="NOO157" s="102"/>
      <c r="NOP157" s="102"/>
      <c r="NOQ157" s="102"/>
      <c r="NOR157" s="102"/>
      <c r="NOS157" s="102"/>
      <c r="NOT157" s="102"/>
      <c r="NOU157" s="102"/>
      <c r="NOV157" s="102"/>
      <c r="NOW157" s="102"/>
      <c r="NOX157" s="102"/>
      <c r="NOY157" s="102"/>
      <c r="NOZ157" s="102"/>
      <c r="NPA157" s="102"/>
      <c r="NPB157" s="102"/>
      <c r="NPC157" s="102"/>
      <c r="NPD157" s="102"/>
      <c r="NPE157" s="102"/>
      <c r="NPF157" s="102"/>
      <c r="NPG157" s="102"/>
      <c r="NPH157" s="102"/>
      <c r="NPI157" s="102"/>
      <c r="NPJ157" s="102"/>
      <c r="NPK157" s="102"/>
      <c r="NPL157" s="102"/>
      <c r="NPM157" s="102"/>
      <c r="NPN157" s="102"/>
      <c r="NPO157" s="102"/>
      <c r="NPP157" s="102"/>
      <c r="NPQ157" s="102"/>
      <c r="NPR157" s="102"/>
      <c r="NPS157" s="102"/>
      <c r="NPT157" s="102"/>
      <c r="NPU157" s="102"/>
      <c r="NPV157" s="102"/>
      <c r="NPW157" s="102"/>
      <c r="NPX157" s="102"/>
      <c r="NPY157" s="102"/>
      <c r="NPZ157" s="102"/>
      <c r="NQA157" s="102"/>
      <c r="NQB157" s="102"/>
      <c r="NQC157" s="102"/>
      <c r="NQD157" s="102"/>
      <c r="NQE157" s="102"/>
      <c r="NQF157" s="102"/>
      <c r="NQG157" s="102"/>
      <c r="NQH157" s="102"/>
      <c r="NQI157" s="102"/>
      <c r="NQJ157" s="102"/>
      <c r="NQK157" s="102"/>
      <c r="NQL157" s="102"/>
      <c r="NQM157" s="102"/>
      <c r="NQN157" s="102"/>
      <c r="NQO157" s="102"/>
      <c r="NQP157" s="102"/>
      <c r="NQQ157" s="102"/>
      <c r="NQR157" s="102"/>
      <c r="NQS157" s="102"/>
      <c r="NQT157" s="102"/>
      <c r="NQU157" s="102"/>
      <c r="NQV157" s="102"/>
      <c r="NQW157" s="102"/>
      <c r="NQX157" s="102"/>
      <c r="NQY157" s="102"/>
      <c r="NQZ157" s="102"/>
      <c r="NRA157" s="102"/>
      <c r="NRB157" s="102"/>
      <c r="NRC157" s="102"/>
      <c r="NRD157" s="102"/>
      <c r="NRE157" s="102"/>
      <c r="NRF157" s="102"/>
      <c r="NRG157" s="102"/>
      <c r="NRH157" s="102"/>
      <c r="NRI157" s="102"/>
      <c r="NRJ157" s="102"/>
      <c r="NRK157" s="102"/>
      <c r="NRL157" s="102"/>
      <c r="NRM157" s="102"/>
      <c r="NRN157" s="102"/>
      <c r="NRO157" s="102"/>
      <c r="NRP157" s="102"/>
      <c r="NRQ157" s="102"/>
      <c r="NRR157" s="102"/>
      <c r="NRS157" s="102"/>
      <c r="NRT157" s="102"/>
      <c r="NRU157" s="102"/>
      <c r="NRV157" s="102"/>
      <c r="NRW157" s="102"/>
      <c r="NRX157" s="102"/>
      <c r="NRY157" s="102"/>
      <c r="NRZ157" s="102"/>
      <c r="NSA157" s="102"/>
      <c r="NSB157" s="102"/>
      <c r="NSC157" s="102"/>
      <c r="NSD157" s="102"/>
      <c r="NSE157" s="102"/>
      <c r="NSF157" s="102"/>
      <c r="NSG157" s="102"/>
      <c r="NSH157" s="102"/>
      <c r="NSI157" s="102"/>
      <c r="NSJ157" s="102"/>
      <c r="NSK157" s="102"/>
      <c r="NSL157" s="102"/>
      <c r="NSM157" s="102"/>
      <c r="NSN157" s="102"/>
      <c r="NSO157" s="102"/>
      <c r="NSP157" s="102"/>
      <c r="NSQ157" s="102"/>
      <c r="NSR157" s="102"/>
      <c r="NSS157" s="102"/>
      <c r="NST157" s="102"/>
      <c r="NSU157" s="102"/>
      <c r="NSV157" s="102"/>
      <c r="NSW157" s="102"/>
      <c r="NSX157" s="102"/>
      <c r="NSY157" s="102"/>
      <c r="NSZ157" s="102"/>
      <c r="NTA157" s="102"/>
      <c r="NTB157" s="102"/>
      <c r="NTC157" s="102"/>
      <c r="NTD157" s="102"/>
      <c r="NTE157" s="102"/>
      <c r="NTF157" s="102"/>
      <c r="NTG157" s="102"/>
      <c r="NTH157" s="102"/>
      <c r="NTI157" s="102"/>
      <c r="NTJ157" s="102"/>
      <c r="NTK157" s="102"/>
      <c r="NTL157" s="102"/>
      <c r="NTM157" s="102"/>
      <c r="NTN157" s="102"/>
      <c r="NTO157" s="102"/>
      <c r="NTP157" s="102"/>
      <c r="NTQ157" s="102"/>
      <c r="NTR157" s="102"/>
      <c r="NTS157" s="102"/>
      <c r="NTT157" s="102"/>
      <c r="NTU157" s="102"/>
      <c r="NTV157" s="102"/>
      <c r="NTW157" s="102"/>
      <c r="NTX157" s="102"/>
      <c r="NTY157" s="102"/>
      <c r="NTZ157" s="102"/>
      <c r="NUA157" s="102"/>
      <c r="NUB157" s="102"/>
      <c r="NUC157" s="102"/>
      <c r="NUD157" s="102"/>
      <c r="NUE157" s="102"/>
      <c r="NUF157" s="102"/>
      <c r="NUG157" s="102"/>
      <c r="NUH157" s="102"/>
      <c r="NUI157" s="102"/>
      <c r="NUJ157" s="102"/>
      <c r="NUK157" s="102"/>
      <c r="NUL157" s="102"/>
      <c r="NUM157" s="102"/>
      <c r="NUN157" s="102"/>
      <c r="NUO157" s="102"/>
      <c r="NUP157" s="102"/>
      <c r="NUQ157" s="102"/>
      <c r="NUR157" s="102"/>
      <c r="NUS157" s="102"/>
      <c r="NUT157" s="102"/>
      <c r="NUU157" s="102"/>
      <c r="NUV157" s="102"/>
      <c r="NUW157" s="102"/>
      <c r="NUX157" s="102"/>
      <c r="NUY157" s="102"/>
      <c r="NUZ157" s="102"/>
      <c r="NVA157" s="102"/>
      <c r="NVB157" s="102"/>
      <c r="NVC157" s="102"/>
      <c r="NVD157" s="102"/>
      <c r="NVE157" s="102"/>
      <c r="NVF157" s="102"/>
      <c r="NVG157" s="102"/>
      <c r="NVH157" s="102"/>
      <c r="NVI157" s="102"/>
      <c r="NVJ157" s="102"/>
      <c r="NVK157" s="102"/>
      <c r="NVL157" s="102"/>
      <c r="NVM157" s="102"/>
      <c r="NVN157" s="102"/>
      <c r="NVO157" s="102"/>
      <c r="NVP157" s="102"/>
      <c r="NVQ157" s="102"/>
      <c r="NVR157" s="102"/>
      <c r="NVS157" s="102"/>
      <c r="NVT157" s="102"/>
      <c r="NVU157" s="102"/>
      <c r="NVV157" s="102"/>
      <c r="NVW157" s="102"/>
      <c r="NVX157" s="102"/>
      <c r="NVY157" s="102"/>
      <c r="NVZ157" s="102"/>
      <c r="NWA157" s="102"/>
      <c r="NWB157" s="102"/>
      <c r="NWC157" s="102"/>
      <c r="NWD157" s="102"/>
      <c r="NWE157" s="102"/>
      <c r="NWF157" s="102"/>
      <c r="NWG157" s="102"/>
      <c r="NWH157" s="102"/>
      <c r="NWI157" s="102"/>
      <c r="NWJ157" s="102"/>
      <c r="NWK157" s="102"/>
      <c r="NWL157" s="102"/>
      <c r="NWM157" s="102"/>
      <c r="NWN157" s="102"/>
      <c r="NWO157" s="102"/>
      <c r="NWP157" s="102"/>
      <c r="NWQ157" s="102"/>
      <c r="NWR157" s="102"/>
      <c r="NWS157" s="102"/>
      <c r="NWT157" s="102"/>
      <c r="NWU157" s="102"/>
      <c r="NWV157" s="102"/>
      <c r="NWW157" s="102"/>
      <c r="NWX157" s="102"/>
      <c r="NWY157" s="102"/>
      <c r="NWZ157" s="102"/>
      <c r="NXA157" s="102"/>
      <c r="NXB157" s="102"/>
      <c r="NXC157" s="102"/>
      <c r="NXD157" s="102"/>
      <c r="NXE157" s="102"/>
      <c r="NXF157" s="102"/>
      <c r="NXG157" s="102"/>
      <c r="NXH157" s="102"/>
      <c r="NXI157" s="102"/>
      <c r="NXJ157" s="102"/>
      <c r="NXK157" s="102"/>
      <c r="NXL157" s="102"/>
      <c r="NXM157" s="102"/>
      <c r="NXN157" s="102"/>
      <c r="NXO157" s="102"/>
      <c r="NXP157" s="102"/>
      <c r="NXQ157" s="102"/>
      <c r="NXR157" s="102"/>
      <c r="NXS157" s="102"/>
      <c r="NXT157" s="102"/>
      <c r="NXU157" s="102"/>
      <c r="NXV157" s="102"/>
      <c r="NXW157" s="102"/>
      <c r="NXX157" s="102"/>
      <c r="NXY157" s="102"/>
      <c r="NXZ157" s="102"/>
      <c r="NYA157" s="102"/>
      <c r="NYB157" s="102"/>
      <c r="NYC157" s="102"/>
      <c r="NYD157" s="102"/>
      <c r="NYE157" s="102"/>
      <c r="NYF157" s="102"/>
      <c r="NYG157" s="102"/>
      <c r="NYH157" s="102"/>
      <c r="NYI157" s="102"/>
      <c r="NYJ157" s="102"/>
      <c r="NYK157" s="102"/>
      <c r="NYL157" s="102"/>
      <c r="NYM157" s="102"/>
      <c r="NYN157" s="102"/>
      <c r="NYO157" s="102"/>
      <c r="NYP157" s="102"/>
      <c r="NYQ157" s="102"/>
      <c r="NYR157" s="102"/>
      <c r="NYS157" s="102"/>
      <c r="NYT157" s="102"/>
      <c r="NYU157" s="102"/>
      <c r="NYV157" s="102"/>
      <c r="NYW157" s="102"/>
      <c r="NYX157" s="102"/>
      <c r="NYY157" s="102"/>
      <c r="NYZ157" s="102"/>
      <c r="NZA157" s="102"/>
      <c r="NZB157" s="102"/>
      <c r="NZC157" s="102"/>
      <c r="NZD157" s="102"/>
      <c r="NZE157" s="102"/>
      <c r="NZF157" s="102"/>
      <c r="NZG157" s="102"/>
      <c r="NZH157" s="102"/>
      <c r="NZI157" s="102"/>
      <c r="NZJ157" s="102"/>
      <c r="NZK157" s="102"/>
      <c r="NZL157" s="102"/>
      <c r="NZM157" s="102"/>
      <c r="NZN157" s="102"/>
      <c r="NZO157" s="102"/>
      <c r="NZP157" s="102"/>
      <c r="NZQ157" s="102"/>
      <c r="NZR157" s="102"/>
      <c r="NZS157" s="102"/>
      <c r="NZT157" s="102"/>
      <c r="NZU157" s="102"/>
      <c r="NZV157" s="102"/>
      <c r="NZW157" s="102"/>
      <c r="NZX157" s="102"/>
      <c r="NZY157" s="102"/>
      <c r="NZZ157" s="102"/>
      <c r="OAA157" s="102"/>
      <c r="OAB157" s="102"/>
      <c r="OAC157" s="102"/>
      <c r="OAD157" s="102"/>
      <c r="OAE157" s="102"/>
      <c r="OAF157" s="102"/>
      <c r="OAG157" s="102"/>
      <c r="OAH157" s="102"/>
      <c r="OAI157" s="102"/>
      <c r="OAJ157" s="102"/>
      <c r="OAK157" s="102"/>
      <c r="OAL157" s="102"/>
      <c r="OAM157" s="102"/>
      <c r="OAN157" s="102"/>
      <c r="OAO157" s="102"/>
      <c r="OAP157" s="102"/>
      <c r="OAQ157" s="102"/>
      <c r="OAR157" s="102"/>
      <c r="OAS157" s="102"/>
      <c r="OAT157" s="102"/>
      <c r="OAU157" s="102"/>
      <c r="OAV157" s="102"/>
      <c r="OAW157" s="102"/>
      <c r="OAX157" s="102"/>
      <c r="OAY157" s="102"/>
      <c r="OAZ157" s="102"/>
      <c r="OBA157" s="102"/>
      <c r="OBB157" s="102"/>
      <c r="OBC157" s="102"/>
      <c r="OBD157" s="102"/>
      <c r="OBE157" s="102"/>
      <c r="OBF157" s="102"/>
      <c r="OBG157" s="102"/>
      <c r="OBH157" s="102"/>
      <c r="OBI157" s="102"/>
      <c r="OBJ157" s="102"/>
      <c r="OBK157" s="102"/>
      <c r="OBL157" s="102"/>
      <c r="OBM157" s="102"/>
      <c r="OBN157" s="102"/>
      <c r="OBO157" s="102"/>
      <c r="OBP157" s="102"/>
      <c r="OBQ157" s="102"/>
      <c r="OBR157" s="102"/>
      <c r="OBS157" s="102"/>
      <c r="OBT157" s="102"/>
      <c r="OBU157" s="102"/>
      <c r="OBV157" s="102"/>
      <c r="OBW157" s="102"/>
      <c r="OBX157" s="102"/>
      <c r="OBY157" s="102"/>
      <c r="OBZ157" s="102"/>
      <c r="OCA157" s="102"/>
      <c r="OCB157" s="102"/>
      <c r="OCC157" s="102"/>
      <c r="OCD157" s="102"/>
      <c r="OCE157" s="102"/>
      <c r="OCF157" s="102"/>
      <c r="OCG157" s="102"/>
      <c r="OCH157" s="102"/>
      <c r="OCI157" s="102"/>
      <c r="OCJ157" s="102"/>
      <c r="OCK157" s="102"/>
      <c r="OCL157" s="102"/>
      <c r="OCM157" s="102"/>
      <c r="OCN157" s="102"/>
      <c r="OCO157" s="102"/>
      <c r="OCP157" s="102"/>
      <c r="OCQ157" s="102"/>
      <c r="OCR157" s="102"/>
      <c r="OCS157" s="102"/>
      <c r="OCT157" s="102"/>
      <c r="OCU157" s="102"/>
      <c r="OCV157" s="102"/>
      <c r="OCW157" s="102"/>
      <c r="OCX157" s="102"/>
      <c r="OCY157" s="102"/>
      <c r="OCZ157" s="102"/>
      <c r="ODA157" s="102"/>
      <c r="ODB157" s="102"/>
      <c r="ODC157" s="102"/>
      <c r="ODD157" s="102"/>
      <c r="ODE157" s="102"/>
      <c r="ODF157" s="102"/>
      <c r="ODG157" s="102"/>
      <c r="ODH157" s="102"/>
      <c r="ODI157" s="102"/>
      <c r="ODJ157" s="102"/>
      <c r="ODK157" s="102"/>
      <c r="ODL157" s="102"/>
      <c r="ODM157" s="102"/>
      <c r="ODN157" s="102"/>
      <c r="ODO157" s="102"/>
      <c r="ODP157" s="102"/>
      <c r="ODQ157" s="102"/>
      <c r="ODR157" s="102"/>
      <c r="ODS157" s="102"/>
      <c r="ODT157" s="102"/>
      <c r="ODU157" s="102"/>
      <c r="ODV157" s="102"/>
      <c r="ODW157" s="102"/>
      <c r="ODX157" s="102"/>
      <c r="ODY157" s="102"/>
      <c r="ODZ157" s="102"/>
      <c r="OEA157" s="102"/>
      <c r="OEB157" s="102"/>
      <c r="OEC157" s="102"/>
      <c r="OED157" s="102"/>
      <c r="OEE157" s="102"/>
      <c r="OEF157" s="102"/>
      <c r="OEG157" s="102"/>
      <c r="OEH157" s="102"/>
      <c r="OEI157" s="102"/>
      <c r="OEJ157" s="102"/>
      <c r="OEK157" s="102"/>
      <c r="OEL157" s="102"/>
      <c r="OEM157" s="102"/>
      <c r="OEN157" s="102"/>
      <c r="OEO157" s="102"/>
      <c r="OEP157" s="102"/>
      <c r="OEQ157" s="102"/>
      <c r="OER157" s="102"/>
      <c r="OES157" s="102"/>
      <c r="OET157" s="102"/>
      <c r="OEU157" s="102"/>
      <c r="OEV157" s="102"/>
      <c r="OEW157" s="102"/>
      <c r="OEX157" s="102"/>
      <c r="OEY157" s="102"/>
      <c r="OEZ157" s="102"/>
      <c r="OFA157" s="102"/>
      <c r="OFB157" s="102"/>
      <c r="OFC157" s="102"/>
      <c r="OFD157" s="102"/>
      <c r="OFE157" s="102"/>
      <c r="OFF157" s="102"/>
      <c r="OFG157" s="102"/>
      <c r="OFH157" s="102"/>
      <c r="OFI157" s="102"/>
      <c r="OFJ157" s="102"/>
      <c r="OFK157" s="102"/>
      <c r="OFL157" s="102"/>
      <c r="OFM157" s="102"/>
      <c r="OFN157" s="102"/>
      <c r="OFO157" s="102"/>
      <c r="OFP157" s="102"/>
      <c r="OFQ157" s="102"/>
      <c r="OFR157" s="102"/>
      <c r="OFS157" s="102"/>
      <c r="OFT157" s="102"/>
      <c r="OFU157" s="102"/>
      <c r="OFV157" s="102"/>
      <c r="OFW157" s="102"/>
      <c r="OFX157" s="102"/>
      <c r="OFY157" s="102"/>
      <c r="OFZ157" s="102"/>
      <c r="OGA157" s="102"/>
      <c r="OGB157" s="102"/>
      <c r="OGC157" s="102"/>
      <c r="OGD157" s="102"/>
      <c r="OGE157" s="102"/>
      <c r="OGF157" s="102"/>
      <c r="OGG157" s="102"/>
      <c r="OGH157" s="102"/>
      <c r="OGI157" s="102"/>
      <c r="OGJ157" s="102"/>
      <c r="OGK157" s="102"/>
      <c r="OGL157" s="102"/>
      <c r="OGM157" s="102"/>
      <c r="OGN157" s="102"/>
      <c r="OGO157" s="102"/>
      <c r="OGP157" s="102"/>
      <c r="OGQ157" s="102"/>
      <c r="OGR157" s="102"/>
      <c r="OGS157" s="102"/>
      <c r="OGT157" s="102"/>
      <c r="OGU157" s="102"/>
      <c r="OGV157" s="102"/>
      <c r="OGW157" s="102"/>
      <c r="OGX157" s="102"/>
      <c r="OGY157" s="102"/>
      <c r="OGZ157" s="102"/>
      <c r="OHA157" s="102"/>
      <c r="OHB157" s="102"/>
      <c r="OHC157" s="102"/>
      <c r="OHD157" s="102"/>
      <c r="OHE157" s="102"/>
      <c r="OHF157" s="102"/>
      <c r="OHG157" s="102"/>
      <c r="OHH157" s="102"/>
      <c r="OHI157" s="102"/>
      <c r="OHJ157" s="102"/>
      <c r="OHK157" s="102"/>
      <c r="OHL157" s="102"/>
      <c r="OHM157" s="102"/>
      <c r="OHN157" s="102"/>
      <c r="OHO157" s="102"/>
      <c r="OHP157" s="102"/>
      <c r="OHQ157" s="102"/>
      <c r="OHR157" s="102"/>
      <c r="OHS157" s="102"/>
      <c r="OHT157" s="102"/>
      <c r="OHU157" s="102"/>
      <c r="OHV157" s="102"/>
      <c r="OHW157" s="102"/>
      <c r="OHX157" s="102"/>
      <c r="OHY157" s="102"/>
      <c r="OHZ157" s="102"/>
      <c r="OIA157" s="102"/>
      <c r="OIB157" s="102"/>
      <c r="OIC157" s="102"/>
      <c r="OID157" s="102"/>
      <c r="OIE157" s="102"/>
      <c r="OIF157" s="102"/>
      <c r="OIG157" s="102"/>
      <c r="OIH157" s="102"/>
      <c r="OII157" s="102"/>
      <c r="OIJ157" s="102"/>
      <c r="OIK157" s="102"/>
      <c r="OIL157" s="102"/>
      <c r="OIM157" s="102"/>
      <c r="OIN157" s="102"/>
      <c r="OIO157" s="102"/>
      <c r="OIP157" s="102"/>
      <c r="OIQ157" s="102"/>
      <c r="OIR157" s="102"/>
      <c r="OIS157" s="102"/>
      <c r="OIT157" s="102"/>
      <c r="OIU157" s="102"/>
      <c r="OIV157" s="102"/>
      <c r="OIW157" s="102"/>
      <c r="OIX157" s="102"/>
      <c r="OIY157" s="102"/>
      <c r="OIZ157" s="102"/>
      <c r="OJA157" s="102"/>
      <c r="OJB157" s="102"/>
      <c r="OJC157" s="102"/>
      <c r="OJD157" s="102"/>
      <c r="OJE157" s="102"/>
      <c r="OJF157" s="102"/>
      <c r="OJG157" s="102"/>
      <c r="OJH157" s="102"/>
      <c r="OJI157" s="102"/>
      <c r="OJJ157" s="102"/>
      <c r="OJK157" s="102"/>
      <c r="OJL157" s="102"/>
      <c r="OJM157" s="102"/>
      <c r="OJN157" s="102"/>
      <c r="OJO157" s="102"/>
      <c r="OJP157" s="102"/>
      <c r="OJQ157" s="102"/>
      <c r="OJR157" s="102"/>
      <c r="OJS157" s="102"/>
      <c r="OJT157" s="102"/>
      <c r="OJU157" s="102"/>
      <c r="OJV157" s="102"/>
      <c r="OJW157" s="102"/>
      <c r="OJX157" s="102"/>
      <c r="OJY157" s="102"/>
      <c r="OJZ157" s="102"/>
      <c r="OKA157" s="102"/>
      <c r="OKB157" s="102"/>
      <c r="OKC157" s="102"/>
      <c r="OKD157" s="102"/>
      <c r="OKE157" s="102"/>
      <c r="OKF157" s="102"/>
      <c r="OKG157" s="102"/>
      <c r="OKH157" s="102"/>
      <c r="OKI157" s="102"/>
      <c r="OKJ157" s="102"/>
      <c r="OKK157" s="102"/>
      <c r="OKL157" s="102"/>
      <c r="OKM157" s="102"/>
      <c r="OKN157" s="102"/>
      <c r="OKO157" s="102"/>
      <c r="OKP157" s="102"/>
      <c r="OKQ157" s="102"/>
      <c r="OKR157" s="102"/>
      <c r="OKS157" s="102"/>
      <c r="OKT157" s="102"/>
      <c r="OKU157" s="102"/>
      <c r="OKV157" s="102"/>
      <c r="OKW157" s="102"/>
      <c r="OKX157" s="102"/>
      <c r="OKY157" s="102"/>
      <c r="OKZ157" s="102"/>
      <c r="OLA157" s="102"/>
      <c r="OLB157" s="102"/>
      <c r="OLC157" s="102"/>
      <c r="OLD157" s="102"/>
      <c r="OLE157" s="102"/>
      <c r="OLF157" s="102"/>
      <c r="OLG157" s="102"/>
      <c r="OLH157" s="102"/>
      <c r="OLI157" s="102"/>
      <c r="OLJ157" s="102"/>
      <c r="OLK157" s="102"/>
      <c r="OLL157" s="102"/>
      <c r="OLM157" s="102"/>
      <c r="OLN157" s="102"/>
      <c r="OLO157" s="102"/>
      <c r="OLP157" s="102"/>
      <c r="OLQ157" s="102"/>
      <c r="OLR157" s="102"/>
      <c r="OLS157" s="102"/>
      <c r="OLT157" s="102"/>
      <c r="OLU157" s="102"/>
      <c r="OLV157" s="102"/>
      <c r="OLW157" s="102"/>
      <c r="OLX157" s="102"/>
      <c r="OLY157" s="102"/>
      <c r="OLZ157" s="102"/>
      <c r="OMA157" s="102"/>
      <c r="OMB157" s="102"/>
      <c r="OMC157" s="102"/>
      <c r="OMD157" s="102"/>
      <c r="OME157" s="102"/>
      <c r="OMF157" s="102"/>
      <c r="OMG157" s="102"/>
      <c r="OMH157" s="102"/>
      <c r="OMI157" s="102"/>
      <c r="OMJ157" s="102"/>
      <c r="OMK157" s="102"/>
      <c r="OML157" s="102"/>
      <c r="OMM157" s="102"/>
      <c r="OMN157" s="102"/>
      <c r="OMO157" s="102"/>
      <c r="OMP157" s="102"/>
      <c r="OMQ157" s="102"/>
      <c r="OMR157" s="102"/>
      <c r="OMS157" s="102"/>
      <c r="OMT157" s="102"/>
      <c r="OMU157" s="102"/>
      <c r="OMV157" s="102"/>
      <c r="OMW157" s="102"/>
      <c r="OMX157" s="102"/>
      <c r="OMY157" s="102"/>
      <c r="OMZ157" s="102"/>
      <c r="ONA157" s="102"/>
      <c r="ONB157" s="102"/>
      <c r="ONC157" s="102"/>
      <c r="OND157" s="102"/>
      <c r="ONE157" s="102"/>
      <c r="ONF157" s="102"/>
      <c r="ONG157" s="102"/>
      <c r="ONH157" s="102"/>
      <c r="ONI157" s="102"/>
      <c r="ONJ157" s="102"/>
      <c r="ONK157" s="102"/>
      <c r="ONL157" s="102"/>
      <c r="ONM157" s="102"/>
      <c r="ONN157" s="102"/>
      <c r="ONO157" s="102"/>
      <c r="ONP157" s="102"/>
      <c r="ONQ157" s="102"/>
      <c r="ONR157" s="102"/>
      <c r="ONS157" s="102"/>
      <c r="ONT157" s="102"/>
      <c r="ONU157" s="102"/>
      <c r="ONV157" s="102"/>
      <c r="ONW157" s="102"/>
      <c r="ONX157" s="102"/>
      <c r="ONY157" s="102"/>
      <c r="ONZ157" s="102"/>
      <c r="OOA157" s="102"/>
      <c r="OOB157" s="102"/>
      <c r="OOC157" s="102"/>
      <c r="OOD157" s="102"/>
      <c r="OOE157" s="102"/>
      <c r="OOF157" s="102"/>
      <c r="OOG157" s="102"/>
      <c r="OOH157" s="102"/>
      <c r="OOI157" s="102"/>
      <c r="OOJ157" s="102"/>
      <c r="OOK157" s="102"/>
      <c r="OOL157" s="102"/>
      <c r="OOM157" s="102"/>
      <c r="OON157" s="102"/>
      <c r="OOO157" s="102"/>
      <c r="OOP157" s="102"/>
      <c r="OOQ157" s="102"/>
      <c r="OOR157" s="102"/>
      <c r="OOS157" s="102"/>
      <c r="OOT157" s="102"/>
      <c r="OOU157" s="102"/>
      <c r="OOV157" s="102"/>
      <c r="OOW157" s="102"/>
      <c r="OOX157" s="102"/>
      <c r="OOY157" s="102"/>
      <c r="OOZ157" s="102"/>
      <c r="OPA157" s="102"/>
      <c r="OPB157" s="102"/>
      <c r="OPC157" s="102"/>
      <c r="OPD157" s="102"/>
      <c r="OPE157" s="102"/>
      <c r="OPF157" s="102"/>
      <c r="OPG157" s="102"/>
      <c r="OPH157" s="102"/>
      <c r="OPI157" s="102"/>
      <c r="OPJ157" s="102"/>
      <c r="OPK157" s="102"/>
      <c r="OPL157" s="102"/>
      <c r="OPM157" s="102"/>
      <c r="OPN157" s="102"/>
      <c r="OPO157" s="102"/>
      <c r="OPP157" s="102"/>
      <c r="OPQ157" s="102"/>
      <c r="OPR157" s="102"/>
      <c r="OPS157" s="102"/>
      <c r="OPT157" s="102"/>
      <c r="OPU157" s="102"/>
      <c r="OPV157" s="102"/>
      <c r="OPW157" s="102"/>
      <c r="OPX157" s="102"/>
      <c r="OPY157" s="102"/>
      <c r="OPZ157" s="102"/>
      <c r="OQA157" s="102"/>
      <c r="OQB157" s="102"/>
      <c r="OQC157" s="102"/>
      <c r="OQD157" s="102"/>
      <c r="OQE157" s="102"/>
      <c r="OQF157" s="102"/>
      <c r="OQG157" s="102"/>
      <c r="OQH157" s="102"/>
      <c r="OQI157" s="102"/>
      <c r="OQJ157" s="102"/>
      <c r="OQK157" s="102"/>
      <c r="OQL157" s="102"/>
      <c r="OQM157" s="102"/>
      <c r="OQN157" s="102"/>
      <c r="OQO157" s="102"/>
      <c r="OQP157" s="102"/>
      <c r="OQQ157" s="102"/>
      <c r="OQR157" s="102"/>
      <c r="OQS157" s="102"/>
      <c r="OQT157" s="102"/>
      <c r="OQU157" s="102"/>
      <c r="OQV157" s="102"/>
      <c r="OQW157" s="102"/>
      <c r="OQX157" s="102"/>
      <c r="OQY157" s="102"/>
      <c r="OQZ157" s="102"/>
      <c r="ORA157" s="102"/>
      <c r="ORB157" s="102"/>
      <c r="ORC157" s="102"/>
      <c r="ORD157" s="102"/>
      <c r="ORE157" s="102"/>
      <c r="ORF157" s="102"/>
      <c r="ORG157" s="102"/>
      <c r="ORH157" s="102"/>
      <c r="ORI157" s="102"/>
      <c r="ORJ157" s="102"/>
      <c r="ORK157" s="102"/>
      <c r="ORL157" s="102"/>
      <c r="ORM157" s="102"/>
      <c r="ORN157" s="102"/>
      <c r="ORO157" s="102"/>
      <c r="ORP157" s="102"/>
      <c r="ORQ157" s="102"/>
      <c r="ORR157" s="102"/>
      <c r="ORS157" s="102"/>
      <c r="ORT157" s="102"/>
      <c r="ORU157" s="102"/>
      <c r="ORV157" s="102"/>
      <c r="ORW157" s="102"/>
      <c r="ORX157" s="102"/>
      <c r="ORY157" s="102"/>
      <c r="ORZ157" s="102"/>
      <c r="OSA157" s="102"/>
      <c r="OSB157" s="102"/>
      <c r="OSC157" s="102"/>
      <c r="OSD157" s="102"/>
      <c r="OSE157" s="102"/>
      <c r="OSF157" s="102"/>
      <c r="OSG157" s="102"/>
      <c r="OSH157" s="102"/>
      <c r="OSI157" s="102"/>
      <c r="OSJ157" s="102"/>
      <c r="OSK157" s="102"/>
      <c r="OSL157" s="102"/>
      <c r="OSM157" s="102"/>
      <c r="OSN157" s="102"/>
      <c r="OSO157" s="102"/>
      <c r="OSP157" s="102"/>
      <c r="OSQ157" s="102"/>
      <c r="OSR157" s="102"/>
      <c r="OSS157" s="102"/>
      <c r="OST157" s="102"/>
      <c r="OSU157" s="102"/>
      <c r="OSV157" s="102"/>
      <c r="OSW157" s="102"/>
      <c r="OSX157" s="102"/>
      <c r="OSY157" s="102"/>
      <c r="OSZ157" s="102"/>
      <c r="OTA157" s="102"/>
      <c r="OTB157" s="102"/>
      <c r="OTC157" s="102"/>
      <c r="OTD157" s="102"/>
      <c r="OTE157" s="102"/>
      <c r="OTF157" s="102"/>
      <c r="OTG157" s="102"/>
      <c r="OTH157" s="102"/>
      <c r="OTI157" s="102"/>
      <c r="OTJ157" s="102"/>
      <c r="OTK157" s="102"/>
      <c r="OTL157" s="102"/>
      <c r="OTM157" s="102"/>
      <c r="OTN157" s="102"/>
      <c r="OTO157" s="102"/>
      <c r="OTP157" s="102"/>
      <c r="OTQ157" s="102"/>
      <c r="OTR157" s="102"/>
      <c r="OTS157" s="102"/>
      <c r="OTT157" s="102"/>
      <c r="OTU157" s="102"/>
      <c r="OTV157" s="102"/>
      <c r="OTW157" s="102"/>
      <c r="OTX157" s="102"/>
      <c r="OTY157" s="102"/>
      <c r="OTZ157" s="102"/>
      <c r="OUA157" s="102"/>
      <c r="OUB157" s="102"/>
      <c r="OUC157" s="102"/>
      <c r="OUD157" s="102"/>
      <c r="OUE157" s="102"/>
      <c r="OUF157" s="102"/>
      <c r="OUG157" s="102"/>
      <c r="OUH157" s="102"/>
      <c r="OUI157" s="102"/>
      <c r="OUJ157" s="102"/>
      <c r="OUK157" s="102"/>
      <c r="OUL157" s="102"/>
      <c r="OUM157" s="102"/>
      <c r="OUN157" s="102"/>
      <c r="OUO157" s="102"/>
      <c r="OUP157" s="102"/>
      <c r="OUQ157" s="102"/>
      <c r="OUR157" s="102"/>
      <c r="OUS157" s="102"/>
      <c r="OUT157" s="102"/>
      <c r="OUU157" s="102"/>
      <c r="OUV157" s="102"/>
      <c r="OUW157" s="102"/>
      <c r="OUX157" s="102"/>
      <c r="OUY157" s="102"/>
      <c r="OUZ157" s="102"/>
      <c r="OVA157" s="102"/>
      <c r="OVB157" s="102"/>
      <c r="OVC157" s="102"/>
      <c r="OVD157" s="102"/>
      <c r="OVE157" s="102"/>
      <c r="OVF157" s="102"/>
      <c r="OVG157" s="102"/>
      <c r="OVH157" s="102"/>
      <c r="OVI157" s="102"/>
      <c r="OVJ157" s="102"/>
      <c r="OVK157" s="102"/>
      <c r="OVL157" s="102"/>
      <c r="OVM157" s="102"/>
      <c r="OVN157" s="102"/>
      <c r="OVO157" s="102"/>
      <c r="OVP157" s="102"/>
      <c r="OVQ157" s="102"/>
      <c r="OVR157" s="102"/>
      <c r="OVS157" s="102"/>
      <c r="OVT157" s="102"/>
      <c r="OVU157" s="102"/>
      <c r="OVV157" s="102"/>
      <c r="OVW157" s="102"/>
      <c r="OVX157" s="102"/>
      <c r="OVY157" s="102"/>
      <c r="OVZ157" s="102"/>
      <c r="OWA157" s="102"/>
      <c r="OWB157" s="102"/>
      <c r="OWC157" s="102"/>
      <c r="OWD157" s="102"/>
      <c r="OWE157" s="102"/>
      <c r="OWF157" s="102"/>
      <c r="OWG157" s="102"/>
      <c r="OWH157" s="102"/>
      <c r="OWI157" s="102"/>
      <c r="OWJ157" s="102"/>
      <c r="OWK157" s="102"/>
      <c r="OWL157" s="102"/>
      <c r="OWM157" s="102"/>
      <c r="OWN157" s="102"/>
      <c r="OWO157" s="102"/>
      <c r="OWP157" s="102"/>
      <c r="OWQ157" s="102"/>
      <c r="OWR157" s="102"/>
      <c r="OWS157" s="102"/>
      <c r="OWT157" s="102"/>
      <c r="OWU157" s="102"/>
      <c r="OWV157" s="102"/>
      <c r="OWW157" s="102"/>
      <c r="OWX157" s="102"/>
      <c r="OWY157" s="102"/>
      <c r="OWZ157" s="102"/>
      <c r="OXA157" s="102"/>
      <c r="OXB157" s="102"/>
      <c r="OXC157" s="102"/>
      <c r="OXD157" s="102"/>
      <c r="OXE157" s="102"/>
      <c r="OXF157" s="102"/>
      <c r="OXG157" s="102"/>
      <c r="OXH157" s="102"/>
      <c r="OXI157" s="102"/>
      <c r="OXJ157" s="102"/>
      <c r="OXK157" s="102"/>
      <c r="OXL157" s="102"/>
      <c r="OXM157" s="102"/>
      <c r="OXN157" s="102"/>
      <c r="OXO157" s="102"/>
      <c r="OXP157" s="102"/>
      <c r="OXQ157" s="102"/>
      <c r="OXR157" s="102"/>
      <c r="OXS157" s="102"/>
      <c r="OXT157" s="102"/>
      <c r="OXU157" s="102"/>
      <c r="OXV157" s="102"/>
      <c r="OXW157" s="102"/>
      <c r="OXX157" s="102"/>
      <c r="OXY157" s="102"/>
      <c r="OXZ157" s="102"/>
      <c r="OYA157" s="102"/>
      <c r="OYB157" s="102"/>
      <c r="OYC157" s="102"/>
      <c r="OYD157" s="102"/>
      <c r="OYE157" s="102"/>
      <c r="OYF157" s="102"/>
      <c r="OYG157" s="102"/>
      <c r="OYH157" s="102"/>
      <c r="OYI157" s="102"/>
      <c r="OYJ157" s="102"/>
      <c r="OYK157" s="102"/>
      <c r="OYL157" s="102"/>
      <c r="OYM157" s="102"/>
      <c r="OYN157" s="102"/>
      <c r="OYO157" s="102"/>
      <c r="OYP157" s="102"/>
      <c r="OYQ157" s="102"/>
      <c r="OYR157" s="102"/>
      <c r="OYS157" s="102"/>
      <c r="OYT157" s="102"/>
      <c r="OYU157" s="102"/>
      <c r="OYV157" s="102"/>
      <c r="OYW157" s="102"/>
      <c r="OYX157" s="102"/>
      <c r="OYY157" s="102"/>
      <c r="OYZ157" s="102"/>
      <c r="OZA157" s="102"/>
      <c r="OZB157" s="102"/>
      <c r="OZC157" s="102"/>
      <c r="OZD157" s="102"/>
      <c r="OZE157" s="102"/>
      <c r="OZF157" s="102"/>
      <c r="OZG157" s="102"/>
      <c r="OZH157" s="102"/>
      <c r="OZI157" s="102"/>
      <c r="OZJ157" s="102"/>
      <c r="OZK157" s="102"/>
      <c r="OZL157" s="102"/>
      <c r="OZM157" s="102"/>
      <c r="OZN157" s="102"/>
      <c r="OZO157" s="102"/>
      <c r="OZP157" s="102"/>
      <c r="OZQ157" s="102"/>
      <c r="OZR157" s="102"/>
      <c r="OZS157" s="102"/>
      <c r="OZT157" s="102"/>
      <c r="OZU157" s="102"/>
      <c r="OZV157" s="102"/>
      <c r="OZW157" s="102"/>
      <c r="OZX157" s="102"/>
      <c r="OZY157" s="102"/>
      <c r="OZZ157" s="102"/>
      <c r="PAA157" s="102"/>
      <c r="PAB157" s="102"/>
      <c r="PAC157" s="102"/>
      <c r="PAD157" s="102"/>
      <c r="PAE157" s="102"/>
      <c r="PAF157" s="102"/>
      <c r="PAG157" s="102"/>
      <c r="PAH157" s="102"/>
      <c r="PAI157" s="102"/>
      <c r="PAJ157" s="102"/>
      <c r="PAK157" s="102"/>
      <c r="PAL157" s="102"/>
      <c r="PAM157" s="102"/>
      <c r="PAN157" s="102"/>
      <c r="PAO157" s="102"/>
      <c r="PAP157" s="102"/>
      <c r="PAQ157" s="102"/>
      <c r="PAR157" s="102"/>
      <c r="PAS157" s="102"/>
      <c r="PAT157" s="102"/>
      <c r="PAU157" s="102"/>
      <c r="PAV157" s="102"/>
      <c r="PAW157" s="102"/>
      <c r="PAX157" s="102"/>
      <c r="PAY157" s="102"/>
      <c r="PAZ157" s="102"/>
      <c r="PBA157" s="102"/>
      <c r="PBB157" s="102"/>
      <c r="PBC157" s="102"/>
      <c r="PBD157" s="102"/>
      <c r="PBE157" s="102"/>
      <c r="PBF157" s="102"/>
      <c r="PBG157" s="102"/>
      <c r="PBH157" s="102"/>
      <c r="PBI157" s="102"/>
      <c r="PBJ157" s="102"/>
      <c r="PBK157" s="102"/>
      <c r="PBL157" s="102"/>
      <c r="PBM157" s="102"/>
      <c r="PBN157" s="102"/>
      <c r="PBO157" s="102"/>
      <c r="PBP157" s="102"/>
      <c r="PBQ157" s="102"/>
      <c r="PBR157" s="102"/>
      <c r="PBS157" s="102"/>
      <c r="PBT157" s="102"/>
      <c r="PBU157" s="102"/>
      <c r="PBV157" s="102"/>
      <c r="PBW157" s="102"/>
      <c r="PBX157" s="102"/>
      <c r="PBY157" s="102"/>
      <c r="PBZ157" s="102"/>
      <c r="PCA157" s="102"/>
      <c r="PCB157" s="102"/>
      <c r="PCC157" s="102"/>
      <c r="PCD157" s="102"/>
      <c r="PCE157" s="102"/>
      <c r="PCF157" s="102"/>
      <c r="PCG157" s="102"/>
      <c r="PCH157" s="102"/>
      <c r="PCI157" s="102"/>
      <c r="PCJ157" s="102"/>
      <c r="PCK157" s="102"/>
      <c r="PCL157" s="102"/>
      <c r="PCM157" s="102"/>
      <c r="PCN157" s="102"/>
      <c r="PCO157" s="102"/>
      <c r="PCP157" s="102"/>
      <c r="PCQ157" s="102"/>
      <c r="PCR157" s="102"/>
      <c r="PCS157" s="102"/>
      <c r="PCT157" s="102"/>
      <c r="PCU157" s="102"/>
      <c r="PCV157" s="102"/>
      <c r="PCW157" s="102"/>
      <c r="PCX157" s="102"/>
      <c r="PCY157" s="102"/>
      <c r="PCZ157" s="102"/>
      <c r="PDA157" s="102"/>
      <c r="PDB157" s="102"/>
      <c r="PDC157" s="102"/>
      <c r="PDD157" s="102"/>
      <c r="PDE157" s="102"/>
      <c r="PDF157" s="102"/>
      <c r="PDG157" s="102"/>
      <c r="PDH157" s="102"/>
      <c r="PDI157" s="102"/>
      <c r="PDJ157" s="102"/>
      <c r="PDK157" s="102"/>
      <c r="PDL157" s="102"/>
      <c r="PDM157" s="102"/>
      <c r="PDN157" s="102"/>
      <c r="PDO157" s="102"/>
      <c r="PDP157" s="102"/>
      <c r="PDQ157" s="102"/>
      <c r="PDR157" s="102"/>
      <c r="PDS157" s="102"/>
      <c r="PDT157" s="102"/>
      <c r="PDU157" s="102"/>
      <c r="PDV157" s="102"/>
      <c r="PDW157" s="102"/>
      <c r="PDX157" s="102"/>
      <c r="PDY157" s="102"/>
      <c r="PDZ157" s="102"/>
      <c r="PEA157" s="102"/>
      <c r="PEB157" s="102"/>
      <c r="PEC157" s="102"/>
      <c r="PED157" s="102"/>
      <c r="PEE157" s="102"/>
      <c r="PEF157" s="102"/>
      <c r="PEG157" s="102"/>
      <c r="PEH157" s="102"/>
      <c r="PEI157" s="102"/>
      <c r="PEJ157" s="102"/>
      <c r="PEK157" s="102"/>
      <c r="PEL157" s="102"/>
      <c r="PEM157" s="102"/>
      <c r="PEN157" s="102"/>
      <c r="PEO157" s="102"/>
      <c r="PEP157" s="102"/>
      <c r="PEQ157" s="102"/>
      <c r="PER157" s="102"/>
      <c r="PES157" s="102"/>
      <c r="PET157" s="102"/>
      <c r="PEU157" s="102"/>
      <c r="PEV157" s="102"/>
      <c r="PEW157" s="102"/>
      <c r="PEX157" s="102"/>
      <c r="PEY157" s="102"/>
      <c r="PEZ157" s="102"/>
      <c r="PFA157" s="102"/>
      <c r="PFB157" s="102"/>
      <c r="PFC157" s="102"/>
      <c r="PFD157" s="102"/>
      <c r="PFE157" s="102"/>
      <c r="PFF157" s="102"/>
      <c r="PFG157" s="102"/>
      <c r="PFH157" s="102"/>
      <c r="PFI157" s="102"/>
      <c r="PFJ157" s="102"/>
      <c r="PFK157" s="102"/>
      <c r="PFL157" s="102"/>
      <c r="PFM157" s="102"/>
      <c r="PFN157" s="102"/>
      <c r="PFO157" s="102"/>
      <c r="PFP157" s="102"/>
      <c r="PFQ157" s="102"/>
      <c r="PFR157" s="102"/>
      <c r="PFS157" s="102"/>
      <c r="PFT157" s="102"/>
      <c r="PFU157" s="102"/>
      <c r="PFV157" s="102"/>
      <c r="PFW157" s="102"/>
      <c r="PFX157" s="102"/>
      <c r="PFY157" s="102"/>
      <c r="PFZ157" s="102"/>
      <c r="PGA157" s="102"/>
      <c r="PGB157" s="102"/>
      <c r="PGC157" s="102"/>
      <c r="PGD157" s="102"/>
      <c r="PGE157" s="102"/>
      <c r="PGF157" s="102"/>
      <c r="PGG157" s="102"/>
      <c r="PGH157" s="102"/>
      <c r="PGI157" s="102"/>
      <c r="PGJ157" s="102"/>
      <c r="PGK157" s="102"/>
      <c r="PGL157" s="102"/>
      <c r="PGM157" s="102"/>
      <c r="PGN157" s="102"/>
      <c r="PGO157" s="102"/>
      <c r="PGP157" s="102"/>
      <c r="PGQ157" s="102"/>
      <c r="PGR157" s="102"/>
      <c r="PGS157" s="102"/>
      <c r="PGT157" s="102"/>
      <c r="PGU157" s="102"/>
      <c r="PGV157" s="102"/>
      <c r="PGW157" s="102"/>
      <c r="PGX157" s="102"/>
      <c r="PGY157" s="102"/>
      <c r="PGZ157" s="102"/>
      <c r="PHA157" s="102"/>
      <c r="PHB157" s="102"/>
      <c r="PHC157" s="102"/>
      <c r="PHD157" s="102"/>
      <c r="PHE157" s="102"/>
      <c r="PHF157" s="102"/>
      <c r="PHG157" s="102"/>
      <c r="PHH157" s="102"/>
      <c r="PHI157" s="102"/>
      <c r="PHJ157" s="102"/>
      <c r="PHK157" s="102"/>
      <c r="PHL157" s="102"/>
      <c r="PHM157" s="102"/>
      <c r="PHN157" s="102"/>
      <c r="PHO157" s="102"/>
      <c r="PHP157" s="102"/>
      <c r="PHQ157" s="102"/>
      <c r="PHR157" s="102"/>
      <c r="PHS157" s="102"/>
      <c r="PHT157" s="102"/>
      <c r="PHU157" s="102"/>
      <c r="PHV157" s="102"/>
      <c r="PHW157" s="102"/>
      <c r="PHX157" s="102"/>
      <c r="PHY157" s="102"/>
      <c r="PHZ157" s="102"/>
      <c r="PIA157" s="102"/>
      <c r="PIB157" s="102"/>
      <c r="PIC157" s="102"/>
      <c r="PID157" s="102"/>
      <c r="PIE157" s="102"/>
      <c r="PIF157" s="102"/>
      <c r="PIG157" s="102"/>
      <c r="PIH157" s="102"/>
      <c r="PII157" s="102"/>
      <c r="PIJ157" s="102"/>
      <c r="PIK157" s="102"/>
      <c r="PIL157" s="102"/>
      <c r="PIM157" s="102"/>
      <c r="PIN157" s="102"/>
      <c r="PIO157" s="102"/>
      <c r="PIP157" s="102"/>
      <c r="PIQ157" s="102"/>
      <c r="PIR157" s="102"/>
      <c r="PIS157" s="102"/>
      <c r="PIT157" s="102"/>
      <c r="PIU157" s="102"/>
      <c r="PIV157" s="102"/>
      <c r="PIW157" s="102"/>
      <c r="PIX157" s="102"/>
      <c r="PIY157" s="102"/>
      <c r="PIZ157" s="102"/>
      <c r="PJA157" s="102"/>
      <c r="PJB157" s="102"/>
      <c r="PJC157" s="102"/>
      <c r="PJD157" s="102"/>
      <c r="PJE157" s="102"/>
      <c r="PJF157" s="102"/>
      <c r="PJG157" s="102"/>
      <c r="PJH157" s="102"/>
      <c r="PJI157" s="102"/>
      <c r="PJJ157" s="102"/>
      <c r="PJK157" s="102"/>
      <c r="PJL157" s="102"/>
      <c r="PJM157" s="102"/>
      <c r="PJN157" s="102"/>
      <c r="PJO157" s="102"/>
      <c r="PJP157" s="102"/>
      <c r="PJQ157" s="102"/>
      <c r="PJR157" s="102"/>
      <c r="PJS157" s="102"/>
      <c r="PJT157" s="102"/>
      <c r="PJU157" s="102"/>
      <c r="PJV157" s="102"/>
      <c r="PJW157" s="102"/>
      <c r="PJX157" s="102"/>
      <c r="PJY157" s="102"/>
      <c r="PJZ157" s="102"/>
      <c r="PKA157" s="102"/>
      <c r="PKB157" s="102"/>
      <c r="PKC157" s="102"/>
      <c r="PKD157" s="102"/>
      <c r="PKE157" s="102"/>
      <c r="PKF157" s="102"/>
      <c r="PKG157" s="102"/>
      <c r="PKH157" s="102"/>
      <c r="PKI157" s="102"/>
      <c r="PKJ157" s="102"/>
      <c r="PKK157" s="102"/>
      <c r="PKL157" s="102"/>
      <c r="PKM157" s="102"/>
      <c r="PKN157" s="102"/>
      <c r="PKO157" s="102"/>
      <c r="PKP157" s="102"/>
      <c r="PKQ157" s="102"/>
      <c r="PKR157" s="102"/>
      <c r="PKS157" s="102"/>
      <c r="PKT157" s="102"/>
      <c r="PKU157" s="102"/>
      <c r="PKV157" s="102"/>
      <c r="PKW157" s="102"/>
      <c r="PKX157" s="102"/>
      <c r="PKY157" s="102"/>
      <c r="PKZ157" s="102"/>
      <c r="PLA157" s="102"/>
      <c r="PLB157" s="102"/>
      <c r="PLC157" s="102"/>
      <c r="PLD157" s="102"/>
      <c r="PLE157" s="102"/>
      <c r="PLF157" s="102"/>
      <c r="PLG157" s="102"/>
      <c r="PLH157" s="102"/>
      <c r="PLI157" s="102"/>
      <c r="PLJ157" s="102"/>
      <c r="PLK157" s="102"/>
      <c r="PLL157" s="102"/>
      <c r="PLM157" s="102"/>
      <c r="PLN157" s="102"/>
      <c r="PLO157" s="102"/>
      <c r="PLP157" s="102"/>
      <c r="PLQ157" s="102"/>
      <c r="PLR157" s="102"/>
      <c r="PLS157" s="102"/>
      <c r="PLT157" s="102"/>
      <c r="PLU157" s="102"/>
      <c r="PLV157" s="102"/>
      <c r="PLW157" s="102"/>
      <c r="PLX157" s="102"/>
      <c r="PLY157" s="102"/>
      <c r="PLZ157" s="102"/>
      <c r="PMA157" s="102"/>
      <c r="PMB157" s="102"/>
      <c r="PMC157" s="102"/>
      <c r="PMD157" s="102"/>
      <c r="PME157" s="102"/>
      <c r="PMF157" s="102"/>
      <c r="PMG157" s="102"/>
      <c r="PMH157" s="102"/>
      <c r="PMI157" s="102"/>
      <c r="PMJ157" s="102"/>
      <c r="PMK157" s="102"/>
      <c r="PML157" s="102"/>
      <c r="PMM157" s="102"/>
      <c r="PMN157" s="102"/>
      <c r="PMO157" s="102"/>
      <c r="PMP157" s="102"/>
      <c r="PMQ157" s="102"/>
      <c r="PMR157" s="102"/>
      <c r="PMS157" s="102"/>
      <c r="PMT157" s="102"/>
      <c r="PMU157" s="102"/>
      <c r="PMV157" s="102"/>
      <c r="PMW157" s="102"/>
      <c r="PMX157" s="102"/>
      <c r="PMY157" s="102"/>
      <c r="PMZ157" s="102"/>
      <c r="PNA157" s="102"/>
      <c r="PNB157" s="102"/>
      <c r="PNC157" s="102"/>
      <c r="PND157" s="102"/>
      <c r="PNE157" s="102"/>
      <c r="PNF157" s="102"/>
      <c r="PNG157" s="102"/>
      <c r="PNH157" s="102"/>
      <c r="PNI157" s="102"/>
      <c r="PNJ157" s="102"/>
      <c r="PNK157" s="102"/>
      <c r="PNL157" s="102"/>
      <c r="PNM157" s="102"/>
      <c r="PNN157" s="102"/>
      <c r="PNO157" s="102"/>
      <c r="PNP157" s="102"/>
      <c r="PNQ157" s="102"/>
      <c r="PNR157" s="102"/>
      <c r="PNS157" s="102"/>
      <c r="PNT157" s="102"/>
      <c r="PNU157" s="102"/>
      <c r="PNV157" s="102"/>
      <c r="PNW157" s="102"/>
      <c r="PNX157" s="102"/>
      <c r="PNY157" s="102"/>
      <c r="PNZ157" s="102"/>
      <c r="POA157" s="102"/>
      <c r="POB157" s="102"/>
      <c r="POC157" s="102"/>
      <c r="POD157" s="102"/>
      <c r="POE157" s="102"/>
      <c r="POF157" s="102"/>
      <c r="POG157" s="102"/>
      <c r="POH157" s="102"/>
      <c r="POI157" s="102"/>
      <c r="POJ157" s="102"/>
      <c r="POK157" s="102"/>
      <c r="POL157" s="102"/>
      <c r="POM157" s="102"/>
      <c r="PON157" s="102"/>
      <c r="POO157" s="102"/>
      <c r="POP157" s="102"/>
      <c r="POQ157" s="102"/>
      <c r="POR157" s="102"/>
      <c r="POS157" s="102"/>
      <c r="POT157" s="102"/>
      <c r="POU157" s="102"/>
      <c r="POV157" s="102"/>
      <c r="POW157" s="102"/>
      <c r="POX157" s="102"/>
      <c r="POY157" s="102"/>
      <c r="POZ157" s="102"/>
      <c r="PPA157" s="102"/>
      <c r="PPB157" s="102"/>
      <c r="PPC157" s="102"/>
      <c r="PPD157" s="102"/>
      <c r="PPE157" s="102"/>
      <c r="PPF157" s="102"/>
      <c r="PPG157" s="102"/>
      <c r="PPH157" s="102"/>
      <c r="PPI157" s="102"/>
      <c r="PPJ157" s="102"/>
      <c r="PPK157" s="102"/>
      <c r="PPL157" s="102"/>
      <c r="PPM157" s="102"/>
      <c r="PPN157" s="102"/>
      <c r="PPO157" s="102"/>
      <c r="PPP157" s="102"/>
      <c r="PPQ157" s="102"/>
      <c r="PPR157" s="102"/>
      <c r="PPS157" s="102"/>
      <c r="PPT157" s="102"/>
      <c r="PPU157" s="102"/>
      <c r="PPV157" s="102"/>
      <c r="PPW157" s="102"/>
      <c r="PPX157" s="102"/>
      <c r="PPY157" s="102"/>
      <c r="PPZ157" s="102"/>
      <c r="PQA157" s="102"/>
      <c r="PQB157" s="102"/>
      <c r="PQC157" s="102"/>
      <c r="PQD157" s="102"/>
      <c r="PQE157" s="102"/>
      <c r="PQF157" s="102"/>
      <c r="PQG157" s="102"/>
      <c r="PQH157" s="102"/>
      <c r="PQI157" s="102"/>
      <c r="PQJ157" s="102"/>
      <c r="PQK157" s="102"/>
      <c r="PQL157" s="102"/>
      <c r="PQM157" s="102"/>
      <c r="PQN157" s="102"/>
      <c r="PQO157" s="102"/>
      <c r="PQP157" s="102"/>
      <c r="PQQ157" s="102"/>
      <c r="PQR157" s="102"/>
      <c r="PQS157" s="102"/>
      <c r="PQT157" s="102"/>
      <c r="PQU157" s="102"/>
      <c r="PQV157" s="102"/>
      <c r="PQW157" s="102"/>
      <c r="PQX157" s="102"/>
      <c r="PQY157" s="102"/>
      <c r="PQZ157" s="102"/>
      <c r="PRA157" s="102"/>
      <c r="PRB157" s="102"/>
      <c r="PRC157" s="102"/>
      <c r="PRD157" s="102"/>
      <c r="PRE157" s="102"/>
      <c r="PRF157" s="102"/>
      <c r="PRG157" s="102"/>
      <c r="PRH157" s="102"/>
      <c r="PRI157" s="102"/>
      <c r="PRJ157" s="102"/>
      <c r="PRK157" s="102"/>
      <c r="PRL157" s="102"/>
      <c r="PRM157" s="102"/>
      <c r="PRN157" s="102"/>
      <c r="PRO157" s="102"/>
      <c r="PRP157" s="102"/>
      <c r="PRQ157" s="102"/>
      <c r="PRR157" s="102"/>
      <c r="PRS157" s="102"/>
      <c r="PRT157" s="102"/>
      <c r="PRU157" s="102"/>
      <c r="PRV157" s="102"/>
      <c r="PRW157" s="102"/>
      <c r="PRX157" s="102"/>
      <c r="PRY157" s="102"/>
      <c r="PRZ157" s="102"/>
      <c r="PSA157" s="102"/>
      <c r="PSB157" s="102"/>
      <c r="PSC157" s="102"/>
      <c r="PSD157" s="102"/>
      <c r="PSE157" s="102"/>
      <c r="PSF157" s="102"/>
      <c r="PSG157" s="102"/>
      <c r="PSH157" s="102"/>
      <c r="PSI157" s="102"/>
      <c r="PSJ157" s="102"/>
      <c r="PSK157" s="102"/>
      <c r="PSL157" s="102"/>
      <c r="PSM157" s="102"/>
      <c r="PSN157" s="102"/>
      <c r="PSO157" s="102"/>
      <c r="PSP157" s="102"/>
      <c r="PSQ157" s="102"/>
      <c r="PSR157" s="102"/>
      <c r="PSS157" s="102"/>
      <c r="PST157" s="102"/>
      <c r="PSU157" s="102"/>
      <c r="PSV157" s="102"/>
      <c r="PSW157" s="102"/>
      <c r="PSX157" s="102"/>
      <c r="PSY157" s="102"/>
      <c r="PSZ157" s="102"/>
      <c r="PTA157" s="102"/>
      <c r="PTB157" s="102"/>
      <c r="PTC157" s="102"/>
      <c r="PTD157" s="102"/>
      <c r="PTE157" s="102"/>
      <c r="PTF157" s="102"/>
      <c r="PTG157" s="102"/>
      <c r="PTH157" s="102"/>
      <c r="PTI157" s="102"/>
      <c r="PTJ157" s="102"/>
      <c r="PTK157" s="102"/>
      <c r="PTL157" s="102"/>
      <c r="PTM157" s="102"/>
      <c r="PTN157" s="102"/>
      <c r="PTO157" s="102"/>
      <c r="PTP157" s="102"/>
      <c r="PTQ157" s="102"/>
      <c r="PTR157" s="102"/>
      <c r="PTS157" s="102"/>
      <c r="PTT157" s="102"/>
      <c r="PTU157" s="102"/>
      <c r="PTV157" s="102"/>
      <c r="PTW157" s="102"/>
      <c r="PTX157" s="102"/>
      <c r="PTY157" s="102"/>
      <c r="PTZ157" s="102"/>
      <c r="PUA157" s="102"/>
      <c r="PUB157" s="102"/>
      <c r="PUC157" s="102"/>
      <c r="PUD157" s="102"/>
      <c r="PUE157" s="102"/>
      <c r="PUF157" s="102"/>
      <c r="PUG157" s="102"/>
      <c r="PUH157" s="102"/>
      <c r="PUI157" s="102"/>
      <c r="PUJ157" s="102"/>
      <c r="PUK157" s="102"/>
      <c r="PUL157" s="102"/>
      <c r="PUM157" s="102"/>
      <c r="PUN157" s="102"/>
      <c r="PUO157" s="102"/>
      <c r="PUP157" s="102"/>
      <c r="PUQ157" s="102"/>
      <c r="PUR157" s="102"/>
      <c r="PUS157" s="102"/>
      <c r="PUT157" s="102"/>
      <c r="PUU157" s="102"/>
      <c r="PUV157" s="102"/>
      <c r="PUW157" s="102"/>
      <c r="PUX157" s="102"/>
      <c r="PUY157" s="102"/>
      <c r="PUZ157" s="102"/>
      <c r="PVA157" s="102"/>
      <c r="PVB157" s="102"/>
      <c r="PVC157" s="102"/>
      <c r="PVD157" s="102"/>
      <c r="PVE157" s="102"/>
      <c r="PVF157" s="102"/>
      <c r="PVG157" s="102"/>
      <c r="PVH157" s="102"/>
      <c r="PVI157" s="102"/>
      <c r="PVJ157" s="102"/>
      <c r="PVK157" s="102"/>
      <c r="PVL157" s="102"/>
      <c r="PVM157" s="102"/>
      <c r="PVN157" s="102"/>
      <c r="PVO157" s="102"/>
      <c r="PVP157" s="102"/>
      <c r="PVQ157" s="102"/>
      <c r="PVR157" s="102"/>
      <c r="PVS157" s="102"/>
      <c r="PVT157" s="102"/>
      <c r="PVU157" s="102"/>
      <c r="PVV157" s="102"/>
      <c r="PVW157" s="102"/>
      <c r="PVX157" s="102"/>
      <c r="PVY157" s="102"/>
      <c r="PVZ157" s="102"/>
      <c r="PWA157" s="102"/>
      <c r="PWB157" s="102"/>
      <c r="PWC157" s="102"/>
      <c r="PWD157" s="102"/>
      <c r="PWE157" s="102"/>
      <c r="PWF157" s="102"/>
      <c r="PWG157" s="102"/>
      <c r="PWH157" s="102"/>
      <c r="PWI157" s="102"/>
      <c r="PWJ157" s="102"/>
      <c r="PWK157" s="102"/>
      <c r="PWL157" s="102"/>
      <c r="PWM157" s="102"/>
      <c r="PWN157" s="102"/>
      <c r="PWO157" s="102"/>
      <c r="PWP157" s="102"/>
      <c r="PWQ157" s="102"/>
      <c r="PWR157" s="102"/>
      <c r="PWS157" s="102"/>
      <c r="PWT157" s="102"/>
      <c r="PWU157" s="102"/>
      <c r="PWV157" s="102"/>
      <c r="PWW157" s="102"/>
      <c r="PWX157" s="102"/>
      <c r="PWY157" s="102"/>
      <c r="PWZ157" s="102"/>
      <c r="PXA157" s="102"/>
      <c r="PXB157" s="102"/>
      <c r="PXC157" s="102"/>
      <c r="PXD157" s="102"/>
      <c r="PXE157" s="102"/>
      <c r="PXF157" s="102"/>
      <c r="PXG157" s="102"/>
      <c r="PXH157" s="102"/>
      <c r="PXI157" s="102"/>
      <c r="PXJ157" s="102"/>
      <c r="PXK157" s="102"/>
      <c r="PXL157" s="102"/>
      <c r="PXM157" s="102"/>
      <c r="PXN157" s="102"/>
      <c r="PXO157" s="102"/>
      <c r="PXP157" s="102"/>
      <c r="PXQ157" s="102"/>
      <c r="PXR157" s="102"/>
      <c r="PXS157" s="102"/>
      <c r="PXT157" s="102"/>
      <c r="PXU157" s="102"/>
      <c r="PXV157" s="102"/>
      <c r="PXW157" s="102"/>
      <c r="PXX157" s="102"/>
      <c r="PXY157" s="102"/>
      <c r="PXZ157" s="102"/>
      <c r="PYA157" s="102"/>
      <c r="PYB157" s="102"/>
      <c r="PYC157" s="102"/>
      <c r="PYD157" s="102"/>
      <c r="PYE157" s="102"/>
      <c r="PYF157" s="102"/>
      <c r="PYG157" s="102"/>
      <c r="PYH157" s="102"/>
      <c r="PYI157" s="102"/>
      <c r="PYJ157" s="102"/>
      <c r="PYK157" s="102"/>
      <c r="PYL157" s="102"/>
      <c r="PYM157" s="102"/>
      <c r="PYN157" s="102"/>
      <c r="PYO157" s="102"/>
      <c r="PYP157" s="102"/>
      <c r="PYQ157" s="102"/>
      <c r="PYR157" s="102"/>
      <c r="PYS157" s="102"/>
      <c r="PYT157" s="102"/>
      <c r="PYU157" s="102"/>
      <c r="PYV157" s="102"/>
      <c r="PYW157" s="102"/>
      <c r="PYX157" s="102"/>
      <c r="PYY157" s="102"/>
      <c r="PYZ157" s="102"/>
      <c r="PZA157" s="102"/>
      <c r="PZB157" s="102"/>
      <c r="PZC157" s="102"/>
      <c r="PZD157" s="102"/>
      <c r="PZE157" s="102"/>
      <c r="PZF157" s="102"/>
      <c r="PZG157" s="102"/>
      <c r="PZH157" s="102"/>
      <c r="PZI157" s="102"/>
      <c r="PZJ157" s="102"/>
      <c r="PZK157" s="102"/>
      <c r="PZL157" s="102"/>
      <c r="PZM157" s="102"/>
      <c r="PZN157" s="102"/>
      <c r="PZO157" s="102"/>
      <c r="PZP157" s="102"/>
      <c r="PZQ157" s="102"/>
      <c r="PZR157" s="102"/>
      <c r="PZS157" s="102"/>
      <c r="PZT157" s="102"/>
      <c r="PZU157" s="102"/>
      <c r="PZV157" s="102"/>
      <c r="PZW157" s="102"/>
      <c r="PZX157" s="102"/>
      <c r="PZY157" s="102"/>
      <c r="PZZ157" s="102"/>
      <c r="QAA157" s="102"/>
      <c r="QAB157" s="102"/>
      <c r="QAC157" s="102"/>
      <c r="QAD157" s="102"/>
      <c r="QAE157" s="102"/>
      <c r="QAF157" s="102"/>
      <c r="QAG157" s="102"/>
      <c r="QAH157" s="102"/>
      <c r="QAI157" s="102"/>
      <c r="QAJ157" s="102"/>
      <c r="QAK157" s="102"/>
      <c r="QAL157" s="102"/>
      <c r="QAM157" s="102"/>
      <c r="QAN157" s="102"/>
      <c r="QAO157" s="102"/>
      <c r="QAP157" s="102"/>
      <c r="QAQ157" s="102"/>
      <c r="QAR157" s="102"/>
      <c r="QAS157" s="102"/>
      <c r="QAT157" s="102"/>
      <c r="QAU157" s="102"/>
      <c r="QAV157" s="102"/>
      <c r="QAW157" s="102"/>
      <c r="QAX157" s="102"/>
      <c r="QAY157" s="102"/>
      <c r="QAZ157" s="102"/>
      <c r="QBA157" s="102"/>
      <c r="QBB157" s="102"/>
      <c r="QBC157" s="102"/>
      <c r="QBD157" s="102"/>
      <c r="QBE157" s="102"/>
      <c r="QBF157" s="102"/>
      <c r="QBG157" s="102"/>
      <c r="QBH157" s="102"/>
      <c r="QBI157" s="102"/>
      <c r="QBJ157" s="102"/>
      <c r="QBK157" s="102"/>
      <c r="QBL157" s="102"/>
      <c r="QBM157" s="102"/>
      <c r="QBN157" s="102"/>
      <c r="QBO157" s="102"/>
      <c r="QBP157" s="102"/>
      <c r="QBQ157" s="102"/>
      <c r="QBR157" s="102"/>
      <c r="QBS157" s="102"/>
      <c r="QBT157" s="102"/>
      <c r="QBU157" s="102"/>
      <c r="QBV157" s="102"/>
      <c r="QBW157" s="102"/>
      <c r="QBX157" s="102"/>
      <c r="QBY157" s="102"/>
      <c r="QBZ157" s="102"/>
      <c r="QCA157" s="102"/>
      <c r="QCB157" s="102"/>
      <c r="QCC157" s="102"/>
      <c r="QCD157" s="102"/>
      <c r="QCE157" s="102"/>
      <c r="QCF157" s="102"/>
      <c r="QCG157" s="102"/>
      <c r="QCH157" s="102"/>
      <c r="QCI157" s="102"/>
      <c r="QCJ157" s="102"/>
      <c r="QCK157" s="102"/>
      <c r="QCL157" s="102"/>
      <c r="QCM157" s="102"/>
      <c r="QCN157" s="102"/>
      <c r="QCO157" s="102"/>
      <c r="QCP157" s="102"/>
      <c r="QCQ157" s="102"/>
      <c r="QCR157" s="102"/>
      <c r="QCS157" s="102"/>
      <c r="QCT157" s="102"/>
      <c r="QCU157" s="102"/>
      <c r="QCV157" s="102"/>
      <c r="QCW157" s="102"/>
      <c r="QCX157" s="102"/>
      <c r="QCY157" s="102"/>
      <c r="QCZ157" s="102"/>
      <c r="QDA157" s="102"/>
      <c r="QDB157" s="102"/>
      <c r="QDC157" s="102"/>
      <c r="QDD157" s="102"/>
      <c r="QDE157" s="102"/>
      <c r="QDF157" s="102"/>
      <c r="QDG157" s="102"/>
      <c r="QDH157" s="102"/>
      <c r="QDI157" s="102"/>
      <c r="QDJ157" s="102"/>
      <c r="QDK157" s="102"/>
      <c r="QDL157" s="102"/>
      <c r="QDM157" s="102"/>
      <c r="QDN157" s="102"/>
      <c r="QDO157" s="102"/>
      <c r="QDP157" s="102"/>
      <c r="QDQ157" s="102"/>
      <c r="QDR157" s="102"/>
      <c r="QDS157" s="102"/>
      <c r="QDT157" s="102"/>
      <c r="QDU157" s="102"/>
      <c r="QDV157" s="102"/>
      <c r="QDW157" s="102"/>
      <c r="QDX157" s="102"/>
      <c r="QDY157" s="102"/>
      <c r="QDZ157" s="102"/>
      <c r="QEA157" s="102"/>
      <c r="QEB157" s="102"/>
      <c r="QEC157" s="102"/>
      <c r="QED157" s="102"/>
      <c r="QEE157" s="102"/>
      <c r="QEF157" s="102"/>
      <c r="QEG157" s="102"/>
      <c r="QEH157" s="102"/>
      <c r="QEI157" s="102"/>
      <c r="QEJ157" s="102"/>
      <c r="QEK157" s="102"/>
      <c r="QEL157" s="102"/>
      <c r="QEM157" s="102"/>
      <c r="QEN157" s="102"/>
      <c r="QEO157" s="102"/>
      <c r="QEP157" s="102"/>
      <c r="QEQ157" s="102"/>
      <c r="QER157" s="102"/>
      <c r="QES157" s="102"/>
      <c r="QET157" s="102"/>
      <c r="QEU157" s="102"/>
      <c r="QEV157" s="102"/>
      <c r="QEW157" s="102"/>
      <c r="QEX157" s="102"/>
      <c r="QEY157" s="102"/>
      <c r="QEZ157" s="102"/>
      <c r="QFA157" s="102"/>
      <c r="QFB157" s="102"/>
      <c r="QFC157" s="102"/>
      <c r="QFD157" s="102"/>
      <c r="QFE157" s="102"/>
      <c r="QFF157" s="102"/>
      <c r="QFG157" s="102"/>
      <c r="QFH157" s="102"/>
      <c r="QFI157" s="102"/>
      <c r="QFJ157" s="102"/>
      <c r="QFK157" s="102"/>
      <c r="QFL157" s="102"/>
      <c r="QFM157" s="102"/>
      <c r="QFN157" s="102"/>
      <c r="QFO157" s="102"/>
      <c r="QFP157" s="102"/>
      <c r="QFQ157" s="102"/>
      <c r="QFR157" s="102"/>
      <c r="QFS157" s="102"/>
      <c r="QFT157" s="102"/>
      <c r="QFU157" s="102"/>
      <c r="QFV157" s="102"/>
      <c r="QFW157" s="102"/>
      <c r="QFX157" s="102"/>
      <c r="QFY157" s="102"/>
      <c r="QFZ157" s="102"/>
      <c r="QGA157" s="102"/>
      <c r="QGB157" s="102"/>
      <c r="QGC157" s="102"/>
      <c r="QGD157" s="102"/>
      <c r="QGE157" s="102"/>
      <c r="QGF157" s="102"/>
      <c r="QGG157" s="102"/>
      <c r="QGH157" s="102"/>
      <c r="QGI157" s="102"/>
      <c r="QGJ157" s="102"/>
      <c r="QGK157" s="102"/>
      <c r="QGL157" s="102"/>
      <c r="QGM157" s="102"/>
      <c r="QGN157" s="102"/>
      <c r="QGO157" s="102"/>
      <c r="QGP157" s="102"/>
      <c r="QGQ157" s="102"/>
      <c r="QGR157" s="102"/>
      <c r="QGS157" s="102"/>
      <c r="QGT157" s="102"/>
      <c r="QGU157" s="102"/>
      <c r="QGV157" s="102"/>
      <c r="QGW157" s="102"/>
      <c r="QGX157" s="102"/>
      <c r="QGY157" s="102"/>
      <c r="QGZ157" s="102"/>
      <c r="QHA157" s="102"/>
      <c r="QHB157" s="102"/>
      <c r="QHC157" s="102"/>
      <c r="QHD157" s="102"/>
      <c r="QHE157" s="102"/>
      <c r="QHF157" s="102"/>
      <c r="QHG157" s="102"/>
      <c r="QHH157" s="102"/>
      <c r="QHI157" s="102"/>
      <c r="QHJ157" s="102"/>
      <c r="QHK157" s="102"/>
      <c r="QHL157" s="102"/>
      <c r="QHM157" s="102"/>
      <c r="QHN157" s="102"/>
      <c r="QHO157" s="102"/>
      <c r="QHP157" s="102"/>
      <c r="QHQ157" s="102"/>
      <c r="QHR157" s="102"/>
      <c r="QHS157" s="102"/>
      <c r="QHT157" s="102"/>
      <c r="QHU157" s="102"/>
      <c r="QHV157" s="102"/>
      <c r="QHW157" s="102"/>
      <c r="QHX157" s="102"/>
      <c r="QHY157" s="102"/>
      <c r="QHZ157" s="102"/>
      <c r="QIA157" s="102"/>
      <c r="QIB157" s="102"/>
      <c r="QIC157" s="102"/>
      <c r="QID157" s="102"/>
      <c r="QIE157" s="102"/>
      <c r="QIF157" s="102"/>
      <c r="QIG157" s="102"/>
      <c r="QIH157" s="102"/>
      <c r="QII157" s="102"/>
      <c r="QIJ157" s="102"/>
      <c r="QIK157" s="102"/>
      <c r="QIL157" s="102"/>
      <c r="QIM157" s="102"/>
      <c r="QIN157" s="102"/>
      <c r="QIO157" s="102"/>
      <c r="QIP157" s="102"/>
      <c r="QIQ157" s="102"/>
      <c r="QIR157" s="102"/>
      <c r="QIS157" s="102"/>
      <c r="QIT157" s="102"/>
      <c r="QIU157" s="102"/>
      <c r="QIV157" s="102"/>
      <c r="QIW157" s="102"/>
      <c r="QIX157" s="102"/>
      <c r="QIY157" s="102"/>
      <c r="QIZ157" s="102"/>
      <c r="QJA157" s="102"/>
      <c r="QJB157" s="102"/>
      <c r="QJC157" s="102"/>
      <c r="QJD157" s="102"/>
      <c r="QJE157" s="102"/>
      <c r="QJF157" s="102"/>
      <c r="QJG157" s="102"/>
      <c r="QJH157" s="102"/>
      <c r="QJI157" s="102"/>
      <c r="QJJ157" s="102"/>
      <c r="QJK157" s="102"/>
      <c r="QJL157" s="102"/>
      <c r="QJM157" s="102"/>
      <c r="QJN157" s="102"/>
      <c r="QJO157" s="102"/>
      <c r="QJP157" s="102"/>
      <c r="QJQ157" s="102"/>
      <c r="QJR157" s="102"/>
      <c r="QJS157" s="102"/>
      <c r="QJT157" s="102"/>
      <c r="QJU157" s="102"/>
      <c r="QJV157" s="102"/>
      <c r="QJW157" s="102"/>
      <c r="QJX157" s="102"/>
      <c r="QJY157" s="102"/>
      <c r="QJZ157" s="102"/>
      <c r="QKA157" s="102"/>
      <c r="QKB157" s="102"/>
      <c r="QKC157" s="102"/>
      <c r="QKD157" s="102"/>
      <c r="QKE157" s="102"/>
      <c r="QKF157" s="102"/>
      <c r="QKG157" s="102"/>
      <c r="QKH157" s="102"/>
      <c r="QKI157" s="102"/>
      <c r="QKJ157" s="102"/>
      <c r="QKK157" s="102"/>
      <c r="QKL157" s="102"/>
      <c r="QKM157" s="102"/>
      <c r="QKN157" s="102"/>
      <c r="QKO157" s="102"/>
      <c r="QKP157" s="102"/>
      <c r="QKQ157" s="102"/>
      <c r="QKR157" s="102"/>
      <c r="QKS157" s="102"/>
      <c r="QKT157" s="102"/>
      <c r="QKU157" s="102"/>
      <c r="QKV157" s="102"/>
      <c r="QKW157" s="102"/>
      <c r="QKX157" s="102"/>
      <c r="QKY157" s="102"/>
      <c r="QKZ157" s="102"/>
      <c r="QLA157" s="102"/>
      <c r="QLB157" s="102"/>
      <c r="QLC157" s="102"/>
      <c r="QLD157" s="102"/>
      <c r="QLE157" s="102"/>
      <c r="QLF157" s="102"/>
      <c r="QLG157" s="102"/>
      <c r="QLH157" s="102"/>
      <c r="QLI157" s="102"/>
      <c r="QLJ157" s="102"/>
      <c r="QLK157" s="102"/>
      <c r="QLL157" s="102"/>
      <c r="QLM157" s="102"/>
      <c r="QLN157" s="102"/>
      <c r="QLO157" s="102"/>
      <c r="QLP157" s="102"/>
      <c r="QLQ157" s="102"/>
      <c r="QLR157" s="102"/>
      <c r="QLS157" s="102"/>
      <c r="QLT157" s="102"/>
      <c r="QLU157" s="102"/>
      <c r="QLV157" s="102"/>
      <c r="QLW157" s="102"/>
      <c r="QLX157" s="102"/>
      <c r="QLY157" s="102"/>
      <c r="QLZ157" s="102"/>
      <c r="QMA157" s="102"/>
      <c r="QMB157" s="102"/>
      <c r="QMC157" s="102"/>
      <c r="QMD157" s="102"/>
      <c r="QME157" s="102"/>
      <c r="QMF157" s="102"/>
      <c r="QMG157" s="102"/>
      <c r="QMH157" s="102"/>
      <c r="QMI157" s="102"/>
      <c r="QMJ157" s="102"/>
      <c r="QMK157" s="102"/>
      <c r="QML157" s="102"/>
      <c r="QMM157" s="102"/>
      <c r="QMN157" s="102"/>
      <c r="QMO157" s="102"/>
      <c r="QMP157" s="102"/>
      <c r="QMQ157" s="102"/>
      <c r="QMR157" s="102"/>
      <c r="QMS157" s="102"/>
      <c r="QMT157" s="102"/>
      <c r="QMU157" s="102"/>
      <c r="QMV157" s="102"/>
      <c r="QMW157" s="102"/>
      <c r="QMX157" s="102"/>
      <c r="QMY157" s="102"/>
      <c r="QMZ157" s="102"/>
      <c r="QNA157" s="102"/>
      <c r="QNB157" s="102"/>
      <c r="QNC157" s="102"/>
      <c r="QND157" s="102"/>
      <c r="QNE157" s="102"/>
      <c r="QNF157" s="102"/>
      <c r="QNG157" s="102"/>
      <c r="QNH157" s="102"/>
      <c r="QNI157" s="102"/>
      <c r="QNJ157" s="102"/>
      <c r="QNK157" s="102"/>
      <c r="QNL157" s="102"/>
      <c r="QNM157" s="102"/>
      <c r="QNN157" s="102"/>
      <c r="QNO157" s="102"/>
      <c r="QNP157" s="102"/>
      <c r="QNQ157" s="102"/>
      <c r="QNR157" s="102"/>
      <c r="QNS157" s="102"/>
      <c r="QNT157" s="102"/>
      <c r="QNU157" s="102"/>
      <c r="QNV157" s="102"/>
      <c r="QNW157" s="102"/>
      <c r="QNX157" s="102"/>
      <c r="QNY157" s="102"/>
      <c r="QNZ157" s="102"/>
      <c r="QOA157" s="102"/>
      <c r="QOB157" s="102"/>
      <c r="QOC157" s="102"/>
      <c r="QOD157" s="102"/>
      <c r="QOE157" s="102"/>
      <c r="QOF157" s="102"/>
      <c r="QOG157" s="102"/>
      <c r="QOH157" s="102"/>
      <c r="QOI157" s="102"/>
      <c r="QOJ157" s="102"/>
      <c r="QOK157" s="102"/>
      <c r="QOL157" s="102"/>
      <c r="QOM157" s="102"/>
      <c r="QON157" s="102"/>
      <c r="QOO157" s="102"/>
      <c r="QOP157" s="102"/>
      <c r="QOQ157" s="102"/>
      <c r="QOR157" s="102"/>
      <c r="QOS157" s="102"/>
      <c r="QOT157" s="102"/>
      <c r="QOU157" s="102"/>
      <c r="QOV157" s="102"/>
      <c r="QOW157" s="102"/>
      <c r="QOX157" s="102"/>
      <c r="QOY157" s="102"/>
      <c r="QOZ157" s="102"/>
      <c r="QPA157" s="102"/>
      <c r="QPB157" s="102"/>
      <c r="QPC157" s="102"/>
      <c r="QPD157" s="102"/>
      <c r="QPE157" s="102"/>
      <c r="QPF157" s="102"/>
      <c r="QPG157" s="102"/>
      <c r="QPH157" s="102"/>
      <c r="QPI157" s="102"/>
      <c r="QPJ157" s="102"/>
      <c r="QPK157" s="102"/>
      <c r="QPL157" s="102"/>
      <c r="QPM157" s="102"/>
      <c r="QPN157" s="102"/>
      <c r="QPO157" s="102"/>
      <c r="QPP157" s="102"/>
      <c r="QPQ157" s="102"/>
      <c r="QPR157" s="102"/>
      <c r="QPS157" s="102"/>
      <c r="QPT157" s="102"/>
      <c r="QPU157" s="102"/>
      <c r="QPV157" s="102"/>
      <c r="QPW157" s="102"/>
      <c r="QPX157" s="102"/>
      <c r="QPY157" s="102"/>
      <c r="QPZ157" s="102"/>
      <c r="QQA157" s="102"/>
      <c r="QQB157" s="102"/>
      <c r="QQC157" s="102"/>
      <c r="QQD157" s="102"/>
      <c r="QQE157" s="102"/>
      <c r="QQF157" s="102"/>
      <c r="QQG157" s="102"/>
      <c r="QQH157" s="102"/>
      <c r="QQI157" s="102"/>
      <c r="QQJ157" s="102"/>
      <c r="QQK157" s="102"/>
      <c r="QQL157" s="102"/>
      <c r="QQM157" s="102"/>
      <c r="QQN157" s="102"/>
      <c r="QQO157" s="102"/>
      <c r="QQP157" s="102"/>
      <c r="QQQ157" s="102"/>
      <c r="QQR157" s="102"/>
      <c r="QQS157" s="102"/>
      <c r="QQT157" s="102"/>
      <c r="QQU157" s="102"/>
      <c r="QQV157" s="102"/>
      <c r="QQW157" s="102"/>
      <c r="QQX157" s="102"/>
      <c r="QQY157" s="102"/>
      <c r="QQZ157" s="102"/>
      <c r="QRA157" s="102"/>
      <c r="QRB157" s="102"/>
      <c r="QRC157" s="102"/>
      <c r="QRD157" s="102"/>
      <c r="QRE157" s="102"/>
      <c r="QRF157" s="102"/>
      <c r="QRG157" s="102"/>
      <c r="QRH157" s="102"/>
      <c r="QRI157" s="102"/>
      <c r="QRJ157" s="102"/>
      <c r="QRK157" s="102"/>
      <c r="QRL157" s="102"/>
      <c r="QRM157" s="102"/>
      <c r="QRN157" s="102"/>
      <c r="QRO157" s="102"/>
      <c r="QRP157" s="102"/>
      <c r="QRQ157" s="102"/>
      <c r="QRR157" s="102"/>
      <c r="QRS157" s="102"/>
      <c r="QRT157" s="102"/>
      <c r="QRU157" s="102"/>
      <c r="QRV157" s="102"/>
      <c r="QRW157" s="102"/>
      <c r="QRX157" s="102"/>
      <c r="QRY157" s="102"/>
      <c r="QRZ157" s="102"/>
      <c r="QSA157" s="102"/>
      <c r="QSB157" s="102"/>
      <c r="QSC157" s="102"/>
      <c r="QSD157" s="102"/>
      <c r="QSE157" s="102"/>
      <c r="QSF157" s="102"/>
      <c r="QSG157" s="102"/>
      <c r="QSH157" s="102"/>
      <c r="QSI157" s="102"/>
      <c r="QSJ157" s="102"/>
      <c r="QSK157" s="102"/>
      <c r="QSL157" s="102"/>
      <c r="QSM157" s="102"/>
      <c r="QSN157" s="102"/>
      <c r="QSO157" s="102"/>
      <c r="QSP157" s="102"/>
      <c r="QSQ157" s="102"/>
      <c r="QSR157" s="102"/>
      <c r="QSS157" s="102"/>
      <c r="QST157" s="102"/>
      <c r="QSU157" s="102"/>
      <c r="QSV157" s="102"/>
      <c r="QSW157" s="102"/>
      <c r="QSX157" s="102"/>
      <c r="QSY157" s="102"/>
      <c r="QSZ157" s="102"/>
      <c r="QTA157" s="102"/>
      <c r="QTB157" s="102"/>
      <c r="QTC157" s="102"/>
      <c r="QTD157" s="102"/>
      <c r="QTE157" s="102"/>
      <c r="QTF157" s="102"/>
      <c r="QTG157" s="102"/>
      <c r="QTH157" s="102"/>
      <c r="QTI157" s="102"/>
      <c r="QTJ157" s="102"/>
      <c r="QTK157" s="102"/>
      <c r="QTL157" s="102"/>
      <c r="QTM157" s="102"/>
      <c r="QTN157" s="102"/>
      <c r="QTO157" s="102"/>
      <c r="QTP157" s="102"/>
      <c r="QTQ157" s="102"/>
      <c r="QTR157" s="102"/>
      <c r="QTS157" s="102"/>
      <c r="QTT157" s="102"/>
      <c r="QTU157" s="102"/>
      <c r="QTV157" s="102"/>
      <c r="QTW157" s="102"/>
      <c r="QTX157" s="102"/>
      <c r="QTY157" s="102"/>
      <c r="QTZ157" s="102"/>
      <c r="QUA157" s="102"/>
      <c r="QUB157" s="102"/>
      <c r="QUC157" s="102"/>
      <c r="QUD157" s="102"/>
      <c r="QUE157" s="102"/>
      <c r="QUF157" s="102"/>
      <c r="QUG157" s="102"/>
      <c r="QUH157" s="102"/>
      <c r="QUI157" s="102"/>
      <c r="QUJ157" s="102"/>
      <c r="QUK157" s="102"/>
      <c r="QUL157" s="102"/>
      <c r="QUM157" s="102"/>
      <c r="QUN157" s="102"/>
      <c r="QUO157" s="102"/>
      <c r="QUP157" s="102"/>
      <c r="QUQ157" s="102"/>
      <c r="QUR157" s="102"/>
      <c r="QUS157" s="102"/>
      <c r="QUT157" s="102"/>
      <c r="QUU157" s="102"/>
      <c r="QUV157" s="102"/>
      <c r="QUW157" s="102"/>
      <c r="QUX157" s="102"/>
      <c r="QUY157" s="102"/>
      <c r="QUZ157" s="102"/>
      <c r="QVA157" s="102"/>
      <c r="QVB157" s="102"/>
      <c r="QVC157" s="102"/>
      <c r="QVD157" s="102"/>
      <c r="QVE157" s="102"/>
      <c r="QVF157" s="102"/>
      <c r="QVG157" s="102"/>
      <c r="QVH157" s="102"/>
      <c r="QVI157" s="102"/>
      <c r="QVJ157" s="102"/>
      <c r="QVK157" s="102"/>
      <c r="QVL157" s="102"/>
      <c r="QVM157" s="102"/>
      <c r="QVN157" s="102"/>
      <c r="QVO157" s="102"/>
      <c r="QVP157" s="102"/>
      <c r="QVQ157" s="102"/>
      <c r="QVR157" s="102"/>
      <c r="QVS157" s="102"/>
      <c r="QVT157" s="102"/>
      <c r="QVU157" s="102"/>
      <c r="QVV157" s="102"/>
      <c r="QVW157" s="102"/>
      <c r="QVX157" s="102"/>
      <c r="QVY157" s="102"/>
      <c r="QVZ157" s="102"/>
      <c r="QWA157" s="102"/>
      <c r="QWB157" s="102"/>
      <c r="QWC157" s="102"/>
      <c r="QWD157" s="102"/>
      <c r="QWE157" s="102"/>
      <c r="QWF157" s="102"/>
      <c r="QWG157" s="102"/>
      <c r="QWH157" s="102"/>
      <c r="QWI157" s="102"/>
      <c r="QWJ157" s="102"/>
      <c r="QWK157" s="102"/>
      <c r="QWL157" s="102"/>
      <c r="QWM157" s="102"/>
      <c r="QWN157" s="102"/>
      <c r="QWO157" s="102"/>
      <c r="QWP157" s="102"/>
      <c r="QWQ157" s="102"/>
      <c r="QWR157" s="102"/>
      <c r="QWS157" s="102"/>
      <c r="QWT157" s="102"/>
      <c r="QWU157" s="102"/>
      <c r="QWV157" s="102"/>
      <c r="QWW157" s="102"/>
      <c r="QWX157" s="102"/>
      <c r="QWY157" s="102"/>
      <c r="QWZ157" s="102"/>
      <c r="QXA157" s="102"/>
      <c r="QXB157" s="102"/>
      <c r="QXC157" s="102"/>
      <c r="QXD157" s="102"/>
      <c r="QXE157" s="102"/>
      <c r="QXF157" s="102"/>
      <c r="QXG157" s="102"/>
      <c r="QXH157" s="102"/>
      <c r="QXI157" s="102"/>
      <c r="QXJ157" s="102"/>
      <c r="QXK157" s="102"/>
      <c r="QXL157" s="102"/>
      <c r="QXM157" s="102"/>
      <c r="QXN157" s="102"/>
      <c r="QXO157" s="102"/>
      <c r="QXP157" s="102"/>
      <c r="QXQ157" s="102"/>
      <c r="QXR157" s="102"/>
      <c r="QXS157" s="102"/>
      <c r="QXT157" s="102"/>
      <c r="QXU157" s="102"/>
      <c r="QXV157" s="102"/>
      <c r="QXW157" s="102"/>
      <c r="QXX157" s="102"/>
      <c r="QXY157" s="102"/>
      <c r="QXZ157" s="102"/>
      <c r="QYA157" s="102"/>
      <c r="QYB157" s="102"/>
      <c r="QYC157" s="102"/>
      <c r="QYD157" s="102"/>
      <c r="QYE157" s="102"/>
      <c r="QYF157" s="102"/>
      <c r="QYG157" s="102"/>
      <c r="QYH157" s="102"/>
      <c r="QYI157" s="102"/>
      <c r="QYJ157" s="102"/>
      <c r="QYK157" s="102"/>
      <c r="QYL157" s="102"/>
      <c r="QYM157" s="102"/>
      <c r="QYN157" s="102"/>
      <c r="QYO157" s="102"/>
      <c r="QYP157" s="102"/>
      <c r="QYQ157" s="102"/>
      <c r="QYR157" s="102"/>
      <c r="QYS157" s="102"/>
      <c r="QYT157" s="102"/>
      <c r="QYU157" s="102"/>
      <c r="QYV157" s="102"/>
      <c r="QYW157" s="102"/>
      <c r="QYX157" s="102"/>
      <c r="QYY157" s="102"/>
      <c r="QYZ157" s="102"/>
      <c r="QZA157" s="102"/>
      <c r="QZB157" s="102"/>
      <c r="QZC157" s="102"/>
      <c r="QZD157" s="102"/>
      <c r="QZE157" s="102"/>
      <c r="QZF157" s="102"/>
      <c r="QZG157" s="102"/>
      <c r="QZH157" s="102"/>
      <c r="QZI157" s="102"/>
      <c r="QZJ157" s="102"/>
      <c r="QZK157" s="102"/>
      <c r="QZL157" s="102"/>
      <c r="QZM157" s="102"/>
      <c r="QZN157" s="102"/>
      <c r="QZO157" s="102"/>
      <c r="QZP157" s="102"/>
      <c r="QZQ157" s="102"/>
      <c r="QZR157" s="102"/>
      <c r="QZS157" s="102"/>
      <c r="QZT157" s="102"/>
      <c r="QZU157" s="102"/>
      <c r="QZV157" s="102"/>
      <c r="QZW157" s="102"/>
      <c r="QZX157" s="102"/>
      <c r="QZY157" s="102"/>
      <c r="QZZ157" s="102"/>
      <c r="RAA157" s="102"/>
      <c r="RAB157" s="102"/>
      <c r="RAC157" s="102"/>
      <c r="RAD157" s="102"/>
      <c r="RAE157" s="102"/>
      <c r="RAF157" s="102"/>
      <c r="RAG157" s="102"/>
      <c r="RAH157" s="102"/>
      <c r="RAI157" s="102"/>
      <c r="RAJ157" s="102"/>
      <c r="RAK157" s="102"/>
      <c r="RAL157" s="102"/>
      <c r="RAM157" s="102"/>
      <c r="RAN157" s="102"/>
      <c r="RAO157" s="102"/>
      <c r="RAP157" s="102"/>
      <c r="RAQ157" s="102"/>
      <c r="RAR157" s="102"/>
      <c r="RAS157" s="102"/>
      <c r="RAT157" s="102"/>
      <c r="RAU157" s="102"/>
      <c r="RAV157" s="102"/>
      <c r="RAW157" s="102"/>
      <c r="RAX157" s="102"/>
      <c r="RAY157" s="102"/>
      <c r="RAZ157" s="102"/>
      <c r="RBA157" s="102"/>
      <c r="RBB157" s="102"/>
      <c r="RBC157" s="102"/>
      <c r="RBD157" s="102"/>
      <c r="RBE157" s="102"/>
      <c r="RBF157" s="102"/>
      <c r="RBG157" s="102"/>
      <c r="RBH157" s="102"/>
      <c r="RBI157" s="102"/>
      <c r="RBJ157" s="102"/>
      <c r="RBK157" s="102"/>
      <c r="RBL157" s="102"/>
      <c r="RBM157" s="102"/>
      <c r="RBN157" s="102"/>
      <c r="RBO157" s="102"/>
      <c r="RBP157" s="102"/>
      <c r="RBQ157" s="102"/>
      <c r="RBR157" s="102"/>
      <c r="RBS157" s="102"/>
      <c r="RBT157" s="102"/>
      <c r="RBU157" s="102"/>
      <c r="RBV157" s="102"/>
      <c r="RBW157" s="102"/>
      <c r="RBX157" s="102"/>
      <c r="RBY157" s="102"/>
      <c r="RBZ157" s="102"/>
      <c r="RCA157" s="102"/>
      <c r="RCB157" s="102"/>
      <c r="RCC157" s="102"/>
      <c r="RCD157" s="102"/>
      <c r="RCE157" s="102"/>
      <c r="RCF157" s="102"/>
      <c r="RCG157" s="102"/>
      <c r="RCH157" s="102"/>
      <c r="RCI157" s="102"/>
      <c r="RCJ157" s="102"/>
      <c r="RCK157" s="102"/>
      <c r="RCL157" s="102"/>
      <c r="RCM157" s="102"/>
      <c r="RCN157" s="102"/>
      <c r="RCO157" s="102"/>
      <c r="RCP157" s="102"/>
      <c r="RCQ157" s="102"/>
      <c r="RCR157" s="102"/>
      <c r="RCS157" s="102"/>
      <c r="RCT157" s="102"/>
      <c r="RCU157" s="102"/>
      <c r="RCV157" s="102"/>
      <c r="RCW157" s="102"/>
      <c r="RCX157" s="102"/>
      <c r="RCY157" s="102"/>
      <c r="RCZ157" s="102"/>
      <c r="RDA157" s="102"/>
      <c r="RDB157" s="102"/>
      <c r="RDC157" s="102"/>
      <c r="RDD157" s="102"/>
      <c r="RDE157" s="102"/>
      <c r="RDF157" s="102"/>
      <c r="RDG157" s="102"/>
      <c r="RDH157" s="102"/>
      <c r="RDI157" s="102"/>
      <c r="RDJ157" s="102"/>
      <c r="RDK157" s="102"/>
      <c r="RDL157" s="102"/>
      <c r="RDM157" s="102"/>
      <c r="RDN157" s="102"/>
      <c r="RDO157" s="102"/>
      <c r="RDP157" s="102"/>
      <c r="RDQ157" s="102"/>
      <c r="RDR157" s="102"/>
      <c r="RDS157" s="102"/>
      <c r="RDT157" s="102"/>
      <c r="RDU157" s="102"/>
      <c r="RDV157" s="102"/>
      <c r="RDW157" s="102"/>
      <c r="RDX157" s="102"/>
      <c r="RDY157" s="102"/>
      <c r="RDZ157" s="102"/>
      <c r="REA157" s="102"/>
      <c r="REB157" s="102"/>
      <c r="REC157" s="102"/>
      <c r="RED157" s="102"/>
      <c r="REE157" s="102"/>
      <c r="REF157" s="102"/>
      <c r="REG157" s="102"/>
      <c r="REH157" s="102"/>
      <c r="REI157" s="102"/>
      <c r="REJ157" s="102"/>
      <c r="REK157" s="102"/>
      <c r="REL157" s="102"/>
      <c r="REM157" s="102"/>
      <c r="REN157" s="102"/>
      <c r="REO157" s="102"/>
      <c r="REP157" s="102"/>
      <c r="REQ157" s="102"/>
      <c r="RER157" s="102"/>
      <c r="RES157" s="102"/>
      <c r="RET157" s="102"/>
      <c r="REU157" s="102"/>
      <c r="REV157" s="102"/>
      <c r="REW157" s="102"/>
      <c r="REX157" s="102"/>
      <c r="REY157" s="102"/>
      <c r="REZ157" s="102"/>
      <c r="RFA157" s="102"/>
      <c r="RFB157" s="102"/>
      <c r="RFC157" s="102"/>
      <c r="RFD157" s="102"/>
      <c r="RFE157" s="102"/>
      <c r="RFF157" s="102"/>
      <c r="RFG157" s="102"/>
      <c r="RFH157" s="102"/>
      <c r="RFI157" s="102"/>
      <c r="RFJ157" s="102"/>
      <c r="RFK157" s="102"/>
      <c r="RFL157" s="102"/>
      <c r="RFM157" s="102"/>
      <c r="RFN157" s="102"/>
      <c r="RFO157" s="102"/>
      <c r="RFP157" s="102"/>
      <c r="RFQ157" s="102"/>
      <c r="RFR157" s="102"/>
      <c r="RFS157" s="102"/>
      <c r="RFT157" s="102"/>
      <c r="RFU157" s="102"/>
      <c r="RFV157" s="102"/>
      <c r="RFW157" s="102"/>
      <c r="RFX157" s="102"/>
      <c r="RFY157" s="102"/>
      <c r="RFZ157" s="102"/>
      <c r="RGA157" s="102"/>
      <c r="RGB157" s="102"/>
      <c r="RGC157" s="102"/>
      <c r="RGD157" s="102"/>
      <c r="RGE157" s="102"/>
      <c r="RGF157" s="102"/>
      <c r="RGG157" s="102"/>
      <c r="RGH157" s="102"/>
      <c r="RGI157" s="102"/>
      <c r="RGJ157" s="102"/>
      <c r="RGK157" s="102"/>
      <c r="RGL157" s="102"/>
      <c r="RGM157" s="102"/>
      <c r="RGN157" s="102"/>
      <c r="RGO157" s="102"/>
      <c r="RGP157" s="102"/>
      <c r="RGQ157" s="102"/>
      <c r="RGR157" s="102"/>
      <c r="RGS157" s="102"/>
      <c r="RGT157" s="102"/>
      <c r="RGU157" s="102"/>
      <c r="RGV157" s="102"/>
      <c r="RGW157" s="102"/>
      <c r="RGX157" s="102"/>
      <c r="RGY157" s="102"/>
      <c r="RGZ157" s="102"/>
      <c r="RHA157" s="102"/>
      <c r="RHB157" s="102"/>
      <c r="RHC157" s="102"/>
      <c r="RHD157" s="102"/>
      <c r="RHE157" s="102"/>
      <c r="RHF157" s="102"/>
      <c r="RHG157" s="102"/>
      <c r="RHH157" s="102"/>
      <c r="RHI157" s="102"/>
      <c r="RHJ157" s="102"/>
      <c r="RHK157" s="102"/>
      <c r="RHL157" s="102"/>
      <c r="RHM157" s="102"/>
      <c r="RHN157" s="102"/>
      <c r="RHO157" s="102"/>
      <c r="RHP157" s="102"/>
      <c r="RHQ157" s="102"/>
      <c r="RHR157" s="102"/>
      <c r="RHS157" s="102"/>
      <c r="RHT157" s="102"/>
      <c r="RHU157" s="102"/>
      <c r="RHV157" s="102"/>
      <c r="RHW157" s="102"/>
      <c r="RHX157" s="102"/>
      <c r="RHY157" s="102"/>
      <c r="RHZ157" s="102"/>
      <c r="RIA157" s="102"/>
      <c r="RIB157" s="102"/>
      <c r="RIC157" s="102"/>
      <c r="RID157" s="102"/>
      <c r="RIE157" s="102"/>
      <c r="RIF157" s="102"/>
      <c r="RIG157" s="102"/>
      <c r="RIH157" s="102"/>
      <c r="RII157" s="102"/>
      <c r="RIJ157" s="102"/>
      <c r="RIK157" s="102"/>
      <c r="RIL157" s="102"/>
      <c r="RIM157" s="102"/>
      <c r="RIN157" s="102"/>
      <c r="RIO157" s="102"/>
      <c r="RIP157" s="102"/>
      <c r="RIQ157" s="102"/>
      <c r="RIR157" s="102"/>
      <c r="RIS157" s="102"/>
      <c r="RIT157" s="102"/>
      <c r="RIU157" s="102"/>
      <c r="RIV157" s="102"/>
      <c r="RIW157" s="102"/>
      <c r="RIX157" s="102"/>
      <c r="RIY157" s="102"/>
      <c r="RIZ157" s="102"/>
      <c r="RJA157" s="102"/>
      <c r="RJB157" s="102"/>
      <c r="RJC157" s="102"/>
      <c r="RJD157" s="102"/>
      <c r="RJE157" s="102"/>
      <c r="RJF157" s="102"/>
      <c r="RJG157" s="102"/>
      <c r="RJH157" s="102"/>
      <c r="RJI157" s="102"/>
      <c r="RJJ157" s="102"/>
      <c r="RJK157" s="102"/>
      <c r="RJL157" s="102"/>
      <c r="RJM157" s="102"/>
      <c r="RJN157" s="102"/>
      <c r="RJO157" s="102"/>
      <c r="RJP157" s="102"/>
      <c r="RJQ157" s="102"/>
      <c r="RJR157" s="102"/>
      <c r="RJS157" s="102"/>
      <c r="RJT157" s="102"/>
      <c r="RJU157" s="102"/>
      <c r="RJV157" s="102"/>
      <c r="RJW157" s="102"/>
      <c r="RJX157" s="102"/>
      <c r="RJY157" s="102"/>
      <c r="RJZ157" s="102"/>
      <c r="RKA157" s="102"/>
      <c r="RKB157" s="102"/>
      <c r="RKC157" s="102"/>
      <c r="RKD157" s="102"/>
      <c r="RKE157" s="102"/>
      <c r="RKF157" s="102"/>
      <c r="RKG157" s="102"/>
      <c r="RKH157" s="102"/>
      <c r="RKI157" s="102"/>
      <c r="RKJ157" s="102"/>
      <c r="RKK157" s="102"/>
      <c r="RKL157" s="102"/>
      <c r="RKM157" s="102"/>
      <c r="RKN157" s="102"/>
      <c r="RKO157" s="102"/>
      <c r="RKP157" s="102"/>
      <c r="RKQ157" s="102"/>
      <c r="RKR157" s="102"/>
      <c r="RKS157" s="102"/>
      <c r="RKT157" s="102"/>
      <c r="RKU157" s="102"/>
      <c r="RKV157" s="102"/>
      <c r="RKW157" s="102"/>
      <c r="RKX157" s="102"/>
      <c r="RKY157" s="102"/>
      <c r="RKZ157" s="102"/>
      <c r="RLA157" s="102"/>
      <c r="RLB157" s="102"/>
      <c r="RLC157" s="102"/>
      <c r="RLD157" s="102"/>
      <c r="RLE157" s="102"/>
      <c r="RLF157" s="102"/>
      <c r="RLG157" s="102"/>
      <c r="RLH157" s="102"/>
      <c r="RLI157" s="102"/>
      <c r="RLJ157" s="102"/>
      <c r="RLK157" s="102"/>
      <c r="RLL157" s="102"/>
      <c r="RLM157" s="102"/>
      <c r="RLN157" s="102"/>
      <c r="RLO157" s="102"/>
      <c r="RLP157" s="102"/>
      <c r="RLQ157" s="102"/>
      <c r="RLR157" s="102"/>
      <c r="RLS157" s="102"/>
      <c r="RLT157" s="102"/>
      <c r="RLU157" s="102"/>
      <c r="RLV157" s="102"/>
      <c r="RLW157" s="102"/>
      <c r="RLX157" s="102"/>
      <c r="RLY157" s="102"/>
      <c r="RLZ157" s="102"/>
      <c r="RMA157" s="102"/>
      <c r="RMB157" s="102"/>
      <c r="RMC157" s="102"/>
      <c r="RMD157" s="102"/>
      <c r="RME157" s="102"/>
      <c r="RMF157" s="102"/>
      <c r="RMG157" s="102"/>
      <c r="RMH157" s="102"/>
      <c r="RMI157" s="102"/>
      <c r="RMJ157" s="102"/>
      <c r="RMK157" s="102"/>
      <c r="RML157" s="102"/>
      <c r="RMM157" s="102"/>
      <c r="RMN157" s="102"/>
      <c r="RMO157" s="102"/>
      <c r="RMP157" s="102"/>
      <c r="RMQ157" s="102"/>
      <c r="RMR157" s="102"/>
      <c r="RMS157" s="102"/>
      <c r="RMT157" s="102"/>
      <c r="RMU157" s="102"/>
      <c r="RMV157" s="102"/>
      <c r="RMW157" s="102"/>
      <c r="RMX157" s="102"/>
      <c r="RMY157" s="102"/>
      <c r="RMZ157" s="102"/>
      <c r="RNA157" s="102"/>
      <c r="RNB157" s="102"/>
      <c r="RNC157" s="102"/>
      <c r="RND157" s="102"/>
      <c r="RNE157" s="102"/>
      <c r="RNF157" s="102"/>
      <c r="RNG157" s="102"/>
      <c r="RNH157" s="102"/>
      <c r="RNI157" s="102"/>
      <c r="RNJ157" s="102"/>
      <c r="RNK157" s="102"/>
      <c r="RNL157" s="102"/>
      <c r="RNM157" s="102"/>
      <c r="RNN157" s="102"/>
      <c r="RNO157" s="102"/>
      <c r="RNP157" s="102"/>
      <c r="RNQ157" s="102"/>
      <c r="RNR157" s="102"/>
      <c r="RNS157" s="102"/>
      <c r="RNT157" s="102"/>
      <c r="RNU157" s="102"/>
      <c r="RNV157" s="102"/>
      <c r="RNW157" s="102"/>
      <c r="RNX157" s="102"/>
      <c r="RNY157" s="102"/>
      <c r="RNZ157" s="102"/>
      <c r="ROA157" s="102"/>
      <c r="ROB157" s="102"/>
      <c r="ROC157" s="102"/>
      <c r="ROD157" s="102"/>
      <c r="ROE157" s="102"/>
      <c r="ROF157" s="102"/>
      <c r="ROG157" s="102"/>
      <c r="ROH157" s="102"/>
      <c r="ROI157" s="102"/>
      <c r="ROJ157" s="102"/>
      <c r="ROK157" s="102"/>
      <c r="ROL157" s="102"/>
      <c r="ROM157" s="102"/>
      <c r="RON157" s="102"/>
      <c r="ROO157" s="102"/>
      <c r="ROP157" s="102"/>
      <c r="ROQ157" s="102"/>
      <c r="ROR157" s="102"/>
      <c r="ROS157" s="102"/>
      <c r="ROT157" s="102"/>
      <c r="ROU157" s="102"/>
      <c r="ROV157" s="102"/>
      <c r="ROW157" s="102"/>
      <c r="ROX157" s="102"/>
      <c r="ROY157" s="102"/>
      <c r="ROZ157" s="102"/>
      <c r="RPA157" s="102"/>
      <c r="RPB157" s="102"/>
      <c r="RPC157" s="102"/>
      <c r="RPD157" s="102"/>
      <c r="RPE157" s="102"/>
      <c r="RPF157" s="102"/>
      <c r="RPG157" s="102"/>
      <c r="RPH157" s="102"/>
      <c r="RPI157" s="102"/>
      <c r="RPJ157" s="102"/>
      <c r="RPK157" s="102"/>
      <c r="RPL157" s="102"/>
      <c r="RPM157" s="102"/>
      <c r="RPN157" s="102"/>
      <c r="RPO157" s="102"/>
      <c r="RPP157" s="102"/>
      <c r="RPQ157" s="102"/>
      <c r="RPR157" s="102"/>
      <c r="RPS157" s="102"/>
      <c r="RPT157" s="102"/>
      <c r="RPU157" s="102"/>
      <c r="RPV157" s="102"/>
      <c r="RPW157" s="102"/>
      <c r="RPX157" s="102"/>
      <c r="RPY157" s="102"/>
      <c r="RPZ157" s="102"/>
      <c r="RQA157" s="102"/>
      <c r="RQB157" s="102"/>
      <c r="RQC157" s="102"/>
      <c r="RQD157" s="102"/>
      <c r="RQE157" s="102"/>
      <c r="RQF157" s="102"/>
      <c r="RQG157" s="102"/>
      <c r="RQH157" s="102"/>
      <c r="RQI157" s="102"/>
      <c r="RQJ157" s="102"/>
      <c r="RQK157" s="102"/>
      <c r="RQL157" s="102"/>
      <c r="RQM157" s="102"/>
      <c r="RQN157" s="102"/>
      <c r="RQO157" s="102"/>
      <c r="RQP157" s="102"/>
      <c r="RQQ157" s="102"/>
      <c r="RQR157" s="102"/>
      <c r="RQS157" s="102"/>
      <c r="RQT157" s="102"/>
      <c r="RQU157" s="102"/>
      <c r="RQV157" s="102"/>
      <c r="RQW157" s="102"/>
      <c r="RQX157" s="102"/>
      <c r="RQY157" s="102"/>
      <c r="RQZ157" s="102"/>
      <c r="RRA157" s="102"/>
      <c r="RRB157" s="102"/>
      <c r="RRC157" s="102"/>
      <c r="RRD157" s="102"/>
      <c r="RRE157" s="102"/>
      <c r="RRF157" s="102"/>
      <c r="RRG157" s="102"/>
      <c r="RRH157" s="102"/>
      <c r="RRI157" s="102"/>
      <c r="RRJ157" s="102"/>
      <c r="RRK157" s="102"/>
      <c r="RRL157" s="102"/>
      <c r="RRM157" s="102"/>
      <c r="RRN157" s="102"/>
      <c r="RRO157" s="102"/>
      <c r="RRP157" s="102"/>
      <c r="RRQ157" s="102"/>
      <c r="RRR157" s="102"/>
      <c r="RRS157" s="102"/>
      <c r="RRT157" s="102"/>
      <c r="RRU157" s="102"/>
      <c r="RRV157" s="102"/>
      <c r="RRW157" s="102"/>
      <c r="RRX157" s="102"/>
      <c r="RRY157" s="102"/>
      <c r="RRZ157" s="102"/>
      <c r="RSA157" s="102"/>
      <c r="RSB157" s="102"/>
      <c r="RSC157" s="102"/>
      <c r="RSD157" s="102"/>
      <c r="RSE157" s="102"/>
      <c r="RSF157" s="102"/>
      <c r="RSG157" s="102"/>
      <c r="RSH157" s="102"/>
      <c r="RSI157" s="102"/>
      <c r="RSJ157" s="102"/>
      <c r="RSK157" s="102"/>
      <c r="RSL157" s="102"/>
      <c r="RSM157" s="102"/>
      <c r="RSN157" s="102"/>
      <c r="RSO157" s="102"/>
      <c r="RSP157" s="102"/>
      <c r="RSQ157" s="102"/>
      <c r="RSR157" s="102"/>
      <c r="RSS157" s="102"/>
      <c r="RST157" s="102"/>
      <c r="RSU157" s="102"/>
      <c r="RSV157" s="102"/>
      <c r="RSW157" s="102"/>
      <c r="RSX157" s="102"/>
      <c r="RSY157" s="102"/>
      <c r="RSZ157" s="102"/>
      <c r="RTA157" s="102"/>
      <c r="RTB157" s="102"/>
      <c r="RTC157" s="102"/>
      <c r="RTD157" s="102"/>
      <c r="RTE157" s="102"/>
      <c r="RTF157" s="102"/>
      <c r="RTG157" s="102"/>
      <c r="RTH157" s="102"/>
      <c r="RTI157" s="102"/>
      <c r="RTJ157" s="102"/>
      <c r="RTK157" s="102"/>
      <c r="RTL157" s="102"/>
      <c r="RTM157" s="102"/>
      <c r="RTN157" s="102"/>
      <c r="RTO157" s="102"/>
      <c r="RTP157" s="102"/>
      <c r="RTQ157" s="102"/>
      <c r="RTR157" s="102"/>
      <c r="RTS157" s="102"/>
      <c r="RTT157" s="102"/>
      <c r="RTU157" s="102"/>
      <c r="RTV157" s="102"/>
      <c r="RTW157" s="102"/>
      <c r="RTX157" s="102"/>
      <c r="RTY157" s="102"/>
      <c r="RTZ157" s="102"/>
      <c r="RUA157" s="102"/>
      <c r="RUB157" s="102"/>
      <c r="RUC157" s="102"/>
      <c r="RUD157" s="102"/>
      <c r="RUE157" s="102"/>
      <c r="RUF157" s="102"/>
      <c r="RUG157" s="102"/>
      <c r="RUH157" s="102"/>
      <c r="RUI157" s="102"/>
      <c r="RUJ157" s="102"/>
      <c r="RUK157" s="102"/>
      <c r="RUL157" s="102"/>
      <c r="RUM157" s="102"/>
      <c r="RUN157" s="102"/>
      <c r="RUO157" s="102"/>
      <c r="RUP157" s="102"/>
      <c r="RUQ157" s="102"/>
      <c r="RUR157" s="102"/>
      <c r="RUS157" s="102"/>
      <c r="RUT157" s="102"/>
      <c r="RUU157" s="102"/>
      <c r="RUV157" s="102"/>
      <c r="RUW157" s="102"/>
      <c r="RUX157" s="102"/>
      <c r="RUY157" s="102"/>
      <c r="RUZ157" s="102"/>
      <c r="RVA157" s="102"/>
      <c r="RVB157" s="102"/>
      <c r="RVC157" s="102"/>
      <c r="RVD157" s="102"/>
      <c r="RVE157" s="102"/>
      <c r="RVF157" s="102"/>
      <c r="RVG157" s="102"/>
      <c r="RVH157" s="102"/>
      <c r="RVI157" s="102"/>
      <c r="RVJ157" s="102"/>
      <c r="RVK157" s="102"/>
      <c r="RVL157" s="102"/>
      <c r="RVM157" s="102"/>
      <c r="RVN157" s="102"/>
      <c r="RVO157" s="102"/>
      <c r="RVP157" s="102"/>
      <c r="RVQ157" s="102"/>
      <c r="RVR157" s="102"/>
      <c r="RVS157" s="102"/>
      <c r="RVT157" s="102"/>
      <c r="RVU157" s="102"/>
      <c r="RVV157" s="102"/>
      <c r="RVW157" s="102"/>
      <c r="RVX157" s="102"/>
      <c r="RVY157" s="102"/>
      <c r="RVZ157" s="102"/>
      <c r="RWA157" s="102"/>
      <c r="RWB157" s="102"/>
      <c r="RWC157" s="102"/>
      <c r="RWD157" s="102"/>
      <c r="RWE157" s="102"/>
      <c r="RWF157" s="102"/>
      <c r="RWG157" s="102"/>
      <c r="RWH157" s="102"/>
      <c r="RWI157" s="102"/>
      <c r="RWJ157" s="102"/>
      <c r="RWK157" s="102"/>
      <c r="RWL157" s="102"/>
      <c r="RWM157" s="102"/>
      <c r="RWN157" s="102"/>
      <c r="RWO157" s="102"/>
      <c r="RWP157" s="102"/>
      <c r="RWQ157" s="102"/>
      <c r="RWR157" s="102"/>
      <c r="RWS157" s="102"/>
      <c r="RWT157" s="102"/>
      <c r="RWU157" s="102"/>
      <c r="RWV157" s="102"/>
      <c r="RWW157" s="102"/>
      <c r="RWX157" s="102"/>
      <c r="RWY157" s="102"/>
      <c r="RWZ157" s="102"/>
      <c r="RXA157" s="102"/>
      <c r="RXB157" s="102"/>
      <c r="RXC157" s="102"/>
      <c r="RXD157" s="102"/>
      <c r="RXE157" s="102"/>
      <c r="RXF157" s="102"/>
      <c r="RXG157" s="102"/>
      <c r="RXH157" s="102"/>
      <c r="RXI157" s="102"/>
      <c r="RXJ157" s="102"/>
      <c r="RXK157" s="102"/>
      <c r="RXL157" s="102"/>
      <c r="RXM157" s="102"/>
      <c r="RXN157" s="102"/>
      <c r="RXO157" s="102"/>
      <c r="RXP157" s="102"/>
      <c r="RXQ157" s="102"/>
      <c r="RXR157" s="102"/>
      <c r="RXS157" s="102"/>
      <c r="RXT157" s="102"/>
      <c r="RXU157" s="102"/>
      <c r="RXV157" s="102"/>
      <c r="RXW157" s="102"/>
      <c r="RXX157" s="102"/>
      <c r="RXY157" s="102"/>
      <c r="RXZ157" s="102"/>
      <c r="RYA157" s="102"/>
      <c r="RYB157" s="102"/>
      <c r="RYC157" s="102"/>
      <c r="RYD157" s="102"/>
      <c r="RYE157" s="102"/>
      <c r="RYF157" s="102"/>
      <c r="RYG157" s="102"/>
      <c r="RYH157" s="102"/>
      <c r="RYI157" s="102"/>
      <c r="RYJ157" s="102"/>
      <c r="RYK157" s="102"/>
      <c r="RYL157" s="102"/>
      <c r="RYM157" s="102"/>
      <c r="RYN157" s="102"/>
      <c r="RYO157" s="102"/>
      <c r="RYP157" s="102"/>
      <c r="RYQ157" s="102"/>
      <c r="RYR157" s="102"/>
      <c r="RYS157" s="102"/>
      <c r="RYT157" s="102"/>
      <c r="RYU157" s="102"/>
      <c r="RYV157" s="102"/>
      <c r="RYW157" s="102"/>
      <c r="RYX157" s="102"/>
      <c r="RYY157" s="102"/>
      <c r="RYZ157" s="102"/>
      <c r="RZA157" s="102"/>
      <c r="RZB157" s="102"/>
      <c r="RZC157" s="102"/>
      <c r="RZD157" s="102"/>
      <c r="RZE157" s="102"/>
      <c r="RZF157" s="102"/>
      <c r="RZG157" s="102"/>
      <c r="RZH157" s="102"/>
      <c r="RZI157" s="102"/>
      <c r="RZJ157" s="102"/>
      <c r="RZK157" s="102"/>
      <c r="RZL157" s="102"/>
      <c r="RZM157" s="102"/>
      <c r="RZN157" s="102"/>
      <c r="RZO157" s="102"/>
      <c r="RZP157" s="102"/>
      <c r="RZQ157" s="102"/>
      <c r="RZR157" s="102"/>
      <c r="RZS157" s="102"/>
      <c r="RZT157" s="102"/>
      <c r="RZU157" s="102"/>
      <c r="RZV157" s="102"/>
      <c r="RZW157" s="102"/>
      <c r="RZX157" s="102"/>
      <c r="RZY157" s="102"/>
      <c r="RZZ157" s="102"/>
      <c r="SAA157" s="102"/>
      <c r="SAB157" s="102"/>
      <c r="SAC157" s="102"/>
      <c r="SAD157" s="102"/>
      <c r="SAE157" s="102"/>
      <c r="SAF157" s="102"/>
      <c r="SAG157" s="102"/>
      <c r="SAH157" s="102"/>
      <c r="SAI157" s="102"/>
      <c r="SAJ157" s="102"/>
      <c r="SAK157" s="102"/>
      <c r="SAL157" s="102"/>
      <c r="SAM157" s="102"/>
      <c r="SAN157" s="102"/>
      <c r="SAO157" s="102"/>
      <c r="SAP157" s="102"/>
      <c r="SAQ157" s="102"/>
      <c r="SAR157" s="102"/>
      <c r="SAS157" s="102"/>
      <c r="SAT157" s="102"/>
      <c r="SAU157" s="102"/>
      <c r="SAV157" s="102"/>
      <c r="SAW157" s="102"/>
      <c r="SAX157" s="102"/>
      <c r="SAY157" s="102"/>
      <c r="SAZ157" s="102"/>
      <c r="SBA157" s="102"/>
      <c r="SBB157" s="102"/>
      <c r="SBC157" s="102"/>
      <c r="SBD157" s="102"/>
      <c r="SBE157" s="102"/>
      <c r="SBF157" s="102"/>
      <c r="SBG157" s="102"/>
      <c r="SBH157" s="102"/>
      <c r="SBI157" s="102"/>
      <c r="SBJ157" s="102"/>
      <c r="SBK157" s="102"/>
      <c r="SBL157" s="102"/>
      <c r="SBM157" s="102"/>
      <c r="SBN157" s="102"/>
      <c r="SBO157" s="102"/>
      <c r="SBP157" s="102"/>
      <c r="SBQ157" s="102"/>
      <c r="SBR157" s="102"/>
      <c r="SBS157" s="102"/>
      <c r="SBT157" s="102"/>
      <c r="SBU157" s="102"/>
      <c r="SBV157" s="102"/>
      <c r="SBW157" s="102"/>
      <c r="SBX157" s="102"/>
      <c r="SBY157" s="102"/>
      <c r="SBZ157" s="102"/>
      <c r="SCA157" s="102"/>
      <c r="SCB157" s="102"/>
      <c r="SCC157" s="102"/>
      <c r="SCD157" s="102"/>
      <c r="SCE157" s="102"/>
      <c r="SCF157" s="102"/>
      <c r="SCG157" s="102"/>
      <c r="SCH157" s="102"/>
      <c r="SCI157" s="102"/>
      <c r="SCJ157" s="102"/>
      <c r="SCK157" s="102"/>
      <c r="SCL157" s="102"/>
      <c r="SCM157" s="102"/>
      <c r="SCN157" s="102"/>
      <c r="SCO157" s="102"/>
      <c r="SCP157" s="102"/>
      <c r="SCQ157" s="102"/>
      <c r="SCR157" s="102"/>
      <c r="SCS157" s="102"/>
      <c r="SCT157" s="102"/>
      <c r="SCU157" s="102"/>
      <c r="SCV157" s="102"/>
      <c r="SCW157" s="102"/>
      <c r="SCX157" s="102"/>
      <c r="SCY157" s="102"/>
      <c r="SCZ157" s="102"/>
      <c r="SDA157" s="102"/>
      <c r="SDB157" s="102"/>
      <c r="SDC157" s="102"/>
      <c r="SDD157" s="102"/>
      <c r="SDE157" s="102"/>
      <c r="SDF157" s="102"/>
      <c r="SDG157" s="102"/>
      <c r="SDH157" s="102"/>
      <c r="SDI157" s="102"/>
      <c r="SDJ157" s="102"/>
      <c r="SDK157" s="102"/>
      <c r="SDL157" s="102"/>
      <c r="SDM157" s="102"/>
      <c r="SDN157" s="102"/>
      <c r="SDO157" s="102"/>
      <c r="SDP157" s="102"/>
      <c r="SDQ157" s="102"/>
      <c r="SDR157" s="102"/>
      <c r="SDS157" s="102"/>
      <c r="SDT157" s="102"/>
      <c r="SDU157" s="102"/>
      <c r="SDV157" s="102"/>
      <c r="SDW157" s="102"/>
      <c r="SDX157" s="102"/>
      <c r="SDY157" s="102"/>
      <c r="SDZ157" s="102"/>
      <c r="SEA157" s="102"/>
      <c r="SEB157" s="102"/>
      <c r="SEC157" s="102"/>
      <c r="SED157" s="102"/>
      <c r="SEE157" s="102"/>
      <c r="SEF157" s="102"/>
      <c r="SEG157" s="102"/>
      <c r="SEH157" s="102"/>
      <c r="SEI157" s="102"/>
      <c r="SEJ157" s="102"/>
      <c r="SEK157" s="102"/>
      <c r="SEL157" s="102"/>
      <c r="SEM157" s="102"/>
      <c r="SEN157" s="102"/>
      <c r="SEO157" s="102"/>
      <c r="SEP157" s="102"/>
      <c r="SEQ157" s="102"/>
      <c r="SER157" s="102"/>
      <c r="SES157" s="102"/>
      <c r="SET157" s="102"/>
      <c r="SEU157" s="102"/>
      <c r="SEV157" s="102"/>
      <c r="SEW157" s="102"/>
      <c r="SEX157" s="102"/>
      <c r="SEY157" s="102"/>
      <c r="SEZ157" s="102"/>
      <c r="SFA157" s="102"/>
      <c r="SFB157" s="102"/>
      <c r="SFC157" s="102"/>
      <c r="SFD157" s="102"/>
      <c r="SFE157" s="102"/>
      <c r="SFF157" s="102"/>
      <c r="SFG157" s="102"/>
      <c r="SFH157" s="102"/>
      <c r="SFI157" s="102"/>
      <c r="SFJ157" s="102"/>
      <c r="SFK157" s="102"/>
      <c r="SFL157" s="102"/>
      <c r="SFM157" s="102"/>
      <c r="SFN157" s="102"/>
      <c r="SFO157" s="102"/>
      <c r="SFP157" s="102"/>
      <c r="SFQ157" s="102"/>
      <c r="SFR157" s="102"/>
      <c r="SFS157" s="102"/>
      <c r="SFT157" s="102"/>
      <c r="SFU157" s="102"/>
      <c r="SFV157" s="102"/>
      <c r="SFW157" s="102"/>
      <c r="SFX157" s="102"/>
      <c r="SFY157" s="102"/>
      <c r="SFZ157" s="102"/>
      <c r="SGA157" s="102"/>
      <c r="SGB157" s="102"/>
      <c r="SGC157" s="102"/>
      <c r="SGD157" s="102"/>
      <c r="SGE157" s="102"/>
      <c r="SGF157" s="102"/>
      <c r="SGG157" s="102"/>
      <c r="SGH157" s="102"/>
      <c r="SGI157" s="102"/>
      <c r="SGJ157" s="102"/>
      <c r="SGK157" s="102"/>
      <c r="SGL157" s="102"/>
      <c r="SGM157" s="102"/>
      <c r="SGN157" s="102"/>
      <c r="SGO157" s="102"/>
      <c r="SGP157" s="102"/>
      <c r="SGQ157" s="102"/>
      <c r="SGR157" s="102"/>
      <c r="SGS157" s="102"/>
      <c r="SGT157" s="102"/>
      <c r="SGU157" s="102"/>
      <c r="SGV157" s="102"/>
      <c r="SGW157" s="102"/>
      <c r="SGX157" s="102"/>
      <c r="SGY157" s="102"/>
      <c r="SGZ157" s="102"/>
      <c r="SHA157" s="102"/>
      <c r="SHB157" s="102"/>
      <c r="SHC157" s="102"/>
      <c r="SHD157" s="102"/>
      <c r="SHE157" s="102"/>
      <c r="SHF157" s="102"/>
      <c r="SHG157" s="102"/>
      <c r="SHH157" s="102"/>
      <c r="SHI157" s="102"/>
      <c r="SHJ157" s="102"/>
      <c r="SHK157" s="102"/>
      <c r="SHL157" s="102"/>
      <c r="SHM157" s="102"/>
      <c r="SHN157" s="102"/>
      <c r="SHO157" s="102"/>
      <c r="SHP157" s="102"/>
      <c r="SHQ157" s="102"/>
      <c r="SHR157" s="102"/>
      <c r="SHS157" s="102"/>
      <c r="SHT157" s="102"/>
      <c r="SHU157" s="102"/>
      <c r="SHV157" s="102"/>
      <c r="SHW157" s="102"/>
      <c r="SHX157" s="102"/>
      <c r="SHY157" s="102"/>
      <c r="SHZ157" s="102"/>
      <c r="SIA157" s="102"/>
      <c r="SIB157" s="102"/>
      <c r="SIC157" s="102"/>
      <c r="SID157" s="102"/>
      <c r="SIE157" s="102"/>
      <c r="SIF157" s="102"/>
      <c r="SIG157" s="102"/>
      <c r="SIH157" s="102"/>
      <c r="SII157" s="102"/>
      <c r="SIJ157" s="102"/>
      <c r="SIK157" s="102"/>
      <c r="SIL157" s="102"/>
      <c r="SIM157" s="102"/>
      <c r="SIN157" s="102"/>
      <c r="SIO157" s="102"/>
      <c r="SIP157" s="102"/>
      <c r="SIQ157" s="102"/>
      <c r="SIR157" s="102"/>
      <c r="SIS157" s="102"/>
      <c r="SIT157" s="102"/>
      <c r="SIU157" s="102"/>
      <c r="SIV157" s="102"/>
      <c r="SIW157" s="102"/>
      <c r="SIX157" s="102"/>
      <c r="SIY157" s="102"/>
      <c r="SIZ157" s="102"/>
      <c r="SJA157" s="102"/>
      <c r="SJB157" s="102"/>
      <c r="SJC157" s="102"/>
      <c r="SJD157" s="102"/>
      <c r="SJE157" s="102"/>
      <c r="SJF157" s="102"/>
      <c r="SJG157" s="102"/>
      <c r="SJH157" s="102"/>
      <c r="SJI157" s="102"/>
      <c r="SJJ157" s="102"/>
      <c r="SJK157" s="102"/>
      <c r="SJL157" s="102"/>
      <c r="SJM157" s="102"/>
      <c r="SJN157" s="102"/>
      <c r="SJO157" s="102"/>
      <c r="SJP157" s="102"/>
      <c r="SJQ157" s="102"/>
      <c r="SJR157" s="102"/>
      <c r="SJS157" s="102"/>
      <c r="SJT157" s="102"/>
      <c r="SJU157" s="102"/>
      <c r="SJV157" s="102"/>
      <c r="SJW157" s="102"/>
      <c r="SJX157" s="102"/>
      <c r="SJY157" s="102"/>
      <c r="SJZ157" s="102"/>
      <c r="SKA157" s="102"/>
      <c r="SKB157" s="102"/>
      <c r="SKC157" s="102"/>
      <c r="SKD157" s="102"/>
      <c r="SKE157" s="102"/>
      <c r="SKF157" s="102"/>
      <c r="SKG157" s="102"/>
      <c r="SKH157" s="102"/>
      <c r="SKI157" s="102"/>
      <c r="SKJ157" s="102"/>
      <c r="SKK157" s="102"/>
      <c r="SKL157" s="102"/>
      <c r="SKM157" s="102"/>
      <c r="SKN157" s="102"/>
      <c r="SKO157" s="102"/>
      <c r="SKP157" s="102"/>
      <c r="SKQ157" s="102"/>
      <c r="SKR157" s="102"/>
      <c r="SKS157" s="102"/>
      <c r="SKT157" s="102"/>
      <c r="SKU157" s="102"/>
      <c r="SKV157" s="102"/>
      <c r="SKW157" s="102"/>
      <c r="SKX157" s="102"/>
      <c r="SKY157" s="102"/>
      <c r="SKZ157" s="102"/>
      <c r="SLA157" s="102"/>
      <c r="SLB157" s="102"/>
      <c r="SLC157" s="102"/>
      <c r="SLD157" s="102"/>
      <c r="SLE157" s="102"/>
      <c r="SLF157" s="102"/>
      <c r="SLG157" s="102"/>
      <c r="SLH157" s="102"/>
      <c r="SLI157" s="102"/>
      <c r="SLJ157" s="102"/>
      <c r="SLK157" s="102"/>
      <c r="SLL157" s="102"/>
      <c r="SLM157" s="102"/>
      <c r="SLN157" s="102"/>
      <c r="SLO157" s="102"/>
      <c r="SLP157" s="102"/>
      <c r="SLQ157" s="102"/>
      <c r="SLR157" s="102"/>
      <c r="SLS157" s="102"/>
      <c r="SLT157" s="102"/>
      <c r="SLU157" s="102"/>
      <c r="SLV157" s="102"/>
      <c r="SLW157" s="102"/>
      <c r="SLX157" s="102"/>
      <c r="SLY157" s="102"/>
      <c r="SLZ157" s="102"/>
      <c r="SMA157" s="102"/>
      <c r="SMB157" s="102"/>
      <c r="SMC157" s="102"/>
      <c r="SMD157" s="102"/>
      <c r="SME157" s="102"/>
      <c r="SMF157" s="102"/>
      <c r="SMG157" s="102"/>
      <c r="SMH157" s="102"/>
      <c r="SMI157" s="102"/>
      <c r="SMJ157" s="102"/>
      <c r="SMK157" s="102"/>
      <c r="SML157" s="102"/>
      <c r="SMM157" s="102"/>
      <c r="SMN157" s="102"/>
      <c r="SMO157" s="102"/>
      <c r="SMP157" s="102"/>
      <c r="SMQ157" s="102"/>
      <c r="SMR157" s="102"/>
      <c r="SMS157" s="102"/>
      <c r="SMT157" s="102"/>
      <c r="SMU157" s="102"/>
      <c r="SMV157" s="102"/>
      <c r="SMW157" s="102"/>
      <c r="SMX157" s="102"/>
      <c r="SMY157" s="102"/>
      <c r="SMZ157" s="102"/>
      <c r="SNA157" s="102"/>
      <c r="SNB157" s="102"/>
      <c r="SNC157" s="102"/>
      <c r="SND157" s="102"/>
      <c r="SNE157" s="102"/>
      <c r="SNF157" s="102"/>
      <c r="SNG157" s="102"/>
      <c r="SNH157" s="102"/>
      <c r="SNI157" s="102"/>
      <c r="SNJ157" s="102"/>
      <c r="SNK157" s="102"/>
      <c r="SNL157" s="102"/>
      <c r="SNM157" s="102"/>
      <c r="SNN157" s="102"/>
      <c r="SNO157" s="102"/>
      <c r="SNP157" s="102"/>
      <c r="SNQ157" s="102"/>
      <c r="SNR157" s="102"/>
      <c r="SNS157" s="102"/>
      <c r="SNT157" s="102"/>
      <c r="SNU157" s="102"/>
      <c r="SNV157" s="102"/>
      <c r="SNW157" s="102"/>
      <c r="SNX157" s="102"/>
      <c r="SNY157" s="102"/>
      <c r="SNZ157" s="102"/>
      <c r="SOA157" s="102"/>
      <c r="SOB157" s="102"/>
      <c r="SOC157" s="102"/>
      <c r="SOD157" s="102"/>
      <c r="SOE157" s="102"/>
      <c r="SOF157" s="102"/>
      <c r="SOG157" s="102"/>
      <c r="SOH157" s="102"/>
      <c r="SOI157" s="102"/>
      <c r="SOJ157" s="102"/>
      <c r="SOK157" s="102"/>
      <c r="SOL157" s="102"/>
      <c r="SOM157" s="102"/>
      <c r="SON157" s="102"/>
      <c r="SOO157" s="102"/>
      <c r="SOP157" s="102"/>
      <c r="SOQ157" s="102"/>
      <c r="SOR157" s="102"/>
      <c r="SOS157" s="102"/>
      <c r="SOT157" s="102"/>
      <c r="SOU157" s="102"/>
      <c r="SOV157" s="102"/>
      <c r="SOW157" s="102"/>
      <c r="SOX157" s="102"/>
      <c r="SOY157" s="102"/>
      <c r="SOZ157" s="102"/>
      <c r="SPA157" s="102"/>
      <c r="SPB157" s="102"/>
      <c r="SPC157" s="102"/>
      <c r="SPD157" s="102"/>
      <c r="SPE157" s="102"/>
      <c r="SPF157" s="102"/>
      <c r="SPG157" s="102"/>
      <c r="SPH157" s="102"/>
      <c r="SPI157" s="102"/>
      <c r="SPJ157" s="102"/>
      <c r="SPK157" s="102"/>
      <c r="SPL157" s="102"/>
      <c r="SPM157" s="102"/>
      <c r="SPN157" s="102"/>
      <c r="SPO157" s="102"/>
      <c r="SPP157" s="102"/>
      <c r="SPQ157" s="102"/>
      <c r="SPR157" s="102"/>
      <c r="SPS157" s="102"/>
      <c r="SPT157" s="102"/>
      <c r="SPU157" s="102"/>
      <c r="SPV157" s="102"/>
      <c r="SPW157" s="102"/>
      <c r="SPX157" s="102"/>
      <c r="SPY157" s="102"/>
      <c r="SPZ157" s="102"/>
      <c r="SQA157" s="102"/>
      <c r="SQB157" s="102"/>
      <c r="SQC157" s="102"/>
      <c r="SQD157" s="102"/>
      <c r="SQE157" s="102"/>
      <c r="SQF157" s="102"/>
      <c r="SQG157" s="102"/>
      <c r="SQH157" s="102"/>
      <c r="SQI157" s="102"/>
      <c r="SQJ157" s="102"/>
      <c r="SQK157" s="102"/>
      <c r="SQL157" s="102"/>
      <c r="SQM157" s="102"/>
      <c r="SQN157" s="102"/>
      <c r="SQO157" s="102"/>
      <c r="SQP157" s="102"/>
      <c r="SQQ157" s="102"/>
      <c r="SQR157" s="102"/>
      <c r="SQS157" s="102"/>
      <c r="SQT157" s="102"/>
      <c r="SQU157" s="102"/>
      <c r="SQV157" s="102"/>
      <c r="SQW157" s="102"/>
      <c r="SQX157" s="102"/>
      <c r="SQY157" s="102"/>
      <c r="SQZ157" s="102"/>
      <c r="SRA157" s="102"/>
      <c r="SRB157" s="102"/>
      <c r="SRC157" s="102"/>
      <c r="SRD157" s="102"/>
      <c r="SRE157" s="102"/>
      <c r="SRF157" s="102"/>
      <c r="SRG157" s="102"/>
      <c r="SRH157" s="102"/>
      <c r="SRI157" s="102"/>
      <c r="SRJ157" s="102"/>
      <c r="SRK157" s="102"/>
      <c r="SRL157" s="102"/>
      <c r="SRM157" s="102"/>
      <c r="SRN157" s="102"/>
      <c r="SRO157" s="102"/>
      <c r="SRP157" s="102"/>
      <c r="SRQ157" s="102"/>
      <c r="SRR157" s="102"/>
      <c r="SRS157" s="102"/>
      <c r="SRT157" s="102"/>
      <c r="SRU157" s="102"/>
      <c r="SRV157" s="102"/>
      <c r="SRW157" s="102"/>
      <c r="SRX157" s="102"/>
      <c r="SRY157" s="102"/>
      <c r="SRZ157" s="102"/>
      <c r="SSA157" s="102"/>
      <c r="SSB157" s="102"/>
      <c r="SSC157" s="102"/>
      <c r="SSD157" s="102"/>
      <c r="SSE157" s="102"/>
      <c r="SSF157" s="102"/>
      <c r="SSG157" s="102"/>
      <c r="SSH157" s="102"/>
      <c r="SSI157" s="102"/>
      <c r="SSJ157" s="102"/>
      <c r="SSK157" s="102"/>
      <c r="SSL157" s="102"/>
      <c r="SSM157" s="102"/>
      <c r="SSN157" s="102"/>
      <c r="SSO157" s="102"/>
      <c r="SSP157" s="102"/>
      <c r="SSQ157" s="102"/>
      <c r="SSR157" s="102"/>
      <c r="SSS157" s="102"/>
      <c r="SST157" s="102"/>
      <c r="SSU157" s="102"/>
      <c r="SSV157" s="102"/>
      <c r="SSW157" s="102"/>
      <c r="SSX157" s="102"/>
      <c r="SSY157" s="102"/>
      <c r="SSZ157" s="102"/>
      <c r="STA157" s="102"/>
      <c r="STB157" s="102"/>
      <c r="STC157" s="102"/>
      <c r="STD157" s="102"/>
      <c r="STE157" s="102"/>
      <c r="STF157" s="102"/>
      <c r="STG157" s="102"/>
      <c r="STH157" s="102"/>
      <c r="STI157" s="102"/>
      <c r="STJ157" s="102"/>
      <c r="STK157" s="102"/>
      <c r="STL157" s="102"/>
      <c r="STM157" s="102"/>
      <c r="STN157" s="102"/>
      <c r="STO157" s="102"/>
      <c r="STP157" s="102"/>
      <c r="STQ157" s="102"/>
      <c r="STR157" s="102"/>
      <c r="STS157" s="102"/>
      <c r="STT157" s="102"/>
      <c r="STU157" s="102"/>
      <c r="STV157" s="102"/>
      <c r="STW157" s="102"/>
      <c r="STX157" s="102"/>
      <c r="STY157" s="102"/>
      <c r="STZ157" s="102"/>
      <c r="SUA157" s="102"/>
      <c r="SUB157" s="102"/>
      <c r="SUC157" s="102"/>
      <c r="SUD157" s="102"/>
      <c r="SUE157" s="102"/>
      <c r="SUF157" s="102"/>
      <c r="SUG157" s="102"/>
      <c r="SUH157" s="102"/>
      <c r="SUI157" s="102"/>
      <c r="SUJ157" s="102"/>
      <c r="SUK157" s="102"/>
      <c r="SUL157" s="102"/>
      <c r="SUM157" s="102"/>
      <c r="SUN157" s="102"/>
      <c r="SUO157" s="102"/>
      <c r="SUP157" s="102"/>
      <c r="SUQ157" s="102"/>
      <c r="SUR157" s="102"/>
      <c r="SUS157" s="102"/>
      <c r="SUT157" s="102"/>
      <c r="SUU157" s="102"/>
      <c r="SUV157" s="102"/>
      <c r="SUW157" s="102"/>
      <c r="SUX157" s="102"/>
      <c r="SUY157" s="102"/>
      <c r="SUZ157" s="102"/>
      <c r="SVA157" s="102"/>
      <c r="SVB157" s="102"/>
      <c r="SVC157" s="102"/>
      <c r="SVD157" s="102"/>
      <c r="SVE157" s="102"/>
      <c r="SVF157" s="102"/>
      <c r="SVG157" s="102"/>
      <c r="SVH157" s="102"/>
      <c r="SVI157" s="102"/>
      <c r="SVJ157" s="102"/>
      <c r="SVK157" s="102"/>
      <c r="SVL157" s="102"/>
      <c r="SVM157" s="102"/>
      <c r="SVN157" s="102"/>
      <c r="SVO157" s="102"/>
      <c r="SVP157" s="102"/>
      <c r="SVQ157" s="102"/>
      <c r="SVR157" s="102"/>
      <c r="SVS157" s="102"/>
      <c r="SVT157" s="102"/>
      <c r="SVU157" s="102"/>
      <c r="SVV157" s="102"/>
      <c r="SVW157" s="102"/>
      <c r="SVX157" s="102"/>
      <c r="SVY157" s="102"/>
      <c r="SVZ157" s="102"/>
      <c r="SWA157" s="102"/>
      <c r="SWB157" s="102"/>
      <c r="SWC157" s="102"/>
      <c r="SWD157" s="102"/>
      <c r="SWE157" s="102"/>
      <c r="SWF157" s="102"/>
      <c r="SWG157" s="102"/>
      <c r="SWH157" s="102"/>
      <c r="SWI157" s="102"/>
      <c r="SWJ157" s="102"/>
      <c r="SWK157" s="102"/>
      <c r="SWL157" s="102"/>
      <c r="SWM157" s="102"/>
      <c r="SWN157" s="102"/>
      <c r="SWO157" s="102"/>
      <c r="SWP157" s="102"/>
      <c r="SWQ157" s="102"/>
      <c r="SWR157" s="102"/>
      <c r="SWS157" s="102"/>
      <c r="SWT157" s="102"/>
      <c r="SWU157" s="102"/>
      <c r="SWV157" s="102"/>
      <c r="SWW157" s="102"/>
      <c r="SWX157" s="102"/>
      <c r="SWY157" s="102"/>
      <c r="SWZ157" s="102"/>
      <c r="SXA157" s="102"/>
      <c r="SXB157" s="102"/>
      <c r="SXC157" s="102"/>
      <c r="SXD157" s="102"/>
      <c r="SXE157" s="102"/>
      <c r="SXF157" s="102"/>
      <c r="SXG157" s="102"/>
      <c r="SXH157" s="102"/>
      <c r="SXI157" s="102"/>
      <c r="SXJ157" s="102"/>
      <c r="SXK157" s="102"/>
      <c r="SXL157" s="102"/>
      <c r="SXM157" s="102"/>
      <c r="SXN157" s="102"/>
      <c r="SXO157" s="102"/>
      <c r="SXP157" s="102"/>
      <c r="SXQ157" s="102"/>
      <c r="SXR157" s="102"/>
      <c r="SXS157" s="102"/>
      <c r="SXT157" s="102"/>
      <c r="SXU157" s="102"/>
      <c r="SXV157" s="102"/>
      <c r="SXW157" s="102"/>
      <c r="SXX157" s="102"/>
      <c r="SXY157" s="102"/>
      <c r="SXZ157" s="102"/>
      <c r="SYA157" s="102"/>
      <c r="SYB157" s="102"/>
      <c r="SYC157" s="102"/>
      <c r="SYD157" s="102"/>
      <c r="SYE157" s="102"/>
      <c r="SYF157" s="102"/>
      <c r="SYG157" s="102"/>
      <c r="SYH157" s="102"/>
      <c r="SYI157" s="102"/>
      <c r="SYJ157" s="102"/>
      <c r="SYK157" s="102"/>
      <c r="SYL157" s="102"/>
      <c r="SYM157" s="102"/>
      <c r="SYN157" s="102"/>
      <c r="SYO157" s="102"/>
      <c r="SYP157" s="102"/>
      <c r="SYQ157" s="102"/>
      <c r="SYR157" s="102"/>
      <c r="SYS157" s="102"/>
      <c r="SYT157" s="102"/>
      <c r="SYU157" s="102"/>
      <c r="SYV157" s="102"/>
      <c r="SYW157" s="102"/>
      <c r="SYX157" s="102"/>
      <c r="SYY157" s="102"/>
      <c r="SYZ157" s="102"/>
      <c r="SZA157" s="102"/>
      <c r="SZB157" s="102"/>
      <c r="SZC157" s="102"/>
      <c r="SZD157" s="102"/>
      <c r="SZE157" s="102"/>
      <c r="SZF157" s="102"/>
      <c r="SZG157" s="102"/>
      <c r="SZH157" s="102"/>
      <c r="SZI157" s="102"/>
      <c r="SZJ157" s="102"/>
      <c r="SZK157" s="102"/>
      <c r="SZL157" s="102"/>
      <c r="SZM157" s="102"/>
      <c r="SZN157" s="102"/>
      <c r="SZO157" s="102"/>
      <c r="SZP157" s="102"/>
      <c r="SZQ157" s="102"/>
      <c r="SZR157" s="102"/>
      <c r="SZS157" s="102"/>
      <c r="SZT157" s="102"/>
      <c r="SZU157" s="102"/>
      <c r="SZV157" s="102"/>
      <c r="SZW157" s="102"/>
      <c r="SZX157" s="102"/>
      <c r="SZY157" s="102"/>
      <c r="SZZ157" s="102"/>
      <c r="TAA157" s="102"/>
      <c r="TAB157" s="102"/>
      <c r="TAC157" s="102"/>
      <c r="TAD157" s="102"/>
      <c r="TAE157" s="102"/>
      <c r="TAF157" s="102"/>
      <c r="TAG157" s="102"/>
      <c r="TAH157" s="102"/>
      <c r="TAI157" s="102"/>
      <c r="TAJ157" s="102"/>
      <c r="TAK157" s="102"/>
      <c r="TAL157" s="102"/>
      <c r="TAM157" s="102"/>
      <c r="TAN157" s="102"/>
      <c r="TAO157" s="102"/>
      <c r="TAP157" s="102"/>
      <c r="TAQ157" s="102"/>
      <c r="TAR157" s="102"/>
      <c r="TAS157" s="102"/>
      <c r="TAT157" s="102"/>
      <c r="TAU157" s="102"/>
      <c r="TAV157" s="102"/>
      <c r="TAW157" s="102"/>
      <c r="TAX157" s="102"/>
      <c r="TAY157" s="102"/>
      <c r="TAZ157" s="102"/>
      <c r="TBA157" s="102"/>
      <c r="TBB157" s="102"/>
      <c r="TBC157" s="102"/>
      <c r="TBD157" s="102"/>
      <c r="TBE157" s="102"/>
      <c r="TBF157" s="102"/>
      <c r="TBG157" s="102"/>
      <c r="TBH157" s="102"/>
      <c r="TBI157" s="102"/>
      <c r="TBJ157" s="102"/>
      <c r="TBK157" s="102"/>
      <c r="TBL157" s="102"/>
      <c r="TBM157" s="102"/>
      <c r="TBN157" s="102"/>
      <c r="TBO157" s="102"/>
      <c r="TBP157" s="102"/>
      <c r="TBQ157" s="102"/>
      <c r="TBR157" s="102"/>
      <c r="TBS157" s="102"/>
      <c r="TBT157" s="102"/>
      <c r="TBU157" s="102"/>
      <c r="TBV157" s="102"/>
      <c r="TBW157" s="102"/>
      <c r="TBX157" s="102"/>
      <c r="TBY157" s="102"/>
      <c r="TBZ157" s="102"/>
      <c r="TCA157" s="102"/>
      <c r="TCB157" s="102"/>
      <c r="TCC157" s="102"/>
      <c r="TCD157" s="102"/>
      <c r="TCE157" s="102"/>
      <c r="TCF157" s="102"/>
      <c r="TCG157" s="102"/>
      <c r="TCH157" s="102"/>
      <c r="TCI157" s="102"/>
      <c r="TCJ157" s="102"/>
      <c r="TCK157" s="102"/>
      <c r="TCL157" s="102"/>
      <c r="TCM157" s="102"/>
      <c r="TCN157" s="102"/>
      <c r="TCO157" s="102"/>
      <c r="TCP157" s="102"/>
      <c r="TCQ157" s="102"/>
      <c r="TCR157" s="102"/>
      <c r="TCS157" s="102"/>
      <c r="TCT157" s="102"/>
      <c r="TCU157" s="102"/>
      <c r="TCV157" s="102"/>
      <c r="TCW157" s="102"/>
      <c r="TCX157" s="102"/>
      <c r="TCY157" s="102"/>
      <c r="TCZ157" s="102"/>
      <c r="TDA157" s="102"/>
      <c r="TDB157" s="102"/>
      <c r="TDC157" s="102"/>
      <c r="TDD157" s="102"/>
      <c r="TDE157" s="102"/>
      <c r="TDF157" s="102"/>
      <c r="TDG157" s="102"/>
      <c r="TDH157" s="102"/>
      <c r="TDI157" s="102"/>
      <c r="TDJ157" s="102"/>
      <c r="TDK157" s="102"/>
      <c r="TDL157" s="102"/>
      <c r="TDM157" s="102"/>
      <c r="TDN157" s="102"/>
      <c r="TDO157" s="102"/>
      <c r="TDP157" s="102"/>
      <c r="TDQ157" s="102"/>
      <c r="TDR157" s="102"/>
      <c r="TDS157" s="102"/>
      <c r="TDT157" s="102"/>
      <c r="TDU157" s="102"/>
      <c r="TDV157" s="102"/>
      <c r="TDW157" s="102"/>
      <c r="TDX157" s="102"/>
      <c r="TDY157" s="102"/>
      <c r="TDZ157" s="102"/>
      <c r="TEA157" s="102"/>
      <c r="TEB157" s="102"/>
      <c r="TEC157" s="102"/>
      <c r="TED157" s="102"/>
      <c r="TEE157" s="102"/>
      <c r="TEF157" s="102"/>
      <c r="TEG157" s="102"/>
      <c r="TEH157" s="102"/>
      <c r="TEI157" s="102"/>
      <c r="TEJ157" s="102"/>
      <c r="TEK157" s="102"/>
      <c r="TEL157" s="102"/>
      <c r="TEM157" s="102"/>
      <c r="TEN157" s="102"/>
      <c r="TEO157" s="102"/>
      <c r="TEP157" s="102"/>
      <c r="TEQ157" s="102"/>
      <c r="TER157" s="102"/>
      <c r="TES157" s="102"/>
      <c r="TET157" s="102"/>
      <c r="TEU157" s="102"/>
      <c r="TEV157" s="102"/>
      <c r="TEW157" s="102"/>
      <c r="TEX157" s="102"/>
      <c r="TEY157" s="102"/>
      <c r="TEZ157" s="102"/>
      <c r="TFA157" s="102"/>
      <c r="TFB157" s="102"/>
      <c r="TFC157" s="102"/>
      <c r="TFD157" s="102"/>
      <c r="TFE157" s="102"/>
      <c r="TFF157" s="102"/>
      <c r="TFG157" s="102"/>
      <c r="TFH157" s="102"/>
      <c r="TFI157" s="102"/>
      <c r="TFJ157" s="102"/>
      <c r="TFK157" s="102"/>
      <c r="TFL157" s="102"/>
      <c r="TFM157" s="102"/>
      <c r="TFN157" s="102"/>
      <c r="TFO157" s="102"/>
      <c r="TFP157" s="102"/>
      <c r="TFQ157" s="102"/>
      <c r="TFR157" s="102"/>
      <c r="TFS157" s="102"/>
      <c r="TFT157" s="102"/>
      <c r="TFU157" s="102"/>
      <c r="TFV157" s="102"/>
      <c r="TFW157" s="102"/>
      <c r="TFX157" s="102"/>
      <c r="TFY157" s="102"/>
      <c r="TFZ157" s="102"/>
      <c r="TGA157" s="102"/>
      <c r="TGB157" s="102"/>
      <c r="TGC157" s="102"/>
      <c r="TGD157" s="102"/>
      <c r="TGE157" s="102"/>
      <c r="TGF157" s="102"/>
      <c r="TGG157" s="102"/>
      <c r="TGH157" s="102"/>
      <c r="TGI157" s="102"/>
      <c r="TGJ157" s="102"/>
      <c r="TGK157" s="102"/>
      <c r="TGL157" s="102"/>
      <c r="TGM157" s="102"/>
      <c r="TGN157" s="102"/>
      <c r="TGO157" s="102"/>
      <c r="TGP157" s="102"/>
      <c r="TGQ157" s="102"/>
      <c r="TGR157" s="102"/>
      <c r="TGS157" s="102"/>
      <c r="TGT157" s="102"/>
      <c r="TGU157" s="102"/>
      <c r="TGV157" s="102"/>
      <c r="TGW157" s="102"/>
      <c r="TGX157" s="102"/>
      <c r="TGY157" s="102"/>
      <c r="TGZ157" s="102"/>
      <c r="THA157" s="102"/>
      <c r="THB157" s="102"/>
      <c r="THC157" s="102"/>
      <c r="THD157" s="102"/>
      <c r="THE157" s="102"/>
      <c r="THF157" s="102"/>
      <c r="THG157" s="102"/>
      <c r="THH157" s="102"/>
      <c r="THI157" s="102"/>
      <c r="THJ157" s="102"/>
      <c r="THK157" s="102"/>
      <c r="THL157" s="102"/>
      <c r="THM157" s="102"/>
      <c r="THN157" s="102"/>
      <c r="THO157" s="102"/>
      <c r="THP157" s="102"/>
      <c r="THQ157" s="102"/>
      <c r="THR157" s="102"/>
      <c r="THS157" s="102"/>
      <c r="THT157" s="102"/>
      <c r="THU157" s="102"/>
      <c r="THV157" s="102"/>
      <c r="THW157" s="102"/>
      <c r="THX157" s="102"/>
      <c r="THY157" s="102"/>
      <c r="THZ157" s="102"/>
      <c r="TIA157" s="102"/>
      <c r="TIB157" s="102"/>
      <c r="TIC157" s="102"/>
      <c r="TID157" s="102"/>
      <c r="TIE157" s="102"/>
      <c r="TIF157" s="102"/>
      <c r="TIG157" s="102"/>
      <c r="TIH157" s="102"/>
      <c r="TII157" s="102"/>
      <c r="TIJ157" s="102"/>
      <c r="TIK157" s="102"/>
      <c r="TIL157" s="102"/>
      <c r="TIM157" s="102"/>
      <c r="TIN157" s="102"/>
      <c r="TIO157" s="102"/>
      <c r="TIP157" s="102"/>
      <c r="TIQ157" s="102"/>
      <c r="TIR157" s="102"/>
      <c r="TIS157" s="102"/>
      <c r="TIT157" s="102"/>
      <c r="TIU157" s="102"/>
      <c r="TIV157" s="102"/>
      <c r="TIW157" s="102"/>
      <c r="TIX157" s="102"/>
      <c r="TIY157" s="102"/>
      <c r="TIZ157" s="102"/>
      <c r="TJA157" s="102"/>
      <c r="TJB157" s="102"/>
      <c r="TJC157" s="102"/>
      <c r="TJD157" s="102"/>
      <c r="TJE157" s="102"/>
      <c r="TJF157" s="102"/>
      <c r="TJG157" s="102"/>
      <c r="TJH157" s="102"/>
      <c r="TJI157" s="102"/>
      <c r="TJJ157" s="102"/>
      <c r="TJK157" s="102"/>
      <c r="TJL157" s="102"/>
      <c r="TJM157" s="102"/>
      <c r="TJN157" s="102"/>
      <c r="TJO157" s="102"/>
      <c r="TJP157" s="102"/>
      <c r="TJQ157" s="102"/>
      <c r="TJR157" s="102"/>
      <c r="TJS157" s="102"/>
      <c r="TJT157" s="102"/>
      <c r="TJU157" s="102"/>
      <c r="TJV157" s="102"/>
      <c r="TJW157" s="102"/>
      <c r="TJX157" s="102"/>
      <c r="TJY157" s="102"/>
      <c r="TJZ157" s="102"/>
      <c r="TKA157" s="102"/>
      <c r="TKB157" s="102"/>
      <c r="TKC157" s="102"/>
      <c r="TKD157" s="102"/>
      <c r="TKE157" s="102"/>
      <c r="TKF157" s="102"/>
      <c r="TKG157" s="102"/>
      <c r="TKH157" s="102"/>
      <c r="TKI157" s="102"/>
      <c r="TKJ157" s="102"/>
      <c r="TKK157" s="102"/>
      <c r="TKL157" s="102"/>
      <c r="TKM157" s="102"/>
      <c r="TKN157" s="102"/>
      <c r="TKO157" s="102"/>
      <c r="TKP157" s="102"/>
      <c r="TKQ157" s="102"/>
      <c r="TKR157" s="102"/>
      <c r="TKS157" s="102"/>
      <c r="TKT157" s="102"/>
      <c r="TKU157" s="102"/>
      <c r="TKV157" s="102"/>
      <c r="TKW157" s="102"/>
      <c r="TKX157" s="102"/>
      <c r="TKY157" s="102"/>
      <c r="TKZ157" s="102"/>
      <c r="TLA157" s="102"/>
      <c r="TLB157" s="102"/>
      <c r="TLC157" s="102"/>
      <c r="TLD157" s="102"/>
      <c r="TLE157" s="102"/>
      <c r="TLF157" s="102"/>
      <c r="TLG157" s="102"/>
      <c r="TLH157" s="102"/>
      <c r="TLI157" s="102"/>
      <c r="TLJ157" s="102"/>
      <c r="TLK157" s="102"/>
      <c r="TLL157" s="102"/>
      <c r="TLM157" s="102"/>
      <c r="TLN157" s="102"/>
      <c r="TLO157" s="102"/>
      <c r="TLP157" s="102"/>
      <c r="TLQ157" s="102"/>
      <c r="TLR157" s="102"/>
      <c r="TLS157" s="102"/>
      <c r="TLT157" s="102"/>
      <c r="TLU157" s="102"/>
      <c r="TLV157" s="102"/>
      <c r="TLW157" s="102"/>
      <c r="TLX157" s="102"/>
      <c r="TLY157" s="102"/>
      <c r="TLZ157" s="102"/>
      <c r="TMA157" s="102"/>
      <c r="TMB157" s="102"/>
      <c r="TMC157" s="102"/>
      <c r="TMD157" s="102"/>
      <c r="TME157" s="102"/>
      <c r="TMF157" s="102"/>
      <c r="TMG157" s="102"/>
      <c r="TMH157" s="102"/>
      <c r="TMI157" s="102"/>
      <c r="TMJ157" s="102"/>
      <c r="TMK157" s="102"/>
      <c r="TML157" s="102"/>
      <c r="TMM157" s="102"/>
      <c r="TMN157" s="102"/>
      <c r="TMO157" s="102"/>
      <c r="TMP157" s="102"/>
      <c r="TMQ157" s="102"/>
      <c r="TMR157" s="102"/>
      <c r="TMS157" s="102"/>
      <c r="TMT157" s="102"/>
      <c r="TMU157" s="102"/>
      <c r="TMV157" s="102"/>
      <c r="TMW157" s="102"/>
      <c r="TMX157" s="102"/>
      <c r="TMY157" s="102"/>
      <c r="TMZ157" s="102"/>
      <c r="TNA157" s="102"/>
      <c r="TNB157" s="102"/>
      <c r="TNC157" s="102"/>
      <c r="TND157" s="102"/>
      <c r="TNE157" s="102"/>
      <c r="TNF157" s="102"/>
      <c r="TNG157" s="102"/>
      <c r="TNH157" s="102"/>
      <c r="TNI157" s="102"/>
      <c r="TNJ157" s="102"/>
      <c r="TNK157" s="102"/>
      <c r="TNL157" s="102"/>
      <c r="TNM157" s="102"/>
      <c r="TNN157" s="102"/>
      <c r="TNO157" s="102"/>
      <c r="TNP157" s="102"/>
      <c r="TNQ157" s="102"/>
      <c r="TNR157" s="102"/>
      <c r="TNS157" s="102"/>
      <c r="TNT157" s="102"/>
      <c r="TNU157" s="102"/>
      <c r="TNV157" s="102"/>
      <c r="TNW157" s="102"/>
      <c r="TNX157" s="102"/>
      <c r="TNY157" s="102"/>
      <c r="TNZ157" s="102"/>
      <c r="TOA157" s="102"/>
      <c r="TOB157" s="102"/>
      <c r="TOC157" s="102"/>
      <c r="TOD157" s="102"/>
      <c r="TOE157" s="102"/>
      <c r="TOF157" s="102"/>
      <c r="TOG157" s="102"/>
      <c r="TOH157" s="102"/>
      <c r="TOI157" s="102"/>
      <c r="TOJ157" s="102"/>
      <c r="TOK157" s="102"/>
      <c r="TOL157" s="102"/>
      <c r="TOM157" s="102"/>
      <c r="TON157" s="102"/>
      <c r="TOO157" s="102"/>
      <c r="TOP157" s="102"/>
      <c r="TOQ157" s="102"/>
      <c r="TOR157" s="102"/>
      <c r="TOS157" s="102"/>
      <c r="TOT157" s="102"/>
      <c r="TOU157" s="102"/>
      <c r="TOV157" s="102"/>
      <c r="TOW157" s="102"/>
      <c r="TOX157" s="102"/>
      <c r="TOY157" s="102"/>
      <c r="TOZ157" s="102"/>
      <c r="TPA157" s="102"/>
      <c r="TPB157" s="102"/>
      <c r="TPC157" s="102"/>
      <c r="TPD157" s="102"/>
      <c r="TPE157" s="102"/>
      <c r="TPF157" s="102"/>
      <c r="TPG157" s="102"/>
      <c r="TPH157" s="102"/>
      <c r="TPI157" s="102"/>
      <c r="TPJ157" s="102"/>
      <c r="TPK157" s="102"/>
      <c r="TPL157" s="102"/>
      <c r="TPM157" s="102"/>
      <c r="TPN157" s="102"/>
      <c r="TPO157" s="102"/>
      <c r="TPP157" s="102"/>
      <c r="TPQ157" s="102"/>
      <c r="TPR157" s="102"/>
      <c r="TPS157" s="102"/>
      <c r="TPT157" s="102"/>
      <c r="TPU157" s="102"/>
      <c r="TPV157" s="102"/>
      <c r="TPW157" s="102"/>
      <c r="TPX157" s="102"/>
      <c r="TPY157" s="102"/>
      <c r="TPZ157" s="102"/>
      <c r="TQA157" s="102"/>
      <c r="TQB157" s="102"/>
      <c r="TQC157" s="102"/>
      <c r="TQD157" s="102"/>
      <c r="TQE157" s="102"/>
      <c r="TQF157" s="102"/>
      <c r="TQG157" s="102"/>
      <c r="TQH157" s="102"/>
      <c r="TQI157" s="102"/>
      <c r="TQJ157" s="102"/>
      <c r="TQK157" s="102"/>
      <c r="TQL157" s="102"/>
      <c r="TQM157" s="102"/>
      <c r="TQN157" s="102"/>
      <c r="TQO157" s="102"/>
      <c r="TQP157" s="102"/>
      <c r="TQQ157" s="102"/>
      <c r="TQR157" s="102"/>
      <c r="TQS157" s="102"/>
      <c r="TQT157" s="102"/>
      <c r="TQU157" s="102"/>
      <c r="TQV157" s="102"/>
      <c r="TQW157" s="102"/>
      <c r="TQX157" s="102"/>
      <c r="TQY157" s="102"/>
      <c r="TQZ157" s="102"/>
      <c r="TRA157" s="102"/>
      <c r="TRB157" s="102"/>
      <c r="TRC157" s="102"/>
      <c r="TRD157" s="102"/>
      <c r="TRE157" s="102"/>
      <c r="TRF157" s="102"/>
      <c r="TRG157" s="102"/>
      <c r="TRH157" s="102"/>
      <c r="TRI157" s="102"/>
      <c r="TRJ157" s="102"/>
      <c r="TRK157" s="102"/>
      <c r="TRL157" s="102"/>
      <c r="TRM157" s="102"/>
      <c r="TRN157" s="102"/>
      <c r="TRO157" s="102"/>
      <c r="TRP157" s="102"/>
      <c r="TRQ157" s="102"/>
      <c r="TRR157" s="102"/>
      <c r="TRS157" s="102"/>
      <c r="TRT157" s="102"/>
      <c r="TRU157" s="102"/>
      <c r="TRV157" s="102"/>
      <c r="TRW157" s="102"/>
      <c r="TRX157" s="102"/>
      <c r="TRY157" s="102"/>
      <c r="TRZ157" s="102"/>
      <c r="TSA157" s="102"/>
      <c r="TSB157" s="102"/>
      <c r="TSC157" s="102"/>
      <c r="TSD157" s="102"/>
      <c r="TSE157" s="102"/>
      <c r="TSF157" s="102"/>
      <c r="TSG157" s="102"/>
      <c r="TSH157" s="102"/>
      <c r="TSI157" s="102"/>
      <c r="TSJ157" s="102"/>
      <c r="TSK157" s="102"/>
      <c r="TSL157" s="102"/>
      <c r="TSM157" s="102"/>
      <c r="TSN157" s="102"/>
      <c r="TSO157" s="102"/>
      <c r="TSP157" s="102"/>
      <c r="TSQ157" s="102"/>
      <c r="TSR157" s="102"/>
      <c r="TSS157" s="102"/>
      <c r="TST157" s="102"/>
      <c r="TSU157" s="102"/>
      <c r="TSV157" s="102"/>
      <c r="TSW157" s="102"/>
      <c r="TSX157" s="102"/>
      <c r="TSY157" s="102"/>
      <c r="TSZ157" s="102"/>
      <c r="TTA157" s="102"/>
      <c r="TTB157" s="102"/>
      <c r="TTC157" s="102"/>
      <c r="TTD157" s="102"/>
      <c r="TTE157" s="102"/>
      <c r="TTF157" s="102"/>
      <c r="TTG157" s="102"/>
      <c r="TTH157" s="102"/>
      <c r="TTI157" s="102"/>
      <c r="TTJ157" s="102"/>
      <c r="TTK157" s="102"/>
      <c r="TTL157" s="102"/>
      <c r="TTM157" s="102"/>
      <c r="TTN157" s="102"/>
      <c r="TTO157" s="102"/>
      <c r="TTP157" s="102"/>
      <c r="TTQ157" s="102"/>
      <c r="TTR157" s="102"/>
      <c r="TTS157" s="102"/>
      <c r="TTT157" s="102"/>
      <c r="TTU157" s="102"/>
      <c r="TTV157" s="102"/>
      <c r="TTW157" s="102"/>
      <c r="TTX157" s="102"/>
      <c r="TTY157" s="102"/>
      <c r="TTZ157" s="102"/>
      <c r="TUA157" s="102"/>
      <c r="TUB157" s="102"/>
      <c r="TUC157" s="102"/>
      <c r="TUD157" s="102"/>
      <c r="TUE157" s="102"/>
      <c r="TUF157" s="102"/>
      <c r="TUG157" s="102"/>
      <c r="TUH157" s="102"/>
      <c r="TUI157" s="102"/>
      <c r="TUJ157" s="102"/>
      <c r="TUK157" s="102"/>
      <c r="TUL157" s="102"/>
      <c r="TUM157" s="102"/>
      <c r="TUN157" s="102"/>
      <c r="TUO157" s="102"/>
      <c r="TUP157" s="102"/>
      <c r="TUQ157" s="102"/>
      <c r="TUR157" s="102"/>
      <c r="TUS157" s="102"/>
      <c r="TUT157" s="102"/>
      <c r="TUU157" s="102"/>
      <c r="TUV157" s="102"/>
      <c r="TUW157" s="102"/>
      <c r="TUX157" s="102"/>
      <c r="TUY157" s="102"/>
      <c r="TUZ157" s="102"/>
      <c r="TVA157" s="102"/>
      <c r="TVB157" s="102"/>
      <c r="TVC157" s="102"/>
      <c r="TVD157" s="102"/>
      <c r="TVE157" s="102"/>
      <c r="TVF157" s="102"/>
      <c r="TVG157" s="102"/>
      <c r="TVH157" s="102"/>
      <c r="TVI157" s="102"/>
      <c r="TVJ157" s="102"/>
      <c r="TVK157" s="102"/>
      <c r="TVL157" s="102"/>
      <c r="TVM157" s="102"/>
      <c r="TVN157" s="102"/>
      <c r="TVO157" s="102"/>
      <c r="TVP157" s="102"/>
      <c r="TVQ157" s="102"/>
      <c r="TVR157" s="102"/>
      <c r="TVS157" s="102"/>
      <c r="TVT157" s="102"/>
      <c r="TVU157" s="102"/>
      <c r="TVV157" s="102"/>
      <c r="TVW157" s="102"/>
      <c r="TVX157" s="102"/>
      <c r="TVY157" s="102"/>
      <c r="TVZ157" s="102"/>
      <c r="TWA157" s="102"/>
      <c r="TWB157" s="102"/>
      <c r="TWC157" s="102"/>
      <c r="TWD157" s="102"/>
      <c r="TWE157" s="102"/>
      <c r="TWF157" s="102"/>
      <c r="TWG157" s="102"/>
      <c r="TWH157" s="102"/>
      <c r="TWI157" s="102"/>
      <c r="TWJ157" s="102"/>
      <c r="TWK157" s="102"/>
      <c r="TWL157" s="102"/>
      <c r="TWM157" s="102"/>
      <c r="TWN157" s="102"/>
      <c r="TWO157" s="102"/>
      <c r="TWP157" s="102"/>
      <c r="TWQ157" s="102"/>
      <c r="TWR157" s="102"/>
      <c r="TWS157" s="102"/>
      <c r="TWT157" s="102"/>
      <c r="TWU157" s="102"/>
      <c r="TWV157" s="102"/>
      <c r="TWW157" s="102"/>
      <c r="TWX157" s="102"/>
      <c r="TWY157" s="102"/>
      <c r="TWZ157" s="102"/>
      <c r="TXA157" s="102"/>
      <c r="TXB157" s="102"/>
      <c r="TXC157" s="102"/>
      <c r="TXD157" s="102"/>
      <c r="TXE157" s="102"/>
      <c r="TXF157" s="102"/>
      <c r="TXG157" s="102"/>
      <c r="TXH157" s="102"/>
      <c r="TXI157" s="102"/>
      <c r="TXJ157" s="102"/>
      <c r="TXK157" s="102"/>
      <c r="TXL157" s="102"/>
      <c r="TXM157" s="102"/>
      <c r="TXN157" s="102"/>
      <c r="TXO157" s="102"/>
      <c r="TXP157" s="102"/>
      <c r="TXQ157" s="102"/>
      <c r="TXR157" s="102"/>
      <c r="TXS157" s="102"/>
      <c r="TXT157" s="102"/>
      <c r="TXU157" s="102"/>
      <c r="TXV157" s="102"/>
      <c r="TXW157" s="102"/>
      <c r="TXX157" s="102"/>
      <c r="TXY157" s="102"/>
      <c r="TXZ157" s="102"/>
      <c r="TYA157" s="102"/>
      <c r="TYB157" s="102"/>
      <c r="TYC157" s="102"/>
      <c r="TYD157" s="102"/>
      <c r="TYE157" s="102"/>
      <c r="TYF157" s="102"/>
      <c r="TYG157" s="102"/>
      <c r="TYH157" s="102"/>
      <c r="TYI157" s="102"/>
      <c r="TYJ157" s="102"/>
      <c r="TYK157" s="102"/>
      <c r="TYL157" s="102"/>
      <c r="TYM157" s="102"/>
      <c r="TYN157" s="102"/>
      <c r="TYO157" s="102"/>
      <c r="TYP157" s="102"/>
      <c r="TYQ157" s="102"/>
      <c r="TYR157" s="102"/>
      <c r="TYS157" s="102"/>
      <c r="TYT157" s="102"/>
      <c r="TYU157" s="102"/>
      <c r="TYV157" s="102"/>
      <c r="TYW157" s="102"/>
      <c r="TYX157" s="102"/>
      <c r="TYY157" s="102"/>
      <c r="TYZ157" s="102"/>
      <c r="TZA157" s="102"/>
      <c r="TZB157" s="102"/>
      <c r="TZC157" s="102"/>
      <c r="TZD157" s="102"/>
      <c r="TZE157" s="102"/>
      <c r="TZF157" s="102"/>
      <c r="TZG157" s="102"/>
      <c r="TZH157" s="102"/>
      <c r="TZI157" s="102"/>
      <c r="TZJ157" s="102"/>
      <c r="TZK157" s="102"/>
      <c r="TZL157" s="102"/>
      <c r="TZM157" s="102"/>
      <c r="TZN157" s="102"/>
      <c r="TZO157" s="102"/>
      <c r="TZP157" s="102"/>
      <c r="TZQ157" s="102"/>
      <c r="TZR157" s="102"/>
      <c r="TZS157" s="102"/>
      <c r="TZT157" s="102"/>
      <c r="TZU157" s="102"/>
      <c r="TZV157" s="102"/>
      <c r="TZW157" s="102"/>
      <c r="TZX157" s="102"/>
      <c r="TZY157" s="102"/>
      <c r="TZZ157" s="102"/>
      <c r="UAA157" s="102"/>
      <c r="UAB157" s="102"/>
      <c r="UAC157" s="102"/>
      <c r="UAD157" s="102"/>
      <c r="UAE157" s="102"/>
      <c r="UAF157" s="102"/>
      <c r="UAG157" s="102"/>
      <c r="UAH157" s="102"/>
      <c r="UAI157" s="102"/>
      <c r="UAJ157" s="102"/>
      <c r="UAK157" s="102"/>
      <c r="UAL157" s="102"/>
      <c r="UAM157" s="102"/>
      <c r="UAN157" s="102"/>
      <c r="UAO157" s="102"/>
      <c r="UAP157" s="102"/>
      <c r="UAQ157" s="102"/>
      <c r="UAR157" s="102"/>
      <c r="UAS157" s="102"/>
      <c r="UAT157" s="102"/>
      <c r="UAU157" s="102"/>
      <c r="UAV157" s="102"/>
      <c r="UAW157" s="102"/>
      <c r="UAX157" s="102"/>
      <c r="UAY157" s="102"/>
      <c r="UAZ157" s="102"/>
      <c r="UBA157" s="102"/>
      <c r="UBB157" s="102"/>
      <c r="UBC157" s="102"/>
      <c r="UBD157" s="102"/>
      <c r="UBE157" s="102"/>
      <c r="UBF157" s="102"/>
      <c r="UBG157" s="102"/>
      <c r="UBH157" s="102"/>
      <c r="UBI157" s="102"/>
      <c r="UBJ157" s="102"/>
      <c r="UBK157" s="102"/>
      <c r="UBL157" s="102"/>
      <c r="UBM157" s="102"/>
      <c r="UBN157" s="102"/>
      <c r="UBO157" s="102"/>
      <c r="UBP157" s="102"/>
      <c r="UBQ157" s="102"/>
      <c r="UBR157" s="102"/>
      <c r="UBS157" s="102"/>
      <c r="UBT157" s="102"/>
      <c r="UBU157" s="102"/>
      <c r="UBV157" s="102"/>
      <c r="UBW157" s="102"/>
      <c r="UBX157" s="102"/>
      <c r="UBY157" s="102"/>
      <c r="UBZ157" s="102"/>
      <c r="UCA157" s="102"/>
      <c r="UCB157" s="102"/>
      <c r="UCC157" s="102"/>
      <c r="UCD157" s="102"/>
      <c r="UCE157" s="102"/>
      <c r="UCF157" s="102"/>
      <c r="UCG157" s="102"/>
      <c r="UCH157" s="102"/>
      <c r="UCI157" s="102"/>
      <c r="UCJ157" s="102"/>
      <c r="UCK157" s="102"/>
      <c r="UCL157" s="102"/>
      <c r="UCM157" s="102"/>
      <c r="UCN157" s="102"/>
      <c r="UCO157" s="102"/>
      <c r="UCP157" s="102"/>
      <c r="UCQ157" s="102"/>
      <c r="UCR157" s="102"/>
      <c r="UCS157" s="102"/>
      <c r="UCT157" s="102"/>
      <c r="UCU157" s="102"/>
      <c r="UCV157" s="102"/>
      <c r="UCW157" s="102"/>
      <c r="UCX157" s="102"/>
      <c r="UCY157" s="102"/>
      <c r="UCZ157" s="102"/>
      <c r="UDA157" s="102"/>
      <c r="UDB157" s="102"/>
      <c r="UDC157" s="102"/>
      <c r="UDD157" s="102"/>
      <c r="UDE157" s="102"/>
      <c r="UDF157" s="102"/>
      <c r="UDG157" s="102"/>
      <c r="UDH157" s="102"/>
      <c r="UDI157" s="102"/>
      <c r="UDJ157" s="102"/>
      <c r="UDK157" s="102"/>
      <c r="UDL157" s="102"/>
      <c r="UDM157" s="102"/>
      <c r="UDN157" s="102"/>
      <c r="UDO157" s="102"/>
      <c r="UDP157" s="102"/>
      <c r="UDQ157" s="102"/>
      <c r="UDR157" s="102"/>
      <c r="UDS157" s="102"/>
      <c r="UDT157" s="102"/>
      <c r="UDU157" s="102"/>
      <c r="UDV157" s="102"/>
      <c r="UDW157" s="102"/>
      <c r="UDX157" s="102"/>
      <c r="UDY157" s="102"/>
      <c r="UDZ157" s="102"/>
      <c r="UEA157" s="102"/>
      <c r="UEB157" s="102"/>
      <c r="UEC157" s="102"/>
      <c r="UED157" s="102"/>
      <c r="UEE157" s="102"/>
      <c r="UEF157" s="102"/>
      <c r="UEG157" s="102"/>
      <c r="UEH157" s="102"/>
      <c r="UEI157" s="102"/>
      <c r="UEJ157" s="102"/>
      <c r="UEK157" s="102"/>
      <c r="UEL157" s="102"/>
      <c r="UEM157" s="102"/>
      <c r="UEN157" s="102"/>
      <c r="UEO157" s="102"/>
      <c r="UEP157" s="102"/>
      <c r="UEQ157" s="102"/>
      <c r="UER157" s="102"/>
      <c r="UES157" s="102"/>
      <c r="UET157" s="102"/>
      <c r="UEU157" s="102"/>
      <c r="UEV157" s="102"/>
      <c r="UEW157" s="102"/>
      <c r="UEX157" s="102"/>
      <c r="UEY157" s="102"/>
      <c r="UEZ157" s="102"/>
      <c r="UFA157" s="102"/>
      <c r="UFB157" s="102"/>
      <c r="UFC157" s="102"/>
      <c r="UFD157" s="102"/>
      <c r="UFE157" s="102"/>
      <c r="UFF157" s="102"/>
      <c r="UFG157" s="102"/>
      <c r="UFH157" s="102"/>
      <c r="UFI157" s="102"/>
      <c r="UFJ157" s="102"/>
      <c r="UFK157" s="102"/>
      <c r="UFL157" s="102"/>
      <c r="UFM157" s="102"/>
      <c r="UFN157" s="102"/>
      <c r="UFO157" s="102"/>
      <c r="UFP157" s="102"/>
      <c r="UFQ157" s="102"/>
      <c r="UFR157" s="102"/>
      <c r="UFS157" s="102"/>
      <c r="UFT157" s="102"/>
      <c r="UFU157" s="102"/>
      <c r="UFV157" s="102"/>
      <c r="UFW157" s="102"/>
      <c r="UFX157" s="102"/>
      <c r="UFY157" s="102"/>
      <c r="UFZ157" s="102"/>
      <c r="UGA157" s="102"/>
      <c r="UGB157" s="102"/>
      <c r="UGC157" s="102"/>
      <c r="UGD157" s="102"/>
      <c r="UGE157" s="102"/>
      <c r="UGF157" s="102"/>
      <c r="UGG157" s="102"/>
      <c r="UGH157" s="102"/>
      <c r="UGI157" s="102"/>
      <c r="UGJ157" s="102"/>
      <c r="UGK157" s="102"/>
      <c r="UGL157" s="102"/>
      <c r="UGM157" s="102"/>
      <c r="UGN157" s="102"/>
      <c r="UGO157" s="102"/>
      <c r="UGP157" s="102"/>
      <c r="UGQ157" s="102"/>
      <c r="UGR157" s="102"/>
      <c r="UGS157" s="102"/>
      <c r="UGT157" s="102"/>
      <c r="UGU157" s="102"/>
      <c r="UGV157" s="102"/>
      <c r="UGW157" s="102"/>
      <c r="UGX157" s="102"/>
      <c r="UGY157" s="102"/>
      <c r="UGZ157" s="102"/>
      <c r="UHA157" s="102"/>
      <c r="UHB157" s="102"/>
      <c r="UHC157" s="102"/>
      <c r="UHD157" s="102"/>
      <c r="UHE157" s="102"/>
      <c r="UHF157" s="102"/>
      <c r="UHG157" s="102"/>
      <c r="UHH157" s="102"/>
      <c r="UHI157" s="102"/>
      <c r="UHJ157" s="102"/>
      <c r="UHK157" s="102"/>
      <c r="UHL157" s="102"/>
      <c r="UHM157" s="102"/>
      <c r="UHN157" s="102"/>
      <c r="UHO157" s="102"/>
      <c r="UHP157" s="102"/>
      <c r="UHQ157" s="102"/>
      <c r="UHR157" s="102"/>
      <c r="UHS157" s="102"/>
      <c r="UHT157" s="102"/>
      <c r="UHU157" s="102"/>
      <c r="UHV157" s="102"/>
      <c r="UHW157" s="102"/>
      <c r="UHX157" s="102"/>
      <c r="UHY157" s="102"/>
      <c r="UHZ157" s="102"/>
      <c r="UIA157" s="102"/>
      <c r="UIB157" s="102"/>
      <c r="UIC157" s="102"/>
      <c r="UID157" s="102"/>
      <c r="UIE157" s="102"/>
      <c r="UIF157" s="102"/>
      <c r="UIG157" s="102"/>
      <c r="UIH157" s="102"/>
      <c r="UII157" s="102"/>
      <c r="UIJ157" s="102"/>
      <c r="UIK157" s="102"/>
      <c r="UIL157" s="102"/>
      <c r="UIM157" s="102"/>
      <c r="UIN157" s="102"/>
      <c r="UIO157" s="102"/>
      <c r="UIP157" s="102"/>
      <c r="UIQ157" s="102"/>
      <c r="UIR157" s="102"/>
      <c r="UIS157" s="102"/>
      <c r="UIT157" s="102"/>
      <c r="UIU157" s="102"/>
      <c r="UIV157" s="102"/>
      <c r="UIW157" s="102"/>
      <c r="UIX157" s="102"/>
      <c r="UIY157" s="102"/>
      <c r="UIZ157" s="102"/>
      <c r="UJA157" s="102"/>
      <c r="UJB157" s="102"/>
      <c r="UJC157" s="102"/>
      <c r="UJD157" s="102"/>
      <c r="UJE157" s="102"/>
      <c r="UJF157" s="102"/>
      <c r="UJG157" s="102"/>
      <c r="UJH157" s="102"/>
      <c r="UJI157" s="102"/>
      <c r="UJJ157" s="102"/>
      <c r="UJK157" s="102"/>
      <c r="UJL157" s="102"/>
      <c r="UJM157" s="102"/>
      <c r="UJN157" s="102"/>
      <c r="UJO157" s="102"/>
      <c r="UJP157" s="102"/>
      <c r="UJQ157" s="102"/>
      <c r="UJR157" s="102"/>
      <c r="UJS157" s="102"/>
      <c r="UJT157" s="102"/>
      <c r="UJU157" s="102"/>
      <c r="UJV157" s="102"/>
      <c r="UJW157" s="102"/>
      <c r="UJX157" s="102"/>
      <c r="UJY157" s="102"/>
      <c r="UJZ157" s="102"/>
      <c r="UKA157" s="102"/>
      <c r="UKB157" s="102"/>
      <c r="UKC157" s="102"/>
      <c r="UKD157" s="102"/>
      <c r="UKE157" s="102"/>
      <c r="UKF157" s="102"/>
      <c r="UKG157" s="102"/>
      <c r="UKH157" s="102"/>
      <c r="UKI157" s="102"/>
      <c r="UKJ157" s="102"/>
      <c r="UKK157" s="102"/>
      <c r="UKL157" s="102"/>
      <c r="UKM157" s="102"/>
      <c r="UKN157" s="102"/>
      <c r="UKO157" s="102"/>
      <c r="UKP157" s="102"/>
      <c r="UKQ157" s="102"/>
      <c r="UKR157" s="102"/>
      <c r="UKS157" s="102"/>
      <c r="UKT157" s="102"/>
      <c r="UKU157" s="102"/>
      <c r="UKV157" s="102"/>
      <c r="UKW157" s="102"/>
      <c r="UKX157" s="102"/>
      <c r="UKY157" s="102"/>
      <c r="UKZ157" s="102"/>
      <c r="ULA157" s="102"/>
      <c r="ULB157" s="102"/>
      <c r="ULC157" s="102"/>
      <c r="ULD157" s="102"/>
      <c r="ULE157" s="102"/>
      <c r="ULF157" s="102"/>
      <c r="ULG157" s="102"/>
      <c r="ULH157" s="102"/>
      <c r="ULI157" s="102"/>
      <c r="ULJ157" s="102"/>
      <c r="ULK157" s="102"/>
      <c r="ULL157" s="102"/>
      <c r="ULM157" s="102"/>
      <c r="ULN157" s="102"/>
      <c r="ULO157" s="102"/>
      <c r="ULP157" s="102"/>
      <c r="ULQ157" s="102"/>
      <c r="ULR157" s="102"/>
      <c r="ULS157" s="102"/>
      <c r="ULT157" s="102"/>
      <c r="ULU157" s="102"/>
      <c r="ULV157" s="102"/>
      <c r="ULW157" s="102"/>
      <c r="ULX157" s="102"/>
      <c r="ULY157" s="102"/>
      <c r="ULZ157" s="102"/>
      <c r="UMA157" s="102"/>
      <c r="UMB157" s="102"/>
      <c r="UMC157" s="102"/>
      <c r="UMD157" s="102"/>
      <c r="UME157" s="102"/>
      <c r="UMF157" s="102"/>
      <c r="UMG157" s="102"/>
      <c r="UMH157" s="102"/>
      <c r="UMI157" s="102"/>
      <c r="UMJ157" s="102"/>
      <c r="UMK157" s="102"/>
      <c r="UML157" s="102"/>
      <c r="UMM157" s="102"/>
      <c r="UMN157" s="102"/>
      <c r="UMO157" s="102"/>
      <c r="UMP157" s="102"/>
      <c r="UMQ157" s="102"/>
      <c r="UMR157" s="102"/>
      <c r="UMS157" s="102"/>
      <c r="UMT157" s="102"/>
      <c r="UMU157" s="102"/>
      <c r="UMV157" s="102"/>
      <c r="UMW157" s="102"/>
      <c r="UMX157" s="102"/>
      <c r="UMY157" s="102"/>
      <c r="UMZ157" s="102"/>
      <c r="UNA157" s="102"/>
      <c r="UNB157" s="102"/>
      <c r="UNC157" s="102"/>
      <c r="UND157" s="102"/>
      <c r="UNE157" s="102"/>
      <c r="UNF157" s="102"/>
      <c r="UNG157" s="102"/>
      <c r="UNH157" s="102"/>
      <c r="UNI157" s="102"/>
      <c r="UNJ157" s="102"/>
      <c r="UNK157" s="102"/>
      <c r="UNL157" s="102"/>
      <c r="UNM157" s="102"/>
      <c r="UNN157" s="102"/>
      <c r="UNO157" s="102"/>
      <c r="UNP157" s="102"/>
      <c r="UNQ157" s="102"/>
      <c r="UNR157" s="102"/>
      <c r="UNS157" s="102"/>
      <c r="UNT157" s="102"/>
      <c r="UNU157" s="102"/>
      <c r="UNV157" s="102"/>
      <c r="UNW157" s="102"/>
      <c r="UNX157" s="102"/>
      <c r="UNY157" s="102"/>
      <c r="UNZ157" s="102"/>
      <c r="UOA157" s="102"/>
      <c r="UOB157" s="102"/>
      <c r="UOC157" s="102"/>
      <c r="UOD157" s="102"/>
      <c r="UOE157" s="102"/>
      <c r="UOF157" s="102"/>
      <c r="UOG157" s="102"/>
      <c r="UOH157" s="102"/>
      <c r="UOI157" s="102"/>
      <c r="UOJ157" s="102"/>
      <c r="UOK157" s="102"/>
      <c r="UOL157" s="102"/>
      <c r="UOM157" s="102"/>
      <c r="UON157" s="102"/>
      <c r="UOO157" s="102"/>
      <c r="UOP157" s="102"/>
      <c r="UOQ157" s="102"/>
      <c r="UOR157" s="102"/>
      <c r="UOS157" s="102"/>
      <c r="UOT157" s="102"/>
      <c r="UOU157" s="102"/>
      <c r="UOV157" s="102"/>
      <c r="UOW157" s="102"/>
      <c r="UOX157" s="102"/>
      <c r="UOY157" s="102"/>
      <c r="UOZ157" s="102"/>
      <c r="UPA157" s="102"/>
      <c r="UPB157" s="102"/>
      <c r="UPC157" s="102"/>
      <c r="UPD157" s="102"/>
      <c r="UPE157" s="102"/>
      <c r="UPF157" s="102"/>
      <c r="UPG157" s="102"/>
      <c r="UPH157" s="102"/>
      <c r="UPI157" s="102"/>
      <c r="UPJ157" s="102"/>
      <c r="UPK157" s="102"/>
      <c r="UPL157" s="102"/>
      <c r="UPM157" s="102"/>
      <c r="UPN157" s="102"/>
      <c r="UPO157" s="102"/>
      <c r="UPP157" s="102"/>
      <c r="UPQ157" s="102"/>
      <c r="UPR157" s="102"/>
      <c r="UPS157" s="102"/>
      <c r="UPT157" s="102"/>
      <c r="UPU157" s="102"/>
      <c r="UPV157" s="102"/>
      <c r="UPW157" s="102"/>
      <c r="UPX157" s="102"/>
      <c r="UPY157" s="102"/>
      <c r="UPZ157" s="102"/>
      <c r="UQA157" s="102"/>
      <c r="UQB157" s="102"/>
      <c r="UQC157" s="102"/>
      <c r="UQD157" s="102"/>
      <c r="UQE157" s="102"/>
      <c r="UQF157" s="102"/>
      <c r="UQG157" s="102"/>
      <c r="UQH157" s="102"/>
      <c r="UQI157" s="102"/>
      <c r="UQJ157" s="102"/>
      <c r="UQK157" s="102"/>
      <c r="UQL157" s="102"/>
      <c r="UQM157" s="102"/>
      <c r="UQN157" s="102"/>
      <c r="UQO157" s="102"/>
      <c r="UQP157" s="102"/>
      <c r="UQQ157" s="102"/>
      <c r="UQR157" s="102"/>
      <c r="UQS157" s="102"/>
      <c r="UQT157" s="102"/>
      <c r="UQU157" s="102"/>
      <c r="UQV157" s="102"/>
      <c r="UQW157" s="102"/>
      <c r="UQX157" s="102"/>
      <c r="UQY157" s="102"/>
      <c r="UQZ157" s="102"/>
      <c r="URA157" s="102"/>
      <c r="URB157" s="102"/>
      <c r="URC157" s="102"/>
      <c r="URD157" s="102"/>
      <c r="URE157" s="102"/>
      <c r="URF157" s="102"/>
      <c r="URG157" s="102"/>
      <c r="URH157" s="102"/>
      <c r="URI157" s="102"/>
      <c r="URJ157" s="102"/>
      <c r="URK157" s="102"/>
      <c r="URL157" s="102"/>
      <c r="URM157" s="102"/>
      <c r="URN157" s="102"/>
      <c r="URO157" s="102"/>
      <c r="URP157" s="102"/>
      <c r="URQ157" s="102"/>
      <c r="URR157" s="102"/>
      <c r="URS157" s="102"/>
      <c r="URT157" s="102"/>
      <c r="URU157" s="102"/>
      <c r="URV157" s="102"/>
      <c r="URW157" s="102"/>
      <c r="URX157" s="102"/>
      <c r="URY157" s="102"/>
      <c r="URZ157" s="102"/>
      <c r="USA157" s="102"/>
      <c r="USB157" s="102"/>
      <c r="USC157" s="102"/>
      <c r="USD157" s="102"/>
      <c r="USE157" s="102"/>
      <c r="USF157" s="102"/>
      <c r="USG157" s="102"/>
      <c r="USH157" s="102"/>
      <c r="USI157" s="102"/>
      <c r="USJ157" s="102"/>
      <c r="USK157" s="102"/>
      <c r="USL157" s="102"/>
      <c r="USM157" s="102"/>
      <c r="USN157" s="102"/>
      <c r="USO157" s="102"/>
      <c r="USP157" s="102"/>
      <c r="USQ157" s="102"/>
      <c r="USR157" s="102"/>
      <c r="USS157" s="102"/>
      <c r="UST157" s="102"/>
      <c r="USU157" s="102"/>
      <c r="USV157" s="102"/>
      <c r="USW157" s="102"/>
      <c r="USX157" s="102"/>
      <c r="USY157" s="102"/>
      <c r="USZ157" s="102"/>
      <c r="UTA157" s="102"/>
      <c r="UTB157" s="102"/>
      <c r="UTC157" s="102"/>
      <c r="UTD157" s="102"/>
      <c r="UTE157" s="102"/>
      <c r="UTF157" s="102"/>
      <c r="UTG157" s="102"/>
      <c r="UTH157" s="102"/>
      <c r="UTI157" s="102"/>
      <c r="UTJ157" s="102"/>
      <c r="UTK157" s="102"/>
      <c r="UTL157" s="102"/>
      <c r="UTM157" s="102"/>
      <c r="UTN157" s="102"/>
      <c r="UTO157" s="102"/>
      <c r="UTP157" s="102"/>
      <c r="UTQ157" s="102"/>
      <c r="UTR157" s="102"/>
      <c r="UTS157" s="102"/>
      <c r="UTT157" s="102"/>
      <c r="UTU157" s="102"/>
      <c r="UTV157" s="102"/>
      <c r="UTW157" s="102"/>
      <c r="UTX157" s="102"/>
      <c r="UTY157" s="102"/>
      <c r="UTZ157" s="102"/>
      <c r="UUA157" s="102"/>
      <c r="UUB157" s="102"/>
      <c r="UUC157" s="102"/>
      <c r="UUD157" s="102"/>
      <c r="UUE157" s="102"/>
      <c r="UUF157" s="102"/>
      <c r="UUG157" s="102"/>
      <c r="UUH157" s="102"/>
      <c r="UUI157" s="102"/>
      <c r="UUJ157" s="102"/>
      <c r="UUK157" s="102"/>
      <c r="UUL157" s="102"/>
      <c r="UUM157" s="102"/>
      <c r="UUN157" s="102"/>
      <c r="UUO157" s="102"/>
      <c r="UUP157" s="102"/>
      <c r="UUQ157" s="102"/>
      <c r="UUR157" s="102"/>
      <c r="UUS157" s="102"/>
      <c r="UUT157" s="102"/>
      <c r="UUU157" s="102"/>
      <c r="UUV157" s="102"/>
      <c r="UUW157" s="102"/>
      <c r="UUX157" s="102"/>
      <c r="UUY157" s="102"/>
      <c r="UUZ157" s="102"/>
      <c r="UVA157" s="102"/>
      <c r="UVB157" s="102"/>
      <c r="UVC157" s="102"/>
      <c r="UVD157" s="102"/>
      <c r="UVE157" s="102"/>
      <c r="UVF157" s="102"/>
      <c r="UVG157" s="102"/>
      <c r="UVH157" s="102"/>
      <c r="UVI157" s="102"/>
      <c r="UVJ157" s="102"/>
      <c r="UVK157" s="102"/>
      <c r="UVL157" s="102"/>
      <c r="UVM157" s="102"/>
      <c r="UVN157" s="102"/>
      <c r="UVO157" s="102"/>
      <c r="UVP157" s="102"/>
      <c r="UVQ157" s="102"/>
      <c r="UVR157" s="102"/>
      <c r="UVS157" s="102"/>
      <c r="UVT157" s="102"/>
      <c r="UVU157" s="102"/>
      <c r="UVV157" s="102"/>
      <c r="UVW157" s="102"/>
      <c r="UVX157" s="102"/>
      <c r="UVY157" s="102"/>
      <c r="UVZ157" s="102"/>
      <c r="UWA157" s="102"/>
      <c r="UWB157" s="102"/>
      <c r="UWC157" s="102"/>
      <c r="UWD157" s="102"/>
      <c r="UWE157" s="102"/>
      <c r="UWF157" s="102"/>
      <c r="UWG157" s="102"/>
      <c r="UWH157" s="102"/>
      <c r="UWI157" s="102"/>
      <c r="UWJ157" s="102"/>
      <c r="UWK157" s="102"/>
      <c r="UWL157" s="102"/>
      <c r="UWM157" s="102"/>
      <c r="UWN157" s="102"/>
      <c r="UWO157" s="102"/>
      <c r="UWP157" s="102"/>
      <c r="UWQ157" s="102"/>
      <c r="UWR157" s="102"/>
      <c r="UWS157" s="102"/>
      <c r="UWT157" s="102"/>
      <c r="UWU157" s="102"/>
      <c r="UWV157" s="102"/>
      <c r="UWW157" s="102"/>
      <c r="UWX157" s="102"/>
      <c r="UWY157" s="102"/>
      <c r="UWZ157" s="102"/>
      <c r="UXA157" s="102"/>
      <c r="UXB157" s="102"/>
      <c r="UXC157" s="102"/>
      <c r="UXD157" s="102"/>
      <c r="UXE157" s="102"/>
      <c r="UXF157" s="102"/>
      <c r="UXG157" s="102"/>
      <c r="UXH157" s="102"/>
      <c r="UXI157" s="102"/>
      <c r="UXJ157" s="102"/>
      <c r="UXK157" s="102"/>
      <c r="UXL157" s="102"/>
      <c r="UXM157" s="102"/>
      <c r="UXN157" s="102"/>
      <c r="UXO157" s="102"/>
      <c r="UXP157" s="102"/>
      <c r="UXQ157" s="102"/>
      <c r="UXR157" s="102"/>
      <c r="UXS157" s="102"/>
      <c r="UXT157" s="102"/>
      <c r="UXU157" s="102"/>
      <c r="UXV157" s="102"/>
      <c r="UXW157" s="102"/>
      <c r="UXX157" s="102"/>
      <c r="UXY157" s="102"/>
      <c r="UXZ157" s="102"/>
      <c r="UYA157" s="102"/>
      <c r="UYB157" s="102"/>
      <c r="UYC157" s="102"/>
      <c r="UYD157" s="102"/>
      <c r="UYE157" s="102"/>
      <c r="UYF157" s="102"/>
      <c r="UYG157" s="102"/>
      <c r="UYH157" s="102"/>
      <c r="UYI157" s="102"/>
      <c r="UYJ157" s="102"/>
      <c r="UYK157" s="102"/>
      <c r="UYL157" s="102"/>
      <c r="UYM157" s="102"/>
      <c r="UYN157" s="102"/>
      <c r="UYO157" s="102"/>
      <c r="UYP157" s="102"/>
      <c r="UYQ157" s="102"/>
      <c r="UYR157" s="102"/>
      <c r="UYS157" s="102"/>
      <c r="UYT157" s="102"/>
      <c r="UYU157" s="102"/>
      <c r="UYV157" s="102"/>
      <c r="UYW157" s="102"/>
      <c r="UYX157" s="102"/>
      <c r="UYY157" s="102"/>
      <c r="UYZ157" s="102"/>
      <c r="UZA157" s="102"/>
      <c r="UZB157" s="102"/>
      <c r="UZC157" s="102"/>
      <c r="UZD157" s="102"/>
      <c r="UZE157" s="102"/>
      <c r="UZF157" s="102"/>
      <c r="UZG157" s="102"/>
      <c r="UZH157" s="102"/>
      <c r="UZI157" s="102"/>
      <c r="UZJ157" s="102"/>
      <c r="UZK157" s="102"/>
      <c r="UZL157" s="102"/>
      <c r="UZM157" s="102"/>
      <c r="UZN157" s="102"/>
      <c r="UZO157" s="102"/>
      <c r="UZP157" s="102"/>
      <c r="UZQ157" s="102"/>
      <c r="UZR157" s="102"/>
      <c r="UZS157" s="102"/>
      <c r="UZT157" s="102"/>
      <c r="UZU157" s="102"/>
      <c r="UZV157" s="102"/>
      <c r="UZW157" s="102"/>
      <c r="UZX157" s="102"/>
      <c r="UZY157" s="102"/>
      <c r="UZZ157" s="102"/>
      <c r="VAA157" s="102"/>
      <c r="VAB157" s="102"/>
      <c r="VAC157" s="102"/>
      <c r="VAD157" s="102"/>
      <c r="VAE157" s="102"/>
      <c r="VAF157" s="102"/>
      <c r="VAG157" s="102"/>
      <c r="VAH157" s="102"/>
      <c r="VAI157" s="102"/>
      <c r="VAJ157" s="102"/>
      <c r="VAK157" s="102"/>
      <c r="VAL157" s="102"/>
      <c r="VAM157" s="102"/>
      <c r="VAN157" s="102"/>
      <c r="VAO157" s="102"/>
      <c r="VAP157" s="102"/>
      <c r="VAQ157" s="102"/>
      <c r="VAR157" s="102"/>
      <c r="VAS157" s="102"/>
      <c r="VAT157" s="102"/>
      <c r="VAU157" s="102"/>
      <c r="VAV157" s="102"/>
      <c r="VAW157" s="102"/>
      <c r="VAX157" s="102"/>
      <c r="VAY157" s="102"/>
      <c r="VAZ157" s="102"/>
      <c r="VBA157" s="102"/>
      <c r="VBB157" s="102"/>
      <c r="VBC157" s="102"/>
      <c r="VBD157" s="102"/>
      <c r="VBE157" s="102"/>
      <c r="VBF157" s="102"/>
      <c r="VBG157" s="102"/>
      <c r="VBH157" s="102"/>
      <c r="VBI157" s="102"/>
      <c r="VBJ157" s="102"/>
      <c r="VBK157" s="102"/>
      <c r="VBL157" s="102"/>
      <c r="VBM157" s="102"/>
      <c r="VBN157" s="102"/>
      <c r="VBO157" s="102"/>
      <c r="VBP157" s="102"/>
      <c r="VBQ157" s="102"/>
      <c r="VBR157" s="102"/>
      <c r="VBS157" s="102"/>
      <c r="VBT157" s="102"/>
      <c r="VBU157" s="102"/>
      <c r="VBV157" s="102"/>
      <c r="VBW157" s="102"/>
      <c r="VBX157" s="102"/>
      <c r="VBY157" s="102"/>
      <c r="VBZ157" s="102"/>
      <c r="VCA157" s="102"/>
      <c r="VCB157" s="102"/>
      <c r="VCC157" s="102"/>
      <c r="VCD157" s="102"/>
      <c r="VCE157" s="102"/>
      <c r="VCF157" s="102"/>
      <c r="VCG157" s="102"/>
      <c r="VCH157" s="102"/>
      <c r="VCI157" s="102"/>
      <c r="VCJ157" s="102"/>
      <c r="VCK157" s="102"/>
      <c r="VCL157" s="102"/>
      <c r="VCM157" s="102"/>
      <c r="VCN157" s="102"/>
      <c r="VCO157" s="102"/>
      <c r="VCP157" s="102"/>
      <c r="VCQ157" s="102"/>
      <c r="VCR157" s="102"/>
      <c r="VCS157" s="102"/>
      <c r="VCT157" s="102"/>
      <c r="VCU157" s="102"/>
      <c r="VCV157" s="102"/>
      <c r="VCW157" s="102"/>
      <c r="VCX157" s="102"/>
      <c r="VCY157" s="102"/>
      <c r="VCZ157" s="102"/>
      <c r="VDA157" s="102"/>
      <c r="VDB157" s="102"/>
      <c r="VDC157" s="102"/>
      <c r="VDD157" s="102"/>
      <c r="VDE157" s="102"/>
      <c r="VDF157" s="102"/>
      <c r="VDG157" s="102"/>
      <c r="VDH157" s="102"/>
      <c r="VDI157" s="102"/>
      <c r="VDJ157" s="102"/>
      <c r="VDK157" s="102"/>
      <c r="VDL157" s="102"/>
      <c r="VDM157" s="102"/>
      <c r="VDN157" s="102"/>
      <c r="VDO157" s="102"/>
      <c r="VDP157" s="102"/>
      <c r="VDQ157" s="102"/>
      <c r="VDR157" s="102"/>
      <c r="VDS157" s="102"/>
      <c r="VDT157" s="102"/>
      <c r="VDU157" s="102"/>
      <c r="VDV157" s="102"/>
      <c r="VDW157" s="102"/>
      <c r="VDX157" s="102"/>
      <c r="VDY157" s="102"/>
      <c r="VDZ157" s="102"/>
      <c r="VEA157" s="102"/>
      <c r="VEB157" s="102"/>
      <c r="VEC157" s="102"/>
      <c r="VED157" s="102"/>
      <c r="VEE157" s="102"/>
      <c r="VEF157" s="102"/>
      <c r="VEG157" s="102"/>
      <c r="VEH157" s="102"/>
      <c r="VEI157" s="102"/>
      <c r="VEJ157" s="102"/>
      <c r="VEK157" s="102"/>
      <c r="VEL157" s="102"/>
      <c r="VEM157" s="102"/>
      <c r="VEN157" s="102"/>
      <c r="VEO157" s="102"/>
      <c r="VEP157" s="102"/>
      <c r="VEQ157" s="102"/>
      <c r="VER157" s="102"/>
      <c r="VES157" s="102"/>
      <c r="VET157" s="102"/>
      <c r="VEU157" s="102"/>
      <c r="VEV157" s="102"/>
      <c r="VEW157" s="102"/>
      <c r="VEX157" s="102"/>
      <c r="VEY157" s="102"/>
      <c r="VEZ157" s="102"/>
      <c r="VFA157" s="102"/>
      <c r="VFB157" s="102"/>
      <c r="VFC157" s="102"/>
      <c r="VFD157" s="102"/>
      <c r="VFE157" s="102"/>
      <c r="VFF157" s="102"/>
      <c r="VFG157" s="102"/>
      <c r="VFH157" s="102"/>
      <c r="VFI157" s="102"/>
      <c r="VFJ157" s="102"/>
      <c r="VFK157" s="102"/>
      <c r="VFL157" s="102"/>
      <c r="VFM157" s="102"/>
      <c r="VFN157" s="102"/>
      <c r="VFO157" s="102"/>
      <c r="VFP157" s="102"/>
      <c r="VFQ157" s="102"/>
      <c r="VFR157" s="102"/>
      <c r="VFS157" s="102"/>
      <c r="VFT157" s="102"/>
      <c r="VFU157" s="102"/>
      <c r="VFV157" s="102"/>
      <c r="VFW157" s="102"/>
      <c r="VFX157" s="102"/>
      <c r="VFY157" s="102"/>
      <c r="VFZ157" s="102"/>
      <c r="VGA157" s="102"/>
      <c r="VGB157" s="102"/>
      <c r="VGC157" s="102"/>
      <c r="VGD157" s="102"/>
      <c r="VGE157" s="102"/>
      <c r="VGF157" s="102"/>
      <c r="VGG157" s="102"/>
      <c r="VGH157" s="102"/>
      <c r="VGI157" s="102"/>
      <c r="VGJ157" s="102"/>
      <c r="VGK157" s="102"/>
      <c r="VGL157" s="102"/>
      <c r="VGM157" s="102"/>
      <c r="VGN157" s="102"/>
      <c r="VGO157" s="102"/>
      <c r="VGP157" s="102"/>
      <c r="VGQ157" s="102"/>
      <c r="VGR157" s="102"/>
      <c r="VGS157" s="102"/>
      <c r="VGT157" s="102"/>
      <c r="VGU157" s="102"/>
      <c r="VGV157" s="102"/>
      <c r="VGW157" s="102"/>
      <c r="VGX157" s="102"/>
      <c r="VGY157" s="102"/>
      <c r="VGZ157" s="102"/>
      <c r="VHA157" s="102"/>
      <c r="VHB157" s="102"/>
      <c r="VHC157" s="102"/>
      <c r="VHD157" s="102"/>
      <c r="VHE157" s="102"/>
      <c r="VHF157" s="102"/>
      <c r="VHG157" s="102"/>
      <c r="VHH157" s="102"/>
      <c r="VHI157" s="102"/>
      <c r="VHJ157" s="102"/>
      <c r="VHK157" s="102"/>
      <c r="VHL157" s="102"/>
      <c r="VHM157" s="102"/>
      <c r="VHN157" s="102"/>
      <c r="VHO157" s="102"/>
      <c r="VHP157" s="102"/>
      <c r="VHQ157" s="102"/>
      <c r="VHR157" s="102"/>
      <c r="VHS157" s="102"/>
      <c r="VHT157" s="102"/>
      <c r="VHU157" s="102"/>
      <c r="VHV157" s="102"/>
      <c r="VHW157" s="102"/>
      <c r="VHX157" s="102"/>
      <c r="VHY157" s="102"/>
      <c r="VHZ157" s="102"/>
      <c r="VIA157" s="102"/>
      <c r="VIB157" s="102"/>
      <c r="VIC157" s="102"/>
      <c r="VID157" s="102"/>
      <c r="VIE157" s="102"/>
      <c r="VIF157" s="102"/>
      <c r="VIG157" s="102"/>
      <c r="VIH157" s="102"/>
      <c r="VII157" s="102"/>
      <c r="VIJ157" s="102"/>
      <c r="VIK157" s="102"/>
      <c r="VIL157" s="102"/>
      <c r="VIM157" s="102"/>
      <c r="VIN157" s="102"/>
      <c r="VIO157" s="102"/>
      <c r="VIP157" s="102"/>
      <c r="VIQ157" s="102"/>
      <c r="VIR157" s="102"/>
      <c r="VIS157" s="102"/>
      <c r="VIT157" s="102"/>
      <c r="VIU157" s="102"/>
      <c r="VIV157" s="102"/>
      <c r="VIW157" s="102"/>
      <c r="VIX157" s="102"/>
      <c r="VIY157" s="102"/>
      <c r="VIZ157" s="102"/>
      <c r="VJA157" s="102"/>
      <c r="VJB157" s="102"/>
      <c r="VJC157" s="102"/>
      <c r="VJD157" s="102"/>
      <c r="VJE157" s="102"/>
      <c r="VJF157" s="102"/>
      <c r="VJG157" s="102"/>
      <c r="VJH157" s="102"/>
      <c r="VJI157" s="102"/>
      <c r="VJJ157" s="102"/>
      <c r="VJK157" s="102"/>
      <c r="VJL157" s="102"/>
      <c r="VJM157" s="102"/>
      <c r="VJN157" s="102"/>
      <c r="VJO157" s="102"/>
      <c r="VJP157" s="102"/>
      <c r="VJQ157" s="102"/>
      <c r="VJR157" s="102"/>
      <c r="VJS157" s="102"/>
      <c r="VJT157" s="102"/>
      <c r="VJU157" s="102"/>
      <c r="VJV157" s="102"/>
      <c r="VJW157" s="102"/>
      <c r="VJX157" s="102"/>
      <c r="VJY157" s="102"/>
      <c r="VJZ157" s="102"/>
      <c r="VKA157" s="102"/>
      <c r="VKB157" s="102"/>
      <c r="VKC157" s="102"/>
      <c r="VKD157" s="102"/>
      <c r="VKE157" s="102"/>
      <c r="VKF157" s="102"/>
      <c r="VKG157" s="102"/>
      <c r="VKH157" s="102"/>
      <c r="VKI157" s="102"/>
      <c r="VKJ157" s="102"/>
      <c r="VKK157" s="102"/>
      <c r="VKL157" s="102"/>
      <c r="VKM157" s="102"/>
      <c r="VKN157" s="102"/>
      <c r="VKO157" s="102"/>
      <c r="VKP157" s="102"/>
      <c r="VKQ157" s="102"/>
      <c r="VKR157" s="102"/>
      <c r="VKS157" s="102"/>
      <c r="VKT157" s="102"/>
      <c r="VKU157" s="102"/>
      <c r="VKV157" s="102"/>
      <c r="VKW157" s="102"/>
      <c r="VKX157" s="102"/>
      <c r="VKY157" s="102"/>
      <c r="VKZ157" s="102"/>
      <c r="VLA157" s="102"/>
      <c r="VLB157" s="102"/>
      <c r="VLC157" s="102"/>
      <c r="VLD157" s="102"/>
      <c r="VLE157" s="102"/>
      <c r="VLF157" s="102"/>
      <c r="VLG157" s="102"/>
      <c r="VLH157" s="102"/>
      <c r="VLI157" s="102"/>
      <c r="VLJ157" s="102"/>
      <c r="VLK157" s="102"/>
      <c r="VLL157" s="102"/>
      <c r="VLM157" s="102"/>
      <c r="VLN157" s="102"/>
      <c r="VLO157" s="102"/>
      <c r="VLP157" s="102"/>
      <c r="VLQ157" s="102"/>
      <c r="VLR157" s="102"/>
      <c r="VLS157" s="102"/>
      <c r="VLT157" s="102"/>
      <c r="VLU157" s="102"/>
      <c r="VLV157" s="102"/>
      <c r="VLW157" s="102"/>
      <c r="VLX157" s="102"/>
      <c r="VLY157" s="102"/>
      <c r="VLZ157" s="102"/>
      <c r="VMA157" s="102"/>
      <c r="VMB157" s="102"/>
      <c r="VMC157" s="102"/>
      <c r="VMD157" s="102"/>
      <c r="VME157" s="102"/>
      <c r="VMF157" s="102"/>
      <c r="VMG157" s="102"/>
      <c r="VMH157" s="102"/>
      <c r="VMI157" s="102"/>
      <c r="VMJ157" s="102"/>
      <c r="VMK157" s="102"/>
      <c r="VML157" s="102"/>
      <c r="VMM157" s="102"/>
      <c r="VMN157" s="102"/>
      <c r="VMO157" s="102"/>
      <c r="VMP157" s="102"/>
      <c r="VMQ157" s="102"/>
      <c r="VMR157" s="102"/>
      <c r="VMS157" s="102"/>
      <c r="VMT157" s="102"/>
      <c r="VMU157" s="102"/>
      <c r="VMV157" s="102"/>
      <c r="VMW157" s="102"/>
      <c r="VMX157" s="102"/>
      <c r="VMY157" s="102"/>
      <c r="VMZ157" s="102"/>
      <c r="VNA157" s="102"/>
      <c r="VNB157" s="102"/>
      <c r="VNC157" s="102"/>
      <c r="VND157" s="102"/>
      <c r="VNE157" s="102"/>
      <c r="VNF157" s="102"/>
      <c r="VNG157" s="102"/>
      <c r="VNH157" s="102"/>
      <c r="VNI157" s="102"/>
      <c r="VNJ157" s="102"/>
      <c r="VNK157" s="102"/>
      <c r="VNL157" s="102"/>
      <c r="VNM157" s="102"/>
      <c r="VNN157" s="102"/>
      <c r="VNO157" s="102"/>
      <c r="VNP157" s="102"/>
      <c r="VNQ157" s="102"/>
      <c r="VNR157" s="102"/>
      <c r="VNS157" s="102"/>
      <c r="VNT157" s="102"/>
      <c r="VNU157" s="102"/>
      <c r="VNV157" s="102"/>
      <c r="VNW157" s="102"/>
      <c r="VNX157" s="102"/>
      <c r="VNY157" s="102"/>
      <c r="VNZ157" s="102"/>
      <c r="VOA157" s="102"/>
      <c r="VOB157" s="102"/>
      <c r="VOC157" s="102"/>
      <c r="VOD157" s="102"/>
      <c r="VOE157" s="102"/>
      <c r="VOF157" s="102"/>
      <c r="VOG157" s="102"/>
      <c r="VOH157" s="102"/>
      <c r="VOI157" s="102"/>
      <c r="VOJ157" s="102"/>
      <c r="VOK157" s="102"/>
      <c r="VOL157" s="102"/>
      <c r="VOM157" s="102"/>
      <c r="VON157" s="102"/>
      <c r="VOO157" s="102"/>
      <c r="VOP157" s="102"/>
      <c r="VOQ157" s="102"/>
      <c r="VOR157" s="102"/>
      <c r="VOS157" s="102"/>
      <c r="VOT157" s="102"/>
      <c r="VOU157" s="102"/>
      <c r="VOV157" s="102"/>
      <c r="VOW157" s="102"/>
      <c r="VOX157" s="102"/>
      <c r="VOY157" s="102"/>
      <c r="VOZ157" s="102"/>
      <c r="VPA157" s="102"/>
      <c r="VPB157" s="102"/>
      <c r="VPC157" s="102"/>
      <c r="VPD157" s="102"/>
      <c r="VPE157" s="102"/>
      <c r="VPF157" s="102"/>
      <c r="VPG157" s="102"/>
      <c r="VPH157" s="102"/>
      <c r="VPI157" s="102"/>
      <c r="VPJ157" s="102"/>
      <c r="VPK157" s="102"/>
      <c r="VPL157" s="102"/>
      <c r="VPM157" s="102"/>
      <c r="VPN157" s="102"/>
      <c r="VPO157" s="102"/>
      <c r="VPP157" s="102"/>
      <c r="VPQ157" s="102"/>
      <c r="VPR157" s="102"/>
      <c r="VPS157" s="102"/>
      <c r="VPT157" s="102"/>
      <c r="VPU157" s="102"/>
      <c r="VPV157" s="102"/>
      <c r="VPW157" s="102"/>
      <c r="VPX157" s="102"/>
      <c r="VPY157" s="102"/>
      <c r="VPZ157" s="102"/>
      <c r="VQA157" s="102"/>
      <c r="VQB157" s="102"/>
      <c r="VQC157" s="102"/>
      <c r="VQD157" s="102"/>
      <c r="VQE157" s="102"/>
      <c r="VQF157" s="102"/>
      <c r="VQG157" s="102"/>
      <c r="VQH157" s="102"/>
      <c r="VQI157" s="102"/>
      <c r="VQJ157" s="102"/>
      <c r="VQK157" s="102"/>
      <c r="VQL157" s="102"/>
      <c r="VQM157" s="102"/>
      <c r="VQN157" s="102"/>
      <c r="VQO157" s="102"/>
      <c r="VQP157" s="102"/>
      <c r="VQQ157" s="102"/>
      <c r="VQR157" s="102"/>
      <c r="VQS157" s="102"/>
      <c r="VQT157" s="102"/>
      <c r="VQU157" s="102"/>
      <c r="VQV157" s="102"/>
      <c r="VQW157" s="102"/>
      <c r="VQX157" s="102"/>
      <c r="VQY157" s="102"/>
      <c r="VQZ157" s="102"/>
      <c r="VRA157" s="102"/>
      <c r="VRB157" s="102"/>
      <c r="VRC157" s="102"/>
      <c r="VRD157" s="102"/>
      <c r="VRE157" s="102"/>
      <c r="VRF157" s="102"/>
      <c r="VRG157" s="102"/>
      <c r="VRH157" s="102"/>
      <c r="VRI157" s="102"/>
      <c r="VRJ157" s="102"/>
      <c r="VRK157" s="102"/>
      <c r="VRL157" s="102"/>
      <c r="VRM157" s="102"/>
      <c r="VRN157" s="102"/>
      <c r="VRO157" s="102"/>
      <c r="VRP157" s="102"/>
      <c r="VRQ157" s="102"/>
      <c r="VRR157" s="102"/>
      <c r="VRS157" s="102"/>
      <c r="VRT157" s="102"/>
      <c r="VRU157" s="102"/>
      <c r="VRV157" s="102"/>
      <c r="VRW157" s="102"/>
      <c r="VRX157" s="102"/>
      <c r="VRY157" s="102"/>
      <c r="VRZ157" s="102"/>
      <c r="VSA157" s="102"/>
      <c r="VSB157" s="102"/>
      <c r="VSC157" s="102"/>
      <c r="VSD157" s="102"/>
      <c r="VSE157" s="102"/>
      <c r="VSF157" s="102"/>
      <c r="VSG157" s="102"/>
      <c r="VSH157" s="102"/>
      <c r="VSI157" s="102"/>
      <c r="VSJ157" s="102"/>
      <c r="VSK157" s="102"/>
      <c r="VSL157" s="102"/>
      <c r="VSM157" s="102"/>
      <c r="VSN157" s="102"/>
      <c r="VSO157" s="102"/>
      <c r="VSP157" s="102"/>
      <c r="VSQ157" s="102"/>
      <c r="VSR157" s="102"/>
      <c r="VSS157" s="102"/>
      <c r="VST157" s="102"/>
      <c r="VSU157" s="102"/>
      <c r="VSV157" s="102"/>
      <c r="VSW157" s="102"/>
      <c r="VSX157" s="102"/>
      <c r="VSY157" s="102"/>
      <c r="VSZ157" s="102"/>
      <c r="VTA157" s="102"/>
      <c r="VTB157" s="102"/>
      <c r="VTC157" s="102"/>
      <c r="VTD157" s="102"/>
      <c r="VTE157" s="102"/>
      <c r="VTF157" s="102"/>
      <c r="VTG157" s="102"/>
      <c r="VTH157" s="102"/>
      <c r="VTI157" s="102"/>
      <c r="VTJ157" s="102"/>
      <c r="VTK157" s="102"/>
      <c r="VTL157" s="102"/>
      <c r="VTM157" s="102"/>
      <c r="VTN157" s="102"/>
      <c r="VTO157" s="102"/>
      <c r="VTP157" s="102"/>
      <c r="VTQ157" s="102"/>
      <c r="VTR157" s="102"/>
      <c r="VTS157" s="102"/>
      <c r="VTT157" s="102"/>
      <c r="VTU157" s="102"/>
      <c r="VTV157" s="102"/>
      <c r="VTW157" s="102"/>
      <c r="VTX157" s="102"/>
      <c r="VTY157" s="102"/>
      <c r="VTZ157" s="102"/>
      <c r="VUA157" s="102"/>
      <c r="VUB157" s="102"/>
      <c r="VUC157" s="102"/>
      <c r="VUD157" s="102"/>
      <c r="VUE157" s="102"/>
      <c r="VUF157" s="102"/>
      <c r="VUG157" s="102"/>
      <c r="VUH157" s="102"/>
      <c r="VUI157" s="102"/>
      <c r="VUJ157" s="102"/>
      <c r="VUK157" s="102"/>
      <c r="VUL157" s="102"/>
      <c r="VUM157" s="102"/>
      <c r="VUN157" s="102"/>
      <c r="VUO157" s="102"/>
      <c r="VUP157" s="102"/>
      <c r="VUQ157" s="102"/>
      <c r="VUR157" s="102"/>
      <c r="VUS157" s="102"/>
      <c r="VUT157" s="102"/>
      <c r="VUU157" s="102"/>
      <c r="VUV157" s="102"/>
      <c r="VUW157" s="102"/>
      <c r="VUX157" s="102"/>
      <c r="VUY157" s="102"/>
      <c r="VUZ157" s="102"/>
      <c r="VVA157" s="102"/>
      <c r="VVB157" s="102"/>
      <c r="VVC157" s="102"/>
      <c r="VVD157" s="102"/>
      <c r="VVE157" s="102"/>
      <c r="VVF157" s="102"/>
      <c r="VVG157" s="102"/>
      <c r="VVH157" s="102"/>
      <c r="VVI157" s="102"/>
      <c r="VVJ157" s="102"/>
      <c r="VVK157" s="102"/>
      <c r="VVL157" s="102"/>
      <c r="VVM157" s="102"/>
      <c r="VVN157" s="102"/>
      <c r="VVO157" s="102"/>
      <c r="VVP157" s="102"/>
      <c r="VVQ157" s="102"/>
      <c r="VVR157" s="102"/>
      <c r="VVS157" s="102"/>
      <c r="VVT157" s="102"/>
      <c r="VVU157" s="102"/>
      <c r="VVV157" s="102"/>
      <c r="VVW157" s="102"/>
      <c r="VVX157" s="102"/>
      <c r="VVY157" s="102"/>
      <c r="VVZ157" s="102"/>
      <c r="VWA157" s="102"/>
      <c r="VWB157" s="102"/>
      <c r="VWC157" s="102"/>
      <c r="VWD157" s="102"/>
      <c r="VWE157" s="102"/>
      <c r="VWF157" s="102"/>
      <c r="VWG157" s="102"/>
      <c r="VWH157" s="102"/>
      <c r="VWI157" s="102"/>
      <c r="VWJ157" s="102"/>
      <c r="VWK157" s="102"/>
      <c r="VWL157" s="102"/>
      <c r="VWM157" s="102"/>
      <c r="VWN157" s="102"/>
      <c r="VWO157" s="102"/>
      <c r="VWP157" s="102"/>
      <c r="VWQ157" s="102"/>
      <c r="VWR157" s="102"/>
      <c r="VWS157" s="102"/>
      <c r="VWT157" s="102"/>
      <c r="VWU157" s="102"/>
      <c r="VWV157" s="102"/>
      <c r="VWW157" s="102"/>
      <c r="VWX157" s="102"/>
      <c r="VWY157" s="102"/>
      <c r="VWZ157" s="102"/>
      <c r="VXA157" s="102"/>
      <c r="VXB157" s="102"/>
      <c r="VXC157" s="102"/>
      <c r="VXD157" s="102"/>
      <c r="VXE157" s="102"/>
      <c r="VXF157" s="102"/>
      <c r="VXG157" s="102"/>
      <c r="VXH157" s="102"/>
      <c r="VXI157" s="102"/>
      <c r="VXJ157" s="102"/>
      <c r="VXK157" s="102"/>
      <c r="VXL157" s="102"/>
      <c r="VXM157" s="102"/>
      <c r="VXN157" s="102"/>
      <c r="VXO157" s="102"/>
      <c r="VXP157" s="102"/>
      <c r="VXQ157" s="102"/>
      <c r="VXR157" s="102"/>
      <c r="VXS157" s="102"/>
      <c r="VXT157" s="102"/>
      <c r="VXU157" s="102"/>
      <c r="VXV157" s="102"/>
      <c r="VXW157" s="102"/>
      <c r="VXX157" s="102"/>
      <c r="VXY157" s="102"/>
      <c r="VXZ157" s="102"/>
      <c r="VYA157" s="102"/>
      <c r="VYB157" s="102"/>
      <c r="VYC157" s="102"/>
      <c r="VYD157" s="102"/>
      <c r="VYE157" s="102"/>
      <c r="VYF157" s="102"/>
      <c r="VYG157" s="102"/>
      <c r="VYH157" s="102"/>
      <c r="VYI157" s="102"/>
      <c r="VYJ157" s="102"/>
      <c r="VYK157" s="102"/>
      <c r="VYL157" s="102"/>
      <c r="VYM157" s="102"/>
      <c r="VYN157" s="102"/>
      <c r="VYO157" s="102"/>
      <c r="VYP157" s="102"/>
      <c r="VYQ157" s="102"/>
      <c r="VYR157" s="102"/>
      <c r="VYS157" s="102"/>
      <c r="VYT157" s="102"/>
      <c r="VYU157" s="102"/>
      <c r="VYV157" s="102"/>
      <c r="VYW157" s="102"/>
      <c r="VYX157" s="102"/>
      <c r="VYY157" s="102"/>
      <c r="VYZ157" s="102"/>
      <c r="VZA157" s="102"/>
      <c r="VZB157" s="102"/>
      <c r="VZC157" s="102"/>
      <c r="VZD157" s="102"/>
      <c r="VZE157" s="102"/>
      <c r="VZF157" s="102"/>
      <c r="VZG157" s="102"/>
      <c r="VZH157" s="102"/>
      <c r="VZI157" s="102"/>
      <c r="VZJ157" s="102"/>
      <c r="VZK157" s="102"/>
      <c r="VZL157" s="102"/>
      <c r="VZM157" s="102"/>
      <c r="VZN157" s="102"/>
      <c r="VZO157" s="102"/>
      <c r="VZP157" s="102"/>
      <c r="VZQ157" s="102"/>
      <c r="VZR157" s="102"/>
      <c r="VZS157" s="102"/>
      <c r="VZT157" s="102"/>
      <c r="VZU157" s="102"/>
      <c r="VZV157" s="102"/>
      <c r="VZW157" s="102"/>
      <c r="VZX157" s="102"/>
      <c r="VZY157" s="102"/>
      <c r="VZZ157" s="102"/>
      <c r="WAA157" s="102"/>
      <c r="WAB157" s="102"/>
      <c r="WAC157" s="102"/>
      <c r="WAD157" s="102"/>
      <c r="WAE157" s="102"/>
      <c r="WAF157" s="102"/>
      <c r="WAG157" s="102"/>
      <c r="WAH157" s="102"/>
      <c r="WAI157" s="102"/>
      <c r="WAJ157" s="102"/>
      <c r="WAK157" s="102"/>
      <c r="WAL157" s="102"/>
      <c r="WAM157" s="102"/>
      <c r="WAN157" s="102"/>
      <c r="WAO157" s="102"/>
      <c r="WAP157" s="102"/>
      <c r="WAQ157" s="102"/>
      <c r="WAR157" s="102"/>
      <c r="WAS157" s="102"/>
      <c r="WAT157" s="102"/>
      <c r="WAU157" s="102"/>
      <c r="WAV157" s="102"/>
      <c r="WAW157" s="102"/>
      <c r="WAX157" s="102"/>
      <c r="WAY157" s="102"/>
      <c r="WAZ157" s="102"/>
      <c r="WBA157" s="102"/>
      <c r="WBB157" s="102"/>
      <c r="WBC157" s="102"/>
      <c r="WBD157" s="102"/>
      <c r="WBE157" s="102"/>
      <c r="WBF157" s="102"/>
      <c r="WBG157" s="102"/>
      <c r="WBH157" s="102"/>
      <c r="WBI157" s="102"/>
      <c r="WBJ157" s="102"/>
      <c r="WBK157" s="102"/>
      <c r="WBL157" s="102"/>
      <c r="WBM157" s="102"/>
      <c r="WBN157" s="102"/>
      <c r="WBO157" s="102"/>
      <c r="WBP157" s="102"/>
      <c r="WBQ157" s="102"/>
      <c r="WBR157" s="102"/>
      <c r="WBS157" s="102"/>
      <c r="WBT157" s="102"/>
      <c r="WBU157" s="102"/>
      <c r="WBV157" s="102"/>
      <c r="WBW157" s="102"/>
      <c r="WBX157" s="102"/>
      <c r="WBY157" s="102"/>
      <c r="WBZ157" s="102"/>
      <c r="WCA157" s="102"/>
      <c r="WCB157" s="102"/>
      <c r="WCC157" s="102"/>
      <c r="WCD157" s="102"/>
      <c r="WCE157" s="102"/>
      <c r="WCF157" s="102"/>
      <c r="WCG157" s="102"/>
      <c r="WCH157" s="102"/>
      <c r="WCI157" s="102"/>
      <c r="WCJ157" s="102"/>
      <c r="WCK157" s="102"/>
      <c r="WCL157" s="102"/>
      <c r="WCM157" s="102"/>
      <c r="WCN157" s="102"/>
      <c r="WCO157" s="102"/>
      <c r="WCP157" s="102"/>
      <c r="WCQ157" s="102"/>
      <c r="WCR157" s="102"/>
      <c r="WCS157" s="102"/>
      <c r="WCT157" s="102"/>
      <c r="WCU157" s="102"/>
      <c r="WCV157" s="102"/>
      <c r="WCW157" s="102"/>
      <c r="WCX157" s="102"/>
      <c r="WCY157" s="102"/>
      <c r="WCZ157" s="102"/>
      <c r="WDA157" s="102"/>
      <c r="WDB157" s="102"/>
      <c r="WDC157" s="102"/>
      <c r="WDD157" s="102"/>
      <c r="WDE157" s="102"/>
      <c r="WDF157" s="102"/>
      <c r="WDG157" s="102"/>
      <c r="WDH157" s="102"/>
      <c r="WDI157" s="102"/>
      <c r="WDJ157" s="102"/>
      <c r="WDK157" s="102"/>
      <c r="WDL157" s="102"/>
      <c r="WDM157" s="102"/>
      <c r="WDN157" s="102"/>
      <c r="WDO157" s="102"/>
      <c r="WDP157" s="102"/>
      <c r="WDQ157" s="102"/>
      <c r="WDR157" s="102"/>
      <c r="WDS157" s="102"/>
      <c r="WDT157" s="102"/>
      <c r="WDU157" s="102"/>
      <c r="WDV157" s="102"/>
      <c r="WDW157" s="102"/>
      <c r="WDX157" s="102"/>
      <c r="WDY157" s="102"/>
      <c r="WDZ157" s="102"/>
      <c r="WEA157" s="102"/>
      <c r="WEB157" s="102"/>
      <c r="WEC157" s="102"/>
      <c r="WED157" s="102"/>
      <c r="WEE157" s="102"/>
      <c r="WEF157" s="102"/>
      <c r="WEG157" s="102"/>
      <c r="WEH157" s="102"/>
      <c r="WEI157" s="102"/>
      <c r="WEJ157" s="102"/>
      <c r="WEK157" s="102"/>
      <c r="WEL157" s="102"/>
      <c r="WEM157" s="102"/>
      <c r="WEN157" s="102"/>
      <c r="WEO157" s="102"/>
      <c r="WEP157" s="102"/>
      <c r="WEQ157" s="102"/>
      <c r="WER157" s="102"/>
      <c r="WES157" s="102"/>
      <c r="WET157" s="102"/>
      <c r="WEU157" s="102"/>
      <c r="WEV157" s="102"/>
      <c r="WEW157" s="102"/>
      <c r="WEX157" s="102"/>
      <c r="WEY157" s="102"/>
      <c r="WEZ157" s="102"/>
      <c r="WFA157" s="102"/>
      <c r="WFB157" s="102"/>
      <c r="WFC157" s="102"/>
      <c r="WFD157" s="102"/>
      <c r="WFE157" s="102"/>
      <c r="WFF157" s="102"/>
      <c r="WFG157" s="102"/>
      <c r="WFH157" s="102"/>
      <c r="WFI157" s="102"/>
      <c r="WFJ157" s="102"/>
      <c r="WFK157" s="102"/>
      <c r="WFL157" s="102"/>
      <c r="WFM157" s="102"/>
      <c r="WFN157" s="102"/>
      <c r="WFO157" s="102"/>
      <c r="WFP157" s="102"/>
      <c r="WFQ157" s="102"/>
      <c r="WFR157" s="102"/>
      <c r="WFS157" s="102"/>
      <c r="WFT157" s="102"/>
      <c r="WFU157" s="102"/>
      <c r="WFV157" s="102"/>
      <c r="WFW157" s="102"/>
      <c r="WFX157" s="102"/>
      <c r="WFY157" s="102"/>
      <c r="WFZ157" s="102"/>
      <c r="WGA157" s="102"/>
      <c r="WGB157" s="102"/>
      <c r="WGC157" s="102"/>
      <c r="WGD157" s="102"/>
      <c r="WGE157" s="102"/>
      <c r="WGF157" s="102"/>
      <c r="WGG157" s="102"/>
      <c r="WGH157" s="102"/>
      <c r="WGI157" s="102"/>
      <c r="WGJ157" s="102"/>
      <c r="WGK157" s="102"/>
      <c r="WGL157" s="102"/>
      <c r="WGM157" s="102"/>
      <c r="WGN157" s="102"/>
      <c r="WGO157" s="102"/>
      <c r="WGP157" s="102"/>
      <c r="WGQ157" s="102"/>
      <c r="WGR157" s="102"/>
      <c r="WGS157" s="102"/>
      <c r="WGT157" s="102"/>
      <c r="WGU157" s="102"/>
      <c r="WGV157" s="102"/>
      <c r="WGW157" s="102"/>
      <c r="WGX157" s="102"/>
      <c r="WGY157" s="102"/>
      <c r="WGZ157" s="102"/>
      <c r="WHA157" s="102"/>
      <c r="WHB157" s="102"/>
      <c r="WHC157" s="102"/>
      <c r="WHD157" s="102"/>
      <c r="WHE157" s="102"/>
      <c r="WHF157" s="102"/>
      <c r="WHG157" s="102"/>
      <c r="WHH157" s="102"/>
      <c r="WHI157" s="102"/>
      <c r="WHJ157" s="102"/>
      <c r="WHK157" s="102"/>
      <c r="WHL157" s="102"/>
      <c r="WHM157" s="102"/>
      <c r="WHN157" s="102"/>
      <c r="WHO157" s="102"/>
      <c r="WHP157" s="102"/>
      <c r="WHQ157" s="102"/>
      <c r="WHR157" s="102"/>
      <c r="WHS157" s="102"/>
      <c r="WHT157" s="102"/>
      <c r="WHU157" s="102"/>
      <c r="WHV157" s="102"/>
      <c r="WHW157" s="102"/>
      <c r="WHX157" s="102"/>
      <c r="WHY157" s="102"/>
      <c r="WHZ157" s="102"/>
      <c r="WIA157" s="102"/>
      <c r="WIB157" s="102"/>
      <c r="WIC157" s="102"/>
      <c r="WID157" s="102"/>
      <c r="WIE157" s="102"/>
      <c r="WIF157" s="102"/>
      <c r="WIG157" s="102"/>
      <c r="WIH157" s="102"/>
      <c r="WII157" s="102"/>
      <c r="WIJ157" s="102"/>
      <c r="WIK157" s="102"/>
      <c r="WIL157" s="102"/>
      <c r="WIM157" s="102"/>
      <c r="WIN157" s="102"/>
      <c r="WIO157" s="102"/>
      <c r="WIP157" s="102"/>
      <c r="WIQ157" s="102"/>
      <c r="WIR157" s="102"/>
      <c r="WIS157" s="102"/>
      <c r="WIT157" s="102"/>
      <c r="WIU157" s="102"/>
      <c r="WIV157" s="102"/>
      <c r="WIW157" s="102"/>
      <c r="WIX157" s="102"/>
      <c r="WIY157" s="102"/>
      <c r="WIZ157" s="102"/>
      <c r="WJA157" s="102"/>
      <c r="WJB157" s="102"/>
      <c r="WJC157" s="102"/>
      <c r="WJD157" s="102"/>
      <c r="WJE157" s="102"/>
      <c r="WJF157" s="102"/>
      <c r="WJG157" s="102"/>
      <c r="WJH157" s="102"/>
      <c r="WJI157" s="102"/>
      <c r="WJJ157" s="102"/>
      <c r="WJK157" s="102"/>
      <c r="WJL157" s="102"/>
      <c r="WJM157" s="102"/>
      <c r="WJN157" s="102"/>
      <c r="WJO157" s="102"/>
      <c r="WJP157" s="102"/>
      <c r="WJQ157" s="102"/>
      <c r="WJR157" s="102"/>
      <c r="WJS157" s="102"/>
      <c r="WJT157" s="102"/>
      <c r="WJU157" s="102"/>
      <c r="WJV157" s="102"/>
      <c r="WJW157" s="102"/>
      <c r="WJX157" s="102"/>
      <c r="WJY157" s="102"/>
      <c r="WJZ157" s="102"/>
      <c r="WKA157" s="102"/>
      <c r="WKB157" s="102"/>
      <c r="WKC157" s="102"/>
      <c r="WKD157" s="102"/>
      <c r="WKE157" s="102"/>
      <c r="WKF157" s="102"/>
      <c r="WKG157" s="102"/>
      <c r="WKH157" s="102"/>
      <c r="WKI157" s="102"/>
      <c r="WKJ157" s="102"/>
      <c r="WKK157" s="102"/>
      <c r="WKL157" s="102"/>
      <c r="WKM157" s="102"/>
      <c r="WKN157" s="102"/>
      <c r="WKO157" s="102"/>
      <c r="WKP157" s="102"/>
      <c r="WKQ157" s="102"/>
      <c r="WKR157" s="102"/>
      <c r="WKS157" s="102"/>
      <c r="WKT157" s="102"/>
      <c r="WKU157" s="102"/>
      <c r="WKV157" s="102"/>
      <c r="WKW157" s="102"/>
      <c r="WKX157" s="102"/>
      <c r="WKY157" s="102"/>
      <c r="WKZ157" s="102"/>
      <c r="WLA157" s="102"/>
      <c r="WLB157" s="102"/>
      <c r="WLC157" s="102"/>
      <c r="WLD157" s="102"/>
      <c r="WLE157" s="102"/>
      <c r="WLF157" s="102"/>
      <c r="WLG157" s="102"/>
      <c r="WLH157" s="102"/>
      <c r="WLI157" s="102"/>
      <c r="WLJ157" s="102"/>
      <c r="WLK157" s="102"/>
      <c r="WLL157" s="102"/>
      <c r="WLM157" s="102"/>
      <c r="WLN157" s="102"/>
      <c r="WLO157" s="102"/>
      <c r="WLP157" s="102"/>
      <c r="WLQ157" s="102"/>
      <c r="WLR157" s="102"/>
      <c r="WLS157" s="102"/>
      <c r="WLT157" s="102"/>
      <c r="WLU157" s="102"/>
      <c r="WLV157" s="102"/>
      <c r="WLW157" s="102"/>
      <c r="WLX157" s="102"/>
      <c r="WLY157" s="102"/>
      <c r="WLZ157" s="102"/>
      <c r="WMA157" s="102"/>
      <c r="WMB157" s="102"/>
      <c r="WMC157" s="102"/>
      <c r="WMD157" s="102"/>
      <c r="WME157" s="102"/>
      <c r="WMF157" s="102"/>
      <c r="WMG157" s="102"/>
      <c r="WMH157" s="102"/>
      <c r="WMI157" s="102"/>
      <c r="WMJ157" s="102"/>
      <c r="WMK157" s="102"/>
      <c r="WML157" s="102"/>
      <c r="WMM157" s="102"/>
      <c r="WMN157" s="102"/>
      <c r="WMO157" s="102"/>
      <c r="WMP157" s="102"/>
      <c r="WMQ157" s="102"/>
      <c r="WMR157" s="102"/>
      <c r="WMS157" s="102"/>
      <c r="WMT157" s="102"/>
      <c r="WMU157" s="102"/>
      <c r="WMV157" s="102"/>
      <c r="WMW157" s="102"/>
      <c r="WMX157" s="102"/>
      <c r="WMY157" s="102"/>
      <c r="WMZ157" s="102"/>
      <c r="WNA157" s="102"/>
      <c r="WNB157" s="102"/>
      <c r="WNC157" s="102"/>
      <c r="WND157" s="102"/>
      <c r="WNE157" s="102"/>
      <c r="WNF157" s="102"/>
      <c r="WNG157" s="102"/>
      <c r="WNH157" s="102"/>
      <c r="WNI157" s="102"/>
      <c r="WNJ157" s="102"/>
      <c r="WNK157" s="102"/>
      <c r="WNL157" s="102"/>
      <c r="WNM157" s="102"/>
      <c r="WNN157" s="102"/>
      <c r="WNO157" s="102"/>
      <c r="WNP157" s="102"/>
      <c r="WNQ157" s="102"/>
      <c r="WNR157" s="102"/>
      <c r="WNS157" s="102"/>
      <c r="WNT157" s="102"/>
      <c r="WNU157" s="102"/>
      <c r="WNV157" s="102"/>
      <c r="WNW157" s="102"/>
      <c r="WNX157" s="102"/>
      <c r="WNY157" s="102"/>
      <c r="WNZ157" s="102"/>
      <c r="WOA157" s="102"/>
      <c r="WOB157" s="102"/>
      <c r="WOC157" s="102"/>
      <c r="WOD157" s="102"/>
      <c r="WOE157" s="102"/>
      <c r="WOF157" s="102"/>
      <c r="WOG157" s="102"/>
      <c r="WOH157" s="102"/>
      <c r="WOI157" s="102"/>
      <c r="WOJ157" s="102"/>
      <c r="WOK157" s="102"/>
      <c r="WOL157" s="102"/>
      <c r="WOM157" s="102"/>
      <c r="WON157" s="102"/>
      <c r="WOO157" s="102"/>
      <c r="WOP157" s="102"/>
      <c r="WOQ157" s="102"/>
      <c r="WOR157" s="102"/>
      <c r="WOS157" s="102"/>
      <c r="WOT157" s="102"/>
      <c r="WOU157" s="102"/>
      <c r="WOV157" s="102"/>
      <c r="WOW157" s="102"/>
      <c r="WOX157" s="102"/>
      <c r="WOY157" s="102"/>
      <c r="WOZ157" s="102"/>
      <c r="WPA157" s="102"/>
      <c r="WPB157" s="102"/>
      <c r="WPC157" s="102"/>
      <c r="WPD157" s="102"/>
      <c r="WPE157" s="102"/>
      <c r="WPF157" s="102"/>
      <c r="WPG157" s="102"/>
      <c r="WPH157" s="102"/>
      <c r="WPI157" s="102"/>
      <c r="WPJ157" s="102"/>
      <c r="WPK157" s="102"/>
      <c r="WPL157" s="102"/>
      <c r="WPM157" s="102"/>
      <c r="WPN157" s="102"/>
      <c r="WPO157" s="102"/>
      <c r="WPP157" s="102"/>
      <c r="WPQ157" s="102"/>
      <c r="WPR157" s="102"/>
      <c r="WPS157" s="102"/>
      <c r="WPT157" s="102"/>
      <c r="WPU157" s="102"/>
      <c r="WPV157" s="102"/>
      <c r="WPW157" s="102"/>
      <c r="WPX157" s="102"/>
      <c r="WPY157" s="102"/>
      <c r="WPZ157" s="102"/>
      <c r="WQA157" s="102"/>
      <c r="WQB157" s="102"/>
      <c r="WQC157" s="102"/>
      <c r="WQD157" s="102"/>
      <c r="WQE157" s="102"/>
      <c r="WQF157" s="102"/>
      <c r="WQG157" s="102"/>
      <c r="WQH157" s="102"/>
      <c r="WQI157" s="102"/>
      <c r="WQJ157" s="102"/>
      <c r="WQK157" s="102"/>
      <c r="WQL157" s="102"/>
      <c r="WQM157" s="102"/>
      <c r="WQN157" s="102"/>
      <c r="WQO157" s="102"/>
      <c r="WQP157" s="102"/>
      <c r="WQQ157" s="102"/>
      <c r="WQR157" s="102"/>
      <c r="WQS157" s="102"/>
      <c r="WQT157" s="102"/>
      <c r="WQU157" s="102"/>
      <c r="WQV157" s="102"/>
      <c r="WQW157" s="102"/>
      <c r="WQX157" s="102"/>
      <c r="WQY157" s="102"/>
      <c r="WQZ157" s="102"/>
      <c r="WRA157" s="102"/>
      <c r="WRB157" s="102"/>
      <c r="WRC157" s="102"/>
      <c r="WRD157" s="102"/>
      <c r="WRE157" s="102"/>
      <c r="WRF157" s="102"/>
      <c r="WRG157" s="102"/>
      <c r="WRH157" s="102"/>
      <c r="WRI157" s="102"/>
      <c r="WRJ157" s="102"/>
      <c r="WRK157" s="102"/>
      <c r="WRL157" s="102"/>
      <c r="WRM157" s="102"/>
      <c r="WRN157" s="102"/>
      <c r="WRO157" s="102"/>
      <c r="WRP157" s="102"/>
      <c r="WRQ157" s="102"/>
      <c r="WRR157" s="102"/>
      <c r="WRS157" s="102"/>
      <c r="WRT157" s="102"/>
      <c r="WRU157" s="102"/>
      <c r="WRV157" s="102"/>
      <c r="WRW157" s="102"/>
      <c r="WRX157" s="102"/>
      <c r="WRY157" s="102"/>
      <c r="WRZ157" s="102"/>
      <c r="WSA157" s="102"/>
      <c r="WSB157" s="102"/>
      <c r="WSC157" s="102"/>
      <c r="WSD157" s="102"/>
      <c r="WSE157" s="102"/>
      <c r="WSF157" s="102"/>
      <c r="WSG157" s="102"/>
      <c r="WSH157" s="102"/>
      <c r="WSI157" s="102"/>
      <c r="WSJ157" s="102"/>
      <c r="WSK157" s="102"/>
      <c r="WSL157" s="102"/>
      <c r="WSM157" s="102"/>
      <c r="WSN157" s="102"/>
      <c r="WSO157" s="102"/>
      <c r="WSP157" s="102"/>
      <c r="WSQ157" s="102"/>
      <c r="WSR157" s="102"/>
      <c r="WSS157" s="102"/>
      <c r="WST157" s="102"/>
      <c r="WSU157" s="102"/>
      <c r="WSV157" s="102"/>
      <c r="WSW157" s="102"/>
      <c r="WSX157" s="102"/>
      <c r="WSY157" s="102"/>
      <c r="WSZ157" s="102"/>
      <c r="WTA157" s="102"/>
      <c r="WTB157" s="102"/>
      <c r="WTC157" s="102"/>
      <c r="WTD157" s="102"/>
      <c r="WTE157" s="102"/>
      <c r="WTF157" s="102"/>
      <c r="WTG157" s="102"/>
      <c r="WTH157" s="102"/>
      <c r="WTI157" s="102"/>
      <c r="WTJ157" s="102"/>
      <c r="WTK157" s="102"/>
      <c r="WTL157" s="102"/>
      <c r="WTM157" s="102"/>
      <c r="WTN157" s="102"/>
      <c r="WTO157" s="102"/>
      <c r="WTP157" s="102"/>
      <c r="WTQ157" s="102"/>
      <c r="WTR157" s="102"/>
      <c r="WTS157" s="102"/>
      <c r="WTT157" s="102"/>
      <c r="WTU157" s="102"/>
      <c r="WTV157" s="102"/>
      <c r="WTW157" s="102"/>
      <c r="WTX157" s="102"/>
      <c r="WTY157" s="102"/>
      <c r="WTZ157" s="102"/>
      <c r="WUA157" s="102"/>
      <c r="WUB157" s="102"/>
      <c r="WUC157" s="102"/>
      <c r="WUD157" s="102"/>
      <c r="WUE157" s="102"/>
      <c r="WUF157" s="102"/>
      <c r="WUG157" s="102"/>
      <c r="WUH157" s="102"/>
      <c r="WUI157" s="102"/>
      <c r="WUJ157" s="102"/>
      <c r="WUK157" s="102"/>
      <c r="WUL157" s="102"/>
      <c r="WUM157" s="102"/>
      <c r="WUN157" s="102"/>
      <c r="WUO157" s="102"/>
      <c r="WUP157" s="102"/>
      <c r="WUQ157" s="102"/>
      <c r="WUR157" s="102"/>
      <c r="WUS157" s="102"/>
      <c r="WUT157" s="102"/>
      <c r="WUU157" s="102"/>
      <c r="WUV157" s="102"/>
      <c r="WUW157" s="102"/>
      <c r="WUX157" s="102"/>
      <c r="WUY157" s="102"/>
      <c r="WUZ157" s="102"/>
      <c r="WVA157" s="102"/>
      <c r="WVB157" s="102"/>
      <c r="WVC157" s="102"/>
      <c r="WVD157" s="102"/>
      <c r="WVE157" s="102"/>
      <c r="WVF157" s="102"/>
      <c r="WVG157" s="102"/>
      <c r="WVH157" s="102"/>
      <c r="WVI157" s="102"/>
      <c r="WVJ157" s="102"/>
      <c r="WVK157" s="102"/>
      <c r="WVL157" s="102"/>
      <c r="WVM157" s="102"/>
      <c r="WVN157" s="102"/>
      <c r="WVO157" s="102"/>
      <c r="WVP157" s="102"/>
      <c r="WVQ157" s="102"/>
      <c r="WVR157" s="102"/>
      <c r="WVS157" s="102"/>
      <c r="WVT157" s="102"/>
      <c r="WVU157" s="102"/>
      <c r="WVV157" s="102"/>
      <c r="WVW157" s="102"/>
      <c r="WVX157" s="102"/>
      <c r="WVY157" s="102"/>
      <c r="WVZ157" s="102"/>
      <c r="WWA157" s="102"/>
      <c r="WWB157" s="102"/>
      <c r="WWC157" s="102"/>
      <c r="WWD157" s="102"/>
      <c r="WWE157" s="102"/>
      <c r="WWF157" s="102"/>
      <c r="WWG157" s="102"/>
      <c r="WWH157" s="102"/>
      <c r="WWI157" s="102"/>
      <c r="WWJ157" s="102"/>
      <c r="WWK157" s="102"/>
      <c r="WWL157" s="102"/>
      <c r="WWM157" s="102"/>
      <c r="WWN157" s="102"/>
      <c r="WWO157" s="102"/>
      <c r="WWP157" s="102"/>
      <c r="WWQ157" s="102"/>
      <c r="WWR157" s="102"/>
      <c r="WWS157" s="102"/>
      <c r="WWT157" s="102"/>
      <c r="WWU157" s="102"/>
      <c r="WWV157" s="102"/>
      <c r="WWW157" s="102"/>
      <c r="WWX157" s="102"/>
      <c r="WWY157" s="102"/>
      <c r="WWZ157" s="102"/>
      <c r="WXA157" s="102"/>
      <c r="WXB157" s="102"/>
      <c r="WXC157" s="102"/>
      <c r="WXD157" s="102"/>
      <c r="WXE157" s="102"/>
      <c r="WXF157" s="102"/>
      <c r="WXG157" s="102"/>
      <c r="WXH157" s="102"/>
      <c r="WXI157" s="102"/>
      <c r="WXJ157" s="102"/>
      <c r="WXK157" s="102"/>
      <c r="WXL157" s="102"/>
      <c r="WXM157" s="102"/>
      <c r="WXN157" s="102"/>
      <c r="WXO157" s="102"/>
      <c r="WXP157" s="102"/>
      <c r="WXQ157" s="102"/>
      <c r="WXR157" s="102"/>
      <c r="WXS157" s="102"/>
      <c r="WXT157" s="102"/>
      <c r="WXU157" s="102"/>
      <c r="WXV157" s="102"/>
      <c r="WXW157" s="102"/>
      <c r="WXX157" s="102"/>
      <c r="WXY157" s="102"/>
      <c r="WXZ157" s="102"/>
      <c r="WYA157" s="102"/>
      <c r="WYB157" s="102"/>
      <c r="WYC157" s="102"/>
      <c r="WYD157" s="102"/>
      <c r="WYE157" s="102"/>
      <c r="WYF157" s="102"/>
      <c r="WYG157" s="102"/>
      <c r="WYH157" s="102"/>
      <c r="WYI157" s="102"/>
      <c r="WYJ157" s="102"/>
      <c r="WYK157" s="102"/>
      <c r="WYL157" s="102"/>
      <c r="WYM157" s="102"/>
      <c r="WYN157" s="102"/>
      <c r="WYO157" s="102"/>
      <c r="WYP157" s="102"/>
      <c r="WYQ157" s="102"/>
      <c r="WYR157" s="102"/>
      <c r="WYS157" s="102"/>
      <c r="WYT157" s="102"/>
      <c r="WYU157" s="102"/>
      <c r="WYV157" s="102"/>
      <c r="WYW157" s="102"/>
      <c r="WYX157" s="102"/>
      <c r="WYY157" s="102"/>
      <c r="WYZ157" s="102"/>
      <c r="WZA157" s="102"/>
      <c r="WZB157" s="102"/>
      <c r="WZC157" s="102"/>
      <c r="WZD157" s="102"/>
      <c r="WZE157" s="102"/>
      <c r="WZF157" s="102"/>
      <c r="WZG157" s="102"/>
      <c r="WZH157" s="102"/>
      <c r="WZI157" s="102"/>
      <c r="WZJ157" s="102"/>
      <c r="WZK157" s="102"/>
      <c r="WZL157" s="102"/>
      <c r="WZM157" s="102"/>
      <c r="WZN157" s="102"/>
      <c r="WZO157" s="102"/>
      <c r="WZP157" s="102"/>
      <c r="WZQ157" s="102"/>
      <c r="WZR157" s="102"/>
      <c r="WZS157" s="102"/>
      <c r="WZT157" s="102"/>
      <c r="WZU157" s="102"/>
      <c r="WZV157" s="102"/>
      <c r="WZW157" s="102"/>
      <c r="WZX157" s="102"/>
      <c r="WZY157" s="102"/>
      <c r="WZZ157" s="102"/>
      <c r="XAA157" s="102"/>
      <c r="XAB157" s="102"/>
      <c r="XAC157" s="102"/>
      <c r="XAD157" s="102"/>
      <c r="XAE157" s="102"/>
      <c r="XAF157" s="102"/>
      <c r="XAG157" s="102"/>
      <c r="XAH157" s="102"/>
      <c r="XAI157" s="102"/>
      <c r="XAJ157" s="102"/>
      <c r="XAK157" s="102"/>
      <c r="XAL157" s="102"/>
      <c r="XAM157" s="102"/>
      <c r="XAN157" s="102"/>
      <c r="XAO157" s="102"/>
      <c r="XAP157" s="102"/>
      <c r="XAQ157" s="102"/>
      <c r="XAR157" s="102"/>
      <c r="XAS157" s="102"/>
      <c r="XAT157" s="102"/>
      <c r="XAU157" s="102"/>
      <c r="XAV157" s="102"/>
      <c r="XAW157" s="102"/>
      <c r="XAX157" s="102"/>
      <c r="XAY157" s="102"/>
      <c r="XAZ157" s="102"/>
      <c r="XBA157" s="102"/>
      <c r="XBB157" s="102"/>
      <c r="XBC157" s="102"/>
      <c r="XBD157" s="102"/>
      <c r="XBE157" s="102"/>
      <c r="XBF157" s="102"/>
      <c r="XBG157" s="102"/>
      <c r="XBH157" s="102"/>
      <c r="XBI157" s="102"/>
      <c r="XBJ157" s="102"/>
      <c r="XBK157" s="102"/>
      <c r="XBL157" s="102"/>
      <c r="XBM157" s="102"/>
      <c r="XBN157" s="102"/>
      <c r="XBO157" s="102"/>
      <c r="XBP157" s="102"/>
      <c r="XBQ157" s="102"/>
      <c r="XBR157" s="102"/>
      <c r="XBS157" s="102"/>
      <c r="XBT157" s="102"/>
      <c r="XBU157" s="102"/>
      <c r="XBV157" s="102"/>
      <c r="XBW157" s="102"/>
      <c r="XBX157" s="102"/>
      <c r="XBY157" s="102"/>
      <c r="XBZ157" s="102"/>
      <c r="XCA157" s="102"/>
      <c r="XCB157" s="102"/>
      <c r="XCC157" s="102"/>
      <c r="XCD157" s="102"/>
      <c r="XCE157" s="102"/>
      <c r="XCF157" s="102"/>
      <c r="XCG157" s="102"/>
      <c r="XCH157" s="102"/>
      <c r="XCI157" s="102"/>
      <c r="XCJ157" s="102"/>
      <c r="XCK157" s="102"/>
      <c r="XCL157" s="102"/>
      <c r="XCM157" s="102"/>
      <c r="XCN157" s="102"/>
      <c r="XCO157" s="102"/>
      <c r="XCP157" s="102"/>
      <c r="XCQ157" s="102"/>
      <c r="XCR157" s="102"/>
      <c r="XCS157" s="102"/>
      <c r="XCT157" s="102"/>
      <c r="XCU157" s="102"/>
      <c r="XCV157" s="102"/>
      <c r="XCW157" s="102"/>
      <c r="XCX157" s="102"/>
      <c r="XCY157" s="102"/>
      <c r="XCZ157" s="102"/>
      <c r="XDA157" s="102"/>
      <c r="XDB157" s="102"/>
      <c r="XDC157" s="102"/>
      <c r="XDD157" s="102"/>
      <c r="XDE157" s="102"/>
      <c r="XDF157" s="102"/>
      <c r="XDG157" s="102"/>
      <c r="XDH157" s="102"/>
      <c r="XDI157" s="102"/>
      <c r="XDJ157" s="102"/>
      <c r="XDK157" s="102"/>
      <c r="XDL157" s="102"/>
      <c r="XDM157" s="102"/>
      <c r="XDN157" s="102"/>
      <c r="XDO157" s="102"/>
      <c r="XDP157" s="102"/>
      <c r="XDQ157" s="102"/>
      <c r="XDR157" s="102"/>
      <c r="XDS157" s="102"/>
      <c r="XDT157" s="102"/>
      <c r="XDU157" s="102"/>
      <c r="XDV157" s="102"/>
      <c r="XDW157" s="102"/>
      <c r="XDX157" s="102"/>
      <c r="XDY157" s="102"/>
      <c r="XDZ157" s="102"/>
      <c r="XEA157" s="102"/>
      <c r="XEB157" s="102"/>
      <c r="XEC157" s="102"/>
      <c r="XED157" s="102"/>
      <c r="XEE157" s="102"/>
      <c r="XEF157" s="102"/>
      <c r="XEG157" s="102"/>
      <c r="XEH157" s="102"/>
      <c r="XEI157" s="102"/>
      <c r="XEJ157" s="102"/>
      <c r="XEK157" s="102"/>
      <c r="XEL157" s="102"/>
      <c r="XEM157" s="102"/>
      <c r="XEN157" s="102"/>
      <c r="XEO157" s="102"/>
      <c r="XEP157" s="102"/>
      <c r="XEQ157" s="102"/>
      <c r="XER157" s="102"/>
      <c r="XES157" s="102"/>
      <c r="XET157" s="102"/>
      <c r="XEU157" s="102"/>
      <c r="XEV157" s="102"/>
      <c r="XEW157" s="102"/>
      <c r="XEX157" s="102"/>
      <c r="XEY157" s="102"/>
      <c r="XEZ157" s="102"/>
      <c r="XFA157" s="102"/>
      <c r="XFB157" s="102"/>
      <c r="XFC157" s="102"/>
      <c r="XFD157" s="102"/>
    </row>
    <row r="158" spans="1:16384" s="117" customFormat="1" ht="72.75" hidden="1" customHeight="1">
      <c r="A158" s="132"/>
      <c r="B158" s="139"/>
      <c r="C158" s="81"/>
      <c r="D158" s="82"/>
      <c r="E158" s="82"/>
      <c r="F158" s="82"/>
      <c r="G158" s="83"/>
      <c r="H158" s="82"/>
      <c r="I158" s="84"/>
      <c r="J158" s="84"/>
      <c r="K158" s="84"/>
      <c r="L158" s="82"/>
      <c r="M158" s="82"/>
      <c r="N158" s="82"/>
      <c r="O158" s="82"/>
      <c r="P158" s="82"/>
      <c r="Q158" s="82"/>
      <c r="R158" s="82"/>
      <c r="S158" s="84"/>
      <c r="T158" s="84"/>
      <c r="U158" s="85"/>
      <c r="V158" s="84"/>
      <c r="W158" s="85"/>
      <c r="X158" s="86"/>
      <c r="Y158" s="86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7"/>
      <c r="AM158" s="88"/>
      <c r="AN158" s="88"/>
      <c r="AO158" s="89"/>
      <c r="AP158" s="89"/>
      <c r="AQ158" s="91"/>
      <c r="AR158" s="136"/>
      <c r="AS158" s="137"/>
      <c r="AT158" s="148"/>
      <c r="AU158" s="109"/>
      <c r="AV158" s="96">
        <f t="shared" si="381"/>
        <v>0</v>
      </c>
      <c r="AW158" s="97">
        <f t="shared" si="382"/>
        <v>0</v>
      </c>
      <c r="AX158" s="97">
        <f t="shared" si="383"/>
        <v>0</v>
      </c>
      <c r="AY158" s="98">
        <f t="shared" si="384"/>
        <v>0</v>
      </c>
      <c r="AZ158" s="96">
        <f t="shared" si="385"/>
        <v>0</v>
      </c>
      <c r="BA158" s="98">
        <f t="shared" si="386"/>
        <v>0</v>
      </c>
      <c r="BB158" s="99" t="str">
        <f t="shared" si="387"/>
        <v>1</v>
      </c>
      <c r="BC158" s="98">
        <f t="shared" si="388"/>
        <v>100</v>
      </c>
      <c r="BD158" s="98">
        <f t="shared" si="389"/>
        <v>-100</v>
      </c>
      <c r="BE158" s="138">
        <f>VLOOKUP(B158,[4]Name!C$6:M$305,11,0)</f>
        <v>0</v>
      </c>
      <c r="BF158" s="98">
        <f t="shared" si="390"/>
        <v>0</v>
      </c>
      <c r="BG158" s="98">
        <f>IF(BF158&lt;'[1]Exchange Rate'!$C$4,0,IF(BF158&gt;='[1]Exchange Rate'!$C$4,(BF158-(BJ158*'[1]Exchange Rate'!$G$4))))</f>
        <v>0</v>
      </c>
      <c r="BH158" s="98">
        <f>IF(BG158&lt;'[1]Exchange Rate'!$C$4,0,IF(BG158&gt;='[1]Exchange Rate'!$C$4,BG158,))</f>
        <v>0</v>
      </c>
      <c r="BI158" s="101">
        <f>ROUND(IF((BH158)&gt;'[1]Exchange Rate'!$C$7,(BH158)*0.2-'[1]Exchange Rate'!$E$7,IF((BH158)&gt;'[1]Exchange Rate'!$C$6,(BH158)*0.15-'[1]Exchange Rate'!$E$6,IF((BH158)&gt;'[1]Exchange Rate'!$C$5,(BH158)*0.1-'[1]Exchange Rate'!$E$5,IF((BH158)&gt;'[1]Exchange Rate'!$C$4,(BH158)*0.05-'[1]Exchange Rate'!$E$4,0)))),2)</f>
        <v>0</v>
      </c>
      <c r="BJ158" s="99" t="e">
        <f>VLOOKUP(B158,'[1]List Bas &amp; Etra'!$B$5:$H$1048576,7,0)</f>
        <v>#N/A</v>
      </c>
      <c r="BK158" s="102">
        <f t="shared" si="391"/>
        <v>0</v>
      </c>
      <c r="BL158" s="103">
        <f>ROUND(IF((BF158)&gt;'[1]Exchange Rate'!$C$7,(BF158)*0.2-'[1]Exchange Rate'!$E$7,IF((BF158)&gt;'[1]Exchange Rate'!$C$6,(BF158)*0.15-'[1]Exchange Rate'!$E$6,IF((BF158)&gt;'[1]Exchange Rate'!$C$5,(BF158)*0.1-'[1]Exchange Rate'!$E$5,IF((BF158)&gt;'[1]Exchange Rate'!$C$4,(BF158)*0.05-'[1]Exchange Rate'!$E$4,0)))),2)</f>
        <v>0</v>
      </c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  <c r="ET158" s="102"/>
      <c r="EU158" s="102"/>
      <c r="EV158" s="102"/>
      <c r="EW158" s="102"/>
      <c r="EX158" s="102"/>
      <c r="EY158" s="102"/>
      <c r="EZ158" s="102"/>
      <c r="FA158" s="102"/>
      <c r="FB158" s="102"/>
      <c r="FC158" s="102"/>
      <c r="FD158" s="102"/>
      <c r="FE158" s="102"/>
      <c r="FF158" s="102"/>
      <c r="FG158" s="102"/>
      <c r="FH158" s="102"/>
      <c r="FI158" s="102"/>
      <c r="FJ158" s="102"/>
      <c r="FK158" s="102"/>
      <c r="FL158" s="102"/>
      <c r="FM158" s="102"/>
      <c r="FN158" s="102"/>
      <c r="FO158" s="102"/>
      <c r="FP158" s="102"/>
      <c r="FQ158" s="102"/>
      <c r="FR158" s="102"/>
      <c r="FS158" s="102"/>
      <c r="FT158" s="102"/>
      <c r="FU158" s="102"/>
      <c r="FV158" s="102"/>
      <c r="FW158" s="102"/>
      <c r="FX158" s="102"/>
      <c r="FY158" s="102"/>
      <c r="FZ158" s="102"/>
      <c r="GA158" s="102"/>
      <c r="GB158" s="102"/>
      <c r="GC158" s="102"/>
      <c r="GD158" s="102"/>
      <c r="GE158" s="102"/>
      <c r="GF158" s="102"/>
      <c r="GG158" s="102"/>
      <c r="GH158" s="102"/>
      <c r="GI158" s="102"/>
      <c r="GJ158" s="102"/>
      <c r="GK158" s="102"/>
      <c r="GL158" s="102"/>
      <c r="GM158" s="102"/>
      <c r="GN158" s="102"/>
      <c r="GO158" s="102"/>
      <c r="GP158" s="102"/>
      <c r="GQ158" s="102"/>
      <c r="GR158" s="102"/>
      <c r="GS158" s="102"/>
      <c r="GT158" s="102"/>
      <c r="GU158" s="102"/>
      <c r="GV158" s="102"/>
      <c r="GW158" s="102"/>
      <c r="GX158" s="102"/>
      <c r="GY158" s="102"/>
      <c r="GZ158" s="102"/>
      <c r="HA158" s="102"/>
      <c r="HB158" s="102"/>
      <c r="HC158" s="102"/>
      <c r="HD158" s="102"/>
      <c r="HE158" s="102"/>
      <c r="HF158" s="102"/>
      <c r="HG158" s="102"/>
      <c r="HH158" s="102"/>
      <c r="HI158" s="102"/>
      <c r="HJ158" s="102"/>
      <c r="HK158" s="102"/>
      <c r="HL158" s="102"/>
      <c r="HM158" s="102"/>
      <c r="HN158" s="102"/>
      <c r="HO158" s="102"/>
      <c r="HP158" s="102"/>
      <c r="HQ158" s="102"/>
      <c r="HR158" s="102"/>
      <c r="HS158" s="102"/>
      <c r="HT158" s="102"/>
      <c r="HU158" s="102"/>
      <c r="HV158" s="102"/>
      <c r="HW158" s="102"/>
      <c r="HX158" s="102"/>
      <c r="HY158" s="102"/>
      <c r="HZ158" s="102"/>
      <c r="IA158" s="102"/>
      <c r="IB158" s="102"/>
      <c r="IC158" s="102"/>
      <c r="ID158" s="102"/>
      <c r="IE158" s="102"/>
      <c r="IF158" s="102"/>
      <c r="IG158" s="102"/>
      <c r="IH158" s="102"/>
      <c r="II158" s="102"/>
      <c r="IJ158" s="102"/>
      <c r="IK158" s="102"/>
      <c r="IL158" s="102"/>
      <c r="IM158" s="102"/>
      <c r="IN158" s="102"/>
      <c r="IO158" s="102"/>
      <c r="IP158" s="102"/>
      <c r="IQ158" s="102"/>
      <c r="IR158" s="102"/>
      <c r="IS158" s="102"/>
      <c r="IT158" s="102"/>
      <c r="IU158" s="102"/>
      <c r="IV158" s="102"/>
      <c r="IW158" s="102"/>
      <c r="IX158" s="102"/>
      <c r="IY158" s="102"/>
      <c r="IZ158" s="102"/>
      <c r="JA158" s="102"/>
      <c r="JB158" s="102"/>
      <c r="JC158" s="102"/>
      <c r="JD158" s="102"/>
      <c r="JE158" s="102"/>
      <c r="JF158" s="102"/>
      <c r="JG158" s="102"/>
      <c r="JH158" s="102"/>
      <c r="JI158" s="102"/>
      <c r="JJ158" s="102"/>
      <c r="JK158" s="102"/>
      <c r="JL158" s="102"/>
      <c r="JM158" s="102"/>
      <c r="JN158" s="102"/>
      <c r="JO158" s="102"/>
      <c r="JP158" s="102"/>
      <c r="JQ158" s="102"/>
      <c r="JR158" s="102"/>
      <c r="JS158" s="102"/>
      <c r="JT158" s="102"/>
      <c r="JU158" s="102"/>
      <c r="JV158" s="102"/>
      <c r="JW158" s="102"/>
      <c r="JX158" s="102"/>
      <c r="JY158" s="102"/>
      <c r="JZ158" s="102"/>
      <c r="KA158" s="102"/>
      <c r="KB158" s="102"/>
      <c r="KC158" s="102"/>
      <c r="KD158" s="102"/>
      <c r="KE158" s="102"/>
      <c r="KF158" s="102"/>
      <c r="KG158" s="102"/>
      <c r="KH158" s="102"/>
      <c r="KI158" s="102"/>
      <c r="KJ158" s="102"/>
      <c r="KK158" s="102"/>
      <c r="KL158" s="102"/>
      <c r="KM158" s="102"/>
      <c r="KN158" s="102"/>
      <c r="KO158" s="102"/>
      <c r="KP158" s="102"/>
      <c r="KQ158" s="102"/>
      <c r="KR158" s="102"/>
      <c r="KS158" s="102"/>
      <c r="KT158" s="102"/>
      <c r="KU158" s="102"/>
      <c r="KV158" s="102"/>
      <c r="KW158" s="102"/>
      <c r="KX158" s="102"/>
      <c r="KY158" s="102"/>
      <c r="KZ158" s="102"/>
      <c r="LA158" s="102"/>
      <c r="LB158" s="102"/>
      <c r="LC158" s="102"/>
      <c r="LD158" s="102"/>
      <c r="LE158" s="102"/>
      <c r="LF158" s="102"/>
      <c r="LG158" s="102"/>
      <c r="LH158" s="102"/>
      <c r="LI158" s="102"/>
      <c r="LJ158" s="102"/>
      <c r="LK158" s="102"/>
      <c r="LL158" s="102"/>
      <c r="LM158" s="102"/>
      <c r="LN158" s="102"/>
      <c r="LO158" s="102"/>
      <c r="LP158" s="102"/>
      <c r="LQ158" s="102"/>
      <c r="LR158" s="102"/>
      <c r="LS158" s="102"/>
      <c r="LT158" s="102"/>
      <c r="LU158" s="102"/>
      <c r="LV158" s="102"/>
      <c r="LW158" s="102"/>
      <c r="LX158" s="102"/>
      <c r="LY158" s="102"/>
      <c r="LZ158" s="102"/>
      <c r="MA158" s="102"/>
      <c r="MB158" s="102"/>
      <c r="MC158" s="102"/>
      <c r="MD158" s="102"/>
      <c r="ME158" s="102"/>
      <c r="MF158" s="102"/>
      <c r="MG158" s="102"/>
      <c r="MH158" s="102"/>
      <c r="MI158" s="102"/>
      <c r="MJ158" s="102"/>
      <c r="MK158" s="102"/>
      <c r="ML158" s="102"/>
      <c r="MM158" s="102"/>
      <c r="MN158" s="102"/>
      <c r="MO158" s="102"/>
      <c r="MP158" s="102"/>
      <c r="MQ158" s="102"/>
      <c r="MR158" s="102"/>
      <c r="MS158" s="102"/>
      <c r="MT158" s="102"/>
      <c r="MU158" s="102"/>
      <c r="MV158" s="102"/>
      <c r="MW158" s="102"/>
      <c r="MX158" s="102"/>
      <c r="MY158" s="102"/>
      <c r="MZ158" s="102"/>
      <c r="NA158" s="102"/>
      <c r="NB158" s="102"/>
      <c r="NC158" s="102"/>
      <c r="ND158" s="102"/>
      <c r="NE158" s="102"/>
      <c r="NF158" s="102"/>
      <c r="NG158" s="102"/>
      <c r="NH158" s="102"/>
      <c r="NI158" s="102"/>
      <c r="NJ158" s="102"/>
      <c r="NK158" s="102"/>
      <c r="NL158" s="102"/>
      <c r="NM158" s="102"/>
      <c r="NN158" s="102"/>
      <c r="NO158" s="102"/>
      <c r="NP158" s="102"/>
      <c r="NQ158" s="102"/>
      <c r="NR158" s="102"/>
      <c r="NS158" s="102"/>
      <c r="NT158" s="102"/>
      <c r="NU158" s="102"/>
      <c r="NV158" s="102"/>
      <c r="NW158" s="102"/>
      <c r="NX158" s="102"/>
      <c r="NY158" s="102"/>
      <c r="NZ158" s="102"/>
      <c r="OA158" s="102"/>
      <c r="OB158" s="102"/>
      <c r="OC158" s="102"/>
      <c r="OD158" s="102"/>
      <c r="OE158" s="102"/>
      <c r="OF158" s="102"/>
      <c r="OG158" s="102"/>
      <c r="OH158" s="102"/>
      <c r="OI158" s="102"/>
      <c r="OJ158" s="102"/>
      <c r="OK158" s="102"/>
      <c r="OL158" s="102"/>
      <c r="OM158" s="102"/>
      <c r="ON158" s="102"/>
      <c r="OO158" s="102"/>
      <c r="OP158" s="102"/>
      <c r="OQ158" s="102"/>
      <c r="OR158" s="102"/>
      <c r="OS158" s="102"/>
      <c r="OT158" s="102"/>
      <c r="OU158" s="102"/>
      <c r="OV158" s="102"/>
      <c r="OW158" s="102"/>
      <c r="OX158" s="102"/>
      <c r="OY158" s="102"/>
      <c r="OZ158" s="102"/>
      <c r="PA158" s="102"/>
      <c r="PB158" s="102"/>
      <c r="PC158" s="102"/>
      <c r="PD158" s="102"/>
      <c r="PE158" s="102"/>
      <c r="PF158" s="102"/>
      <c r="PG158" s="102"/>
      <c r="PH158" s="102"/>
      <c r="PI158" s="102"/>
      <c r="PJ158" s="102"/>
      <c r="PK158" s="102"/>
      <c r="PL158" s="102"/>
      <c r="PM158" s="102"/>
      <c r="PN158" s="102"/>
      <c r="PO158" s="102"/>
      <c r="PP158" s="102"/>
      <c r="PQ158" s="102"/>
      <c r="PR158" s="102"/>
      <c r="PS158" s="102"/>
      <c r="PT158" s="102"/>
      <c r="PU158" s="102"/>
      <c r="PV158" s="102"/>
      <c r="PW158" s="102"/>
      <c r="PX158" s="102"/>
      <c r="PY158" s="102"/>
      <c r="PZ158" s="102"/>
      <c r="QA158" s="102"/>
      <c r="QB158" s="102"/>
      <c r="QC158" s="102"/>
      <c r="QD158" s="102"/>
      <c r="QE158" s="102"/>
      <c r="QF158" s="102"/>
      <c r="QG158" s="102"/>
      <c r="QH158" s="102"/>
      <c r="QI158" s="102"/>
      <c r="QJ158" s="102"/>
      <c r="QK158" s="102"/>
      <c r="QL158" s="102"/>
      <c r="QM158" s="102"/>
      <c r="QN158" s="102"/>
      <c r="QO158" s="102"/>
      <c r="QP158" s="102"/>
      <c r="QQ158" s="102"/>
      <c r="QR158" s="102"/>
      <c r="QS158" s="102"/>
      <c r="QT158" s="102"/>
      <c r="QU158" s="102"/>
      <c r="QV158" s="102"/>
      <c r="QW158" s="102"/>
      <c r="QX158" s="102"/>
      <c r="QY158" s="102"/>
      <c r="QZ158" s="102"/>
      <c r="RA158" s="102"/>
      <c r="RB158" s="102"/>
      <c r="RC158" s="102"/>
      <c r="RD158" s="102"/>
      <c r="RE158" s="102"/>
      <c r="RF158" s="102"/>
      <c r="RG158" s="102"/>
      <c r="RH158" s="102"/>
      <c r="RI158" s="102"/>
      <c r="RJ158" s="102"/>
      <c r="RK158" s="102"/>
      <c r="RL158" s="102"/>
      <c r="RM158" s="102"/>
      <c r="RN158" s="102"/>
      <c r="RO158" s="102"/>
      <c r="RP158" s="102"/>
      <c r="RQ158" s="102"/>
      <c r="RR158" s="102"/>
      <c r="RS158" s="102"/>
      <c r="RT158" s="102"/>
      <c r="RU158" s="102"/>
      <c r="RV158" s="102"/>
      <c r="RW158" s="102"/>
      <c r="RX158" s="102"/>
      <c r="RY158" s="102"/>
      <c r="RZ158" s="102"/>
      <c r="SA158" s="102"/>
      <c r="SB158" s="102"/>
      <c r="SC158" s="102"/>
      <c r="SD158" s="102"/>
      <c r="SE158" s="102"/>
      <c r="SF158" s="102"/>
      <c r="SG158" s="102"/>
      <c r="SH158" s="102"/>
      <c r="SI158" s="102"/>
      <c r="SJ158" s="102"/>
      <c r="SK158" s="102"/>
      <c r="SL158" s="102"/>
      <c r="SM158" s="102"/>
      <c r="SN158" s="102"/>
      <c r="SO158" s="102"/>
      <c r="SP158" s="102"/>
      <c r="SQ158" s="102"/>
      <c r="SR158" s="102"/>
      <c r="SS158" s="102"/>
      <c r="ST158" s="102"/>
      <c r="SU158" s="102"/>
      <c r="SV158" s="102"/>
      <c r="SW158" s="102"/>
      <c r="SX158" s="102"/>
      <c r="SY158" s="102"/>
      <c r="SZ158" s="102"/>
      <c r="TA158" s="102"/>
      <c r="TB158" s="102"/>
      <c r="TC158" s="102"/>
      <c r="TD158" s="102"/>
      <c r="TE158" s="102"/>
      <c r="TF158" s="102"/>
      <c r="TG158" s="102"/>
      <c r="TH158" s="102"/>
      <c r="TI158" s="102"/>
      <c r="TJ158" s="102"/>
      <c r="TK158" s="102"/>
      <c r="TL158" s="102"/>
      <c r="TM158" s="102"/>
      <c r="TN158" s="102"/>
      <c r="TO158" s="102"/>
      <c r="TP158" s="102"/>
      <c r="TQ158" s="102"/>
      <c r="TR158" s="102"/>
      <c r="TS158" s="102"/>
      <c r="TT158" s="102"/>
      <c r="TU158" s="102"/>
      <c r="TV158" s="102"/>
      <c r="TW158" s="102"/>
      <c r="TX158" s="102"/>
      <c r="TY158" s="102"/>
      <c r="TZ158" s="102"/>
      <c r="UA158" s="102"/>
      <c r="UB158" s="102"/>
      <c r="UC158" s="102"/>
      <c r="UD158" s="102"/>
      <c r="UE158" s="102"/>
      <c r="UF158" s="102"/>
      <c r="UG158" s="102"/>
      <c r="UH158" s="102"/>
      <c r="UI158" s="102"/>
      <c r="UJ158" s="102"/>
      <c r="UK158" s="102"/>
      <c r="UL158" s="102"/>
      <c r="UM158" s="102"/>
      <c r="UN158" s="102"/>
      <c r="UO158" s="102"/>
      <c r="UP158" s="102"/>
      <c r="UQ158" s="102"/>
      <c r="UR158" s="102"/>
      <c r="US158" s="102"/>
      <c r="UT158" s="102"/>
      <c r="UU158" s="102"/>
      <c r="UV158" s="102"/>
      <c r="UW158" s="102"/>
      <c r="UX158" s="102"/>
      <c r="UY158" s="102"/>
      <c r="UZ158" s="102"/>
      <c r="VA158" s="102"/>
      <c r="VB158" s="102"/>
      <c r="VC158" s="102"/>
      <c r="VD158" s="102"/>
      <c r="VE158" s="102"/>
      <c r="VF158" s="102"/>
      <c r="VG158" s="102"/>
      <c r="VH158" s="102"/>
      <c r="VI158" s="102"/>
      <c r="VJ158" s="102"/>
      <c r="VK158" s="102"/>
      <c r="VL158" s="102"/>
      <c r="VM158" s="102"/>
      <c r="VN158" s="102"/>
      <c r="VO158" s="102"/>
      <c r="VP158" s="102"/>
      <c r="VQ158" s="102"/>
      <c r="VR158" s="102"/>
      <c r="VS158" s="102"/>
      <c r="VT158" s="102"/>
      <c r="VU158" s="102"/>
      <c r="VV158" s="102"/>
      <c r="VW158" s="102"/>
      <c r="VX158" s="102"/>
      <c r="VY158" s="102"/>
      <c r="VZ158" s="102"/>
      <c r="WA158" s="102"/>
      <c r="WB158" s="102"/>
      <c r="WC158" s="102"/>
      <c r="WD158" s="102"/>
      <c r="WE158" s="102"/>
      <c r="WF158" s="102"/>
      <c r="WG158" s="102"/>
      <c r="WH158" s="102"/>
      <c r="WI158" s="102"/>
      <c r="WJ158" s="102"/>
      <c r="WK158" s="102"/>
      <c r="WL158" s="102"/>
      <c r="WM158" s="102"/>
      <c r="WN158" s="102"/>
      <c r="WO158" s="102"/>
      <c r="WP158" s="102"/>
      <c r="WQ158" s="102"/>
      <c r="WR158" s="102"/>
      <c r="WS158" s="102"/>
      <c r="WT158" s="102"/>
      <c r="WU158" s="102"/>
      <c r="WV158" s="102"/>
      <c r="WW158" s="102"/>
      <c r="WX158" s="102"/>
      <c r="WY158" s="102"/>
      <c r="WZ158" s="102"/>
      <c r="XA158" s="102"/>
      <c r="XB158" s="102"/>
      <c r="XC158" s="102"/>
      <c r="XD158" s="102"/>
      <c r="XE158" s="102"/>
      <c r="XF158" s="102"/>
      <c r="XG158" s="102"/>
      <c r="XH158" s="102"/>
      <c r="XI158" s="102"/>
      <c r="XJ158" s="102"/>
      <c r="XK158" s="102"/>
      <c r="XL158" s="102"/>
      <c r="XM158" s="102"/>
      <c r="XN158" s="102"/>
      <c r="XO158" s="102"/>
      <c r="XP158" s="102"/>
      <c r="XQ158" s="102"/>
      <c r="XR158" s="102"/>
      <c r="XS158" s="102"/>
      <c r="XT158" s="102"/>
      <c r="XU158" s="102"/>
      <c r="XV158" s="102"/>
      <c r="XW158" s="102"/>
      <c r="XX158" s="102"/>
      <c r="XY158" s="102"/>
      <c r="XZ158" s="102"/>
      <c r="YA158" s="102"/>
      <c r="YB158" s="102"/>
      <c r="YC158" s="102"/>
      <c r="YD158" s="102"/>
      <c r="YE158" s="102"/>
      <c r="YF158" s="102"/>
      <c r="YG158" s="102"/>
      <c r="YH158" s="102"/>
      <c r="YI158" s="102"/>
      <c r="YJ158" s="102"/>
      <c r="YK158" s="102"/>
      <c r="YL158" s="102"/>
      <c r="YM158" s="102"/>
      <c r="YN158" s="102"/>
      <c r="YO158" s="102"/>
      <c r="YP158" s="102"/>
      <c r="YQ158" s="102"/>
      <c r="YR158" s="102"/>
      <c r="YS158" s="102"/>
      <c r="YT158" s="102"/>
      <c r="YU158" s="102"/>
      <c r="YV158" s="102"/>
      <c r="YW158" s="102"/>
      <c r="YX158" s="102"/>
      <c r="YY158" s="102"/>
      <c r="YZ158" s="102"/>
      <c r="ZA158" s="102"/>
      <c r="ZB158" s="102"/>
      <c r="ZC158" s="102"/>
      <c r="ZD158" s="102"/>
      <c r="ZE158" s="102"/>
      <c r="ZF158" s="102"/>
      <c r="ZG158" s="102"/>
      <c r="ZH158" s="102"/>
      <c r="ZI158" s="102"/>
      <c r="ZJ158" s="102"/>
      <c r="ZK158" s="102"/>
      <c r="ZL158" s="102"/>
      <c r="ZM158" s="102"/>
      <c r="ZN158" s="102"/>
      <c r="ZO158" s="102"/>
      <c r="ZP158" s="102"/>
      <c r="ZQ158" s="102"/>
      <c r="ZR158" s="102"/>
      <c r="ZS158" s="102"/>
      <c r="ZT158" s="102"/>
      <c r="ZU158" s="102"/>
      <c r="ZV158" s="102"/>
      <c r="ZW158" s="102"/>
      <c r="ZX158" s="102"/>
      <c r="ZY158" s="102"/>
      <c r="ZZ158" s="102"/>
      <c r="AAA158" s="102"/>
      <c r="AAB158" s="102"/>
      <c r="AAC158" s="102"/>
      <c r="AAD158" s="102"/>
      <c r="AAE158" s="102"/>
      <c r="AAF158" s="102"/>
      <c r="AAG158" s="102"/>
      <c r="AAH158" s="102"/>
      <c r="AAI158" s="102"/>
      <c r="AAJ158" s="102"/>
      <c r="AAK158" s="102"/>
      <c r="AAL158" s="102"/>
      <c r="AAM158" s="102"/>
      <c r="AAN158" s="102"/>
      <c r="AAO158" s="102"/>
      <c r="AAP158" s="102"/>
      <c r="AAQ158" s="102"/>
      <c r="AAR158" s="102"/>
      <c r="AAS158" s="102"/>
      <c r="AAT158" s="102"/>
      <c r="AAU158" s="102"/>
      <c r="AAV158" s="102"/>
      <c r="AAW158" s="102"/>
      <c r="AAX158" s="102"/>
      <c r="AAY158" s="102"/>
      <c r="AAZ158" s="102"/>
      <c r="ABA158" s="102"/>
      <c r="ABB158" s="102"/>
      <c r="ABC158" s="102"/>
      <c r="ABD158" s="102"/>
      <c r="ABE158" s="102"/>
      <c r="ABF158" s="102"/>
      <c r="ABG158" s="102"/>
      <c r="ABH158" s="102"/>
      <c r="ABI158" s="102"/>
      <c r="ABJ158" s="102"/>
      <c r="ABK158" s="102"/>
      <c r="ABL158" s="102"/>
      <c r="ABM158" s="102"/>
      <c r="ABN158" s="102"/>
      <c r="ABO158" s="102"/>
      <c r="ABP158" s="102"/>
      <c r="ABQ158" s="102"/>
      <c r="ABR158" s="102"/>
      <c r="ABS158" s="102"/>
      <c r="ABT158" s="102"/>
      <c r="ABU158" s="102"/>
      <c r="ABV158" s="102"/>
      <c r="ABW158" s="102"/>
      <c r="ABX158" s="102"/>
      <c r="ABY158" s="102"/>
      <c r="ABZ158" s="102"/>
      <c r="ACA158" s="102"/>
      <c r="ACB158" s="102"/>
      <c r="ACC158" s="102"/>
      <c r="ACD158" s="102"/>
      <c r="ACE158" s="102"/>
      <c r="ACF158" s="102"/>
      <c r="ACG158" s="102"/>
      <c r="ACH158" s="102"/>
      <c r="ACI158" s="102"/>
      <c r="ACJ158" s="102"/>
      <c r="ACK158" s="102"/>
      <c r="ACL158" s="102"/>
      <c r="ACM158" s="102"/>
      <c r="ACN158" s="102"/>
      <c r="ACO158" s="102"/>
      <c r="ACP158" s="102"/>
      <c r="ACQ158" s="102"/>
      <c r="ACR158" s="102"/>
      <c r="ACS158" s="102"/>
      <c r="ACT158" s="102"/>
      <c r="ACU158" s="102"/>
      <c r="ACV158" s="102"/>
      <c r="ACW158" s="102"/>
      <c r="ACX158" s="102"/>
      <c r="ACY158" s="102"/>
      <c r="ACZ158" s="102"/>
      <c r="ADA158" s="102"/>
      <c r="ADB158" s="102"/>
      <c r="ADC158" s="102"/>
      <c r="ADD158" s="102"/>
      <c r="ADE158" s="102"/>
      <c r="ADF158" s="102"/>
      <c r="ADG158" s="102"/>
      <c r="ADH158" s="102"/>
      <c r="ADI158" s="102"/>
      <c r="ADJ158" s="102"/>
      <c r="ADK158" s="102"/>
      <c r="ADL158" s="102"/>
      <c r="ADM158" s="102"/>
      <c r="ADN158" s="102"/>
      <c r="ADO158" s="102"/>
      <c r="ADP158" s="102"/>
      <c r="ADQ158" s="102"/>
      <c r="ADR158" s="102"/>
      <c r="ADS158" s="102"/>
      <c r="ADT158" s="102"/>
      <c r="ADU158" s="102"/>
      <c r="ADV158" s="102"/>
      <c r="ADW158" s="102"/>
      <c r="ADX158" s="102"/>
      <c r="ADY158" s="102"/>
      <c r="ADZ158" s="102"/>
      <c r="AEA158" s="102"/>
      <c r="AEB158" s="102"/>
      <c r="AEC158" s="102"/>
      <c r="AED158" s="102"/>
      <c r="AEE158" s="102"/>
      <c r="AEF158" s="102"/>
      <c r="AEG158" s="102"/>
      <c r="AEH158" s="102"/>
      <c r="AEI158" s="102"/>
      <c r="AEJ158" s="102"/>
      <c r="AEK158" s="102"/>
      <c r="AEL158" s="102"/>
      <c r="AEM158" s="102"/>
      <c r="AEN158" s="102"/>
      <c r="AEO158" s="102"/>
      <c r="AEP158" s="102"/>
      <c r="AEQ158" s="102"/>
      <c r="AER158" s="102"/>
      <c r="AES158" s="102"/>
      <c r="AET158" s="102"/>
      <c r="AEU158" s="102"/>
      <c r="AEV158" s="102"/>
      <c r="AEW158" s="102"/>
      <c r="AEX158" s="102"/>
      <c r="AEY158" s="102"/>
      <c r="AEZ158" s="102"/>
      <c r="AFA158" s="102"/>
      <c r="AFB158" s="102"/>
      <c r="AFC158" s="102"/>
      <c r="AFD158" s="102"/>
      <c r="AFE158" s="102"/>
      <c r="AFF158" s="102"/>
      <c r="AFG158" s="102"/>
      <c r="AFH158" s="102"/>
      <c r="AFI158" s="102"/>
      <c r="AFJ158" s="102"/>
      <c r="AFK158" s="102"/>
      <c r="AFL158" s="102"/>
      <c r="AFM158" s="102"/>
      <c r="AFN158" s="102"/>
      <c r="AFO158" s="102"/>
      <c r="AFP158" s="102"/>
      <c r="AFQ158" s="102"/>
      <c r="AFR158" s="102"/>
      <c r="AFS158" s="102"/>
      <c r="AFT158" s="102"/>
      <c r="AFU158" s="102"/>
      <c r="AFV158" s="102"/>
      <c r="AFW158" s="102"/>
      <c r="AFX158" s="102"/>
      <c r="AFY158" s="102"/>
      <c r="AFZ158" s="102"/>
      <c r="AGA158" s="102"/>
      <c r="AGB158" s="102"/>
      <c r="AGC158" s="102"/>
      <c r="AGD158" s="102"/>
      <c r="AGE158" s="102"/>
      <c r="AGF158" s="102"/>
      <c r="AGG158" s="102"/>
      <c r="AGH158" s="102"/>
      <c r="AGI158" s="102"/>
      <c r="AGJ158" s="102"/>
      <c r="AGK158" s="102"/>
      <c r="AGL158" s="102"/>
      <c r="AGM158" s="102"/>
      <c r="AGN158" s="102"/>
      <c r="AGO158" s="102"/>
      <c r="AGP158" s="102"/>
      <c r="AGQ158" s="102"/>
      <c r="AGR158" s="102"/>
      <c r="AGS158" s="102"/>
      <c r="AGT158" s="102"/>
      <c r="AGU158" s="102"/>
      <c r="AGV158" s="102"/>
      <c r="AGW158" s="102"/>
      <c r="AGX158" s="102"/>
      <c r="AGY158" s="102"/>
      <c r="AGZ158" s="102"/>
      <c r="AHA158" s="102"/>
      <c r="AHB158" s="102"/>
      <c r="AHC158" s="102"/>
      <c r="AHD158" s="102"/>
      <c r="AHE158" s="102"/>
      <c r="AHF158" s="102"/>
      <c r="AHG158" s="102"/>
      <c r="AHH158" s="102"/>
      <c r="AHI158" s="102"/>
      <c r="AHJ158" s="102"/>
      <c r="AHK158" s="102"/>
      <c r="AHL158" s="102"/>
      <c r="AHM158" s="102"/>
      <c r="AHN158" s="102"/>
      <c r="AHO158" s="102"/>
      <c r="AHP158" s="102"/>
      <c r="AHQ158" s="102"/>
      <c r="AHR158" s="102"/>
      <c r="AHS158" s="102"/>
      <c r="AHT158" s="102"/>
      <c r="AHU158" s="102"/>
      <c r="AHV158" s="102"/>
      <c r="AHW158" s="102"/>
      <c r="AHX158" s="102"/>
      <c r="AHY158" s="102"/>
      <c r="AHZ158" s="102"/>
      <c r="AIA158" s="102"/>
      <c r="AIB158" s="102"/>
      <c r="AIC158" s="102"/>
      <c r="AID158" s="102"/>
      <c r="AIE158" s="102"/>
      <c r="AIF158" s="102"/>
      <c r="AIG158" s="102"/>
      <c r="AIH158" s="102"/>
      <c r="AII158" s="102"/>
      <c r="AIJ158" s="102"/>
      <c r="AIK158" s="102"/>
      <c r="AIL158" s="102"/>
      <c r="AIM158" s="102"/>
      <c r="AIN158" s="102"/>
      <c r="AIO158" s="102"/>
      <c r="AIP158" s="102"/>
      <c r="AIQ158" s="102"/>
      <c r="AIR158" s="102"/>
      <c r="AIS158" s="102"/>
      <c r="AIT158" s="102"/>
      <c r="AIU158" s="102"/>
      <c r="AIV158" s="102"/>
      <c r="AIW158" s="102"/>
      <c r="AIX158" s="102"/>
      <c r="AIY158" s="102"/>
      <c r="AIZ158" s="102"/>
      <c r="AJA158" s="102"/>
      <c r="AJB158" s="102"/>
      <c r="AJC158" s="102"/>
      <c r="AJD158" s="102"/>
      <c r="AJE158" s="102"/>
      <c r="AJF158" s="102"/>
      <c r="AJG158" s="102"/>
      <c r="AJH158" s="102"/>
      <c r="AJI158" s="102"/>
      <c r="AJJ158" s="102"/>
      <c r="AJK158" s="102"/>
      <c r="AJL158" s="102"/>
      <c r="AJM158" s="102"/>
      <c r="AJN158" s="102"/>
      <c r="AJO158" s="102"/>
      <c r="AJP158" s="102"/>
      <c r="AJQ158" s="102"/>
      <c r="AJR158" s="102"/>
      <c r="AJS158" s="102"/>
      <c r="AJT158" s="102"/>
      <c r="AJU158" s="102"/>
      <c r="AJV158" s="102"/>
      <c r="AJW158" s="102"/>
      <c r="AJX158" s="102"/>
      <c r="AJY158" s="102"/>
      <c r="AJZ158" s="102"/>
      <c r="AKA158" s="102"/>
      <c r="AKB158" s="102"/>
      <c r="AKC158" s="102"/>
      <c r="AKD158" s="102"/>
      <c r="AKE158" s="102"/>
      <c r="AKF158" s="102"/>
      <c r="AKG158" s="102"/>
      <c r="AKH158" s="102"/>
      <c r="AKI158" s="102"/>
      <c r="AKJ158" s="102"/>
      <c r="AKK158" s="102"/>
      <c r="AKL158" s="102"/>
      <c r="AKM158" s="102"/>
      <c r="AKN158" s="102"/>
      <c r="AKO158" s="102"/>
      <c r="AKP158" s="102"/>
      <c r="AKQ158" s="102"/>
      <c r="AKR158" s="102"/>
      <c r="AKS158" s="102"/>
      <c r="AKT158" s="102"/>
      <c r="AKU158" s="102"/>
      <c r="AKV158" s="102"/>
      <c r="AKW158" s="102"/>
      <c r="AKX158" s="102"/>
      <c r="AKY158" s="102"/>
      <c r="AKZ158" s="102"/>
      <c r="ALA158" s="102"/>
      <c r="ALB158" s="102"/>
      <c r="ALC158" s="102"/>
      <c r="ALD158" s="102"/>
      <c r="ALE158" s="102"/>
      <c r="ALF158" s="102"/>
      <c r="ALG158" s="102"/>
      <c r="ALH158" s="102"/>
      <c r="ALI158" s="102"/>
      <c r="ALJ158" s="102"/>
      <c r="ALK158" s="102"/>
      <c r="ALL158" s="102"/>
      <c r="ALM158" s="102"/>
      <c r="ALN158" s="102"/>
      <c r="ALO158" s="102"/>
      <c r="ALP158" s="102"/>
      <c r="ALQ158" s="102"/>
      <c r="ALR158" s="102"/>
      <c r="ALS158" s="102"/>
      <c r="ALT158" s="102"/>
      <c r="ALU158" s="102"/>
      <c r="ALV158" s="102"/>
      <c r="ALW158" s="102"/>
      <c r="ALX158" s="102"/>
      <c r="ALY158" s="102"/>
      <c r="ALZ158" s="102"/>
      <c r="AMA158" s="102"/>
      <c r="AMB158" s="102"/>
      <c r="AMC158" s="102"/>
      <c r="AMD158" s="102"/>
      <c r="AME158" s="102"/>
      <c r="AMF158" s="102"/>
      <c r="AMG158" s="102"/>
      <c r="AMH158" s="102"/>
      <c r="AMI158" s="102"/>
      <c r="AMJ158" s="102"/>
      <c r="AMK158" s="102"/>
      <c r="AML158" s="102"/>
      <c r="AMM158" s="102"/>
      <c r="AMN158" s="102"/>
      <c r="AMO158" s="102"/>
      <c r="AMP158" s="102"/>
      <c r="AMQ158" s="102"/>
      <c r="AMR158" s="102"/>
      <c r="AMS158" s="102"/>
      <c r="AMT158" s="102"/>
      <c r="AMU158" s="102"/>
      <c r="AMV158" s="102"/>
      <c r="AMW158" s="102"/>
      <c r="AMX158" s="102"/>
      <c r="AMY158" s="102"/>
      <c r="AMZ158" s="102"/>
      <c r="ANA158" s="102"/>
      <c r="ANB158" s="102"/>
      <c r="ANC158" s="102"/>
      <c r="AND158" s="102"/>
      <c r="ANE158" s="102"/>
      <c r="ANF158" s="102"/>
      <c r="ANG158" s="102"/>
      <c r="ANH158" s="102"/>
      <c r="ANI158" s="102"/>
      <c r="ANJ158" s="102"/>
      <c r="ANK158" s="102"/>
      <c r="ANL158" s="102"/>
      <c r="ANM158" s="102"/>
      <c r="ANN158" s="102"/>
      <c r="ANO158" s="102"/>
      <c r="ANP158" s="102"/>
      <c r="ANQ158" s="102"/>
      <c r="ANR158" s="102"/>
      <c r="ANS158" s="102"/>
      <c r="ANT158" s="102"/>
      <c r="ANU158" s="102"/>
      <c r="ANV158" s="102"/>
      <c r="ANW158" s="102"/>
      <c r="ANX158" s="102"/>
      <c r="ANY158" s="102"/>
      <c r="ANZ158" s="102"/>
      <c r="AOA158" s="102"/>
      <c r="AOB158" s="102"/>
      <c r="AOC158" s="102"/>
      <c r="AOD158" s="102"/>
      <c r="AOE158" s="102"/>
      <c r="AOF158" s="102"/>
      <c r="AOG158" s="102"/>
      <c r="AOH158" s="102"/>
      <c r="AOI158" s="102"/>
      <c r="AOJ158" s="102"/>
      <c r="AOK158" s="102"/>
      <c r="AOL158" s="102"/>
      <c r="AOM158" s="102"/>
      <c r="AON158" s="102"/>
      <c r="AOO158" s="102"/>
      <c r="AOP158" s="102"/>
      <c r="AOQ158" s="102"/>
      <c r="AOR158" s="102"/>
      <c r="AOS158" s="102"/>
      <c r="AOT158" s="102"/>
      <c r="AOU158" s="102"/>
      <c r="AOV158" s="102"/>
      <c r="AOW158" s="102"/>
      <c r="AOX158" s="102"/>
      <c r="AOY158" s="102"/>
      <c r="AOZ158" s="102"/>
      <c r="APA158" s="102"/>
      <c r="APB158" s="102"/>
      <c r="APC158" s="102"/>
      <c r="APD158" s="102"/>
      <c r="APE158" s="102"/>
      <c r="APF158" s="102"/>
      <c r="APG158" s="102"/>
      <c r="APH158" s="102"/>
      <c r="API158" s="102"/>
      <c r="APJ158" s="102"/>
      <c r="APK158" s="102"/>
      <c r="APL158" s="102"/>
      <c r="APM158" s="102"/>
      <c r="APN158" s="102"/>
      <c r="APO158" s="102"/>
      <c r="APP158" s="102"/>
      <c r="APQ158" s="102"/>
      <c r="APR158" s="102"/>
      <c r="APS158" s="102"/>
      <c r="APT158" s="102"/>
      <c r="APU158" s="102"/>
      <c r="APV158" s="102"/>
      <c r="APW158" s="102"/>
      <c r="APX158" s="102"/>
      <c r="APY158" s="102"/>
      <c r="APZ158" s="102"/>
      <c r="AQA158" s="102"/>
      <c r="AQB158" s="102"/>
      <c r="AQC158" s="102"/>
      <c r="AQD158" s="102"/>
      <c r="AQE158" s="102"/>
      <c r="AQF158" s="102"/>
      <c r="AQG158" s="102"/>
      <c r="AQH158" s="102"/>
      <c r="AQI158" s="102"/>
      <c r="AQJ158" s="102"/>
      <c r="AQK158" s="102"/>
      <c r="AQL158" s="102"/>
      <c r="AQM158" s="102"/>
      <c r="AQN158" s="102"/>
      <c r="AQO158" s="102"/>
      <c r="AQP158" s="102"/>
      <c r="AQQ158" s="102"/>
      <c r="AQR158" s="102"/>
      <c r="AQS158" s="102"/>
      <c r="AQT158" s="102"/>
      <c r="AQU158" s="102"/>
      <c r="AQV158" s="102"/>
      <c r="AQW158" s="102"/>
      <c r="AQX158" s="102"/>
      <c r="AQY158" s="102"/>
      <c r="AQZ158" s="102"/>
      <c r="ARA158" s="102"/>
      <c r="ARB158" s="102"/>
      <c r="ARC158" s="102"/>
      <c r="ARD158" s="102"/>
      <c r="ARE158" s="102"/>
      <c r="ARF158" s="102"/>
      <c r="ARG158" s="102"/>
      <c r="ARH158" s="102"/>
      <c r="ARI158" s="102"/>
      <c r="ARJ158" s="102"/>
      <c r="ARK158" s="102"/>
      <c r="ARL158" s="102"/>
      <c r="ARM158" s="102"/>
      <c r="ARN158" s="102"/>
      <c r="ARO158" s="102"/>
      <c r="ARP158" s="102"/>
      <c r="ARQ158" s="102"/>
      <c r="ARR158" s="102"/>
      <c r="ARS158" s="102"/>
      <c r="ART158" s="102"/>
      <c r="ARU158" s="102"/>
      <c r="ARV158" s="102"/>
      <c r="ARW158" s="102"/>
      <c r="ARX158" s="102"/>
      <c r="ARY158" s="102"/>
      <c r="ARZ158" s="102"/>
      <c r="ASA158" s="102"/>
      <c r="ASB158" s="102"/>
      <c r="ASC158" s="102"/>
      <c r="ASD158" s="102"/>
      <c r="ASE158" s="102"/>
      <c r="ASF158" s="102"/>
      <c r="ASG158" s="102"/>
      <c r="ASH158" s="102"/>
      <c r="ASI158" s="102"/>
      <c r="ASJ158" s="102"/>
      <c r="ASK158" s="102"/>
      <c r="ASL158" s="102"/>
      <c r="ASM158" s="102"/>
      <c r="ASN158" s="102"/>
      <c r="ASO158" s="102"/>
      <c r="ASP158" s="102"/>
      <c r="ASQ158" s="102"/>
      <c r="ASR158" s="102"/>
      <c r="ASS158" s="102"/>
      <c r="AST158" s="102"/>
      <c r="ASU158" s="102"/>
      <c r="ASV158" s="102"/>
      <c r="ASW158" s="102"/>
      <c r="ASX158" s="102"/>
      <c r="ASY158" s="102"/>
      <c r="ASZ158" s="102"/>
      <c r="ATA158" s="102"/>
      <c r="ATB158" s="102"/>
      <c r="ATC158" s="102"/>
      <c r="ATD158" s="102"/>
      <c r="ATE158" s="102"/>
      <c r="ATF158" s="102"/>
      <c r="ATG158" s="102"/>
      <c r="ATH158" s="102"/>
      <c r="ATI158" s="102"/>
      <c r="ATJ158" s="102"/>
      <c r="ATK158" s="102"/>
      <c r="ATL158" s="102"/>
      <c r="ATM158" s="102"/>
      <c r="ATN158" s="102"/>
      <c r="ATO158" s="102"/>
      <c r="ATP158" s="102"/>
      <c r="ATQ158" s="102"/>
      <c r="ATR158" s="102"/>
      <c r="ATS158" s="102"/>
      <c r="ATT158" s="102"/>
      <c r="ATU158" s="102"/>
      <c r="ATV158" s="102"/>
      <c r="ATW158" s="102"/>
      <c r="ATX158" s="102"/>
      <c r="ATY158" s="102"/>
      <c r="ATZ158" s="102"/>
      <c r="AUA158" s="102"/>
      <c r="AUB158" s="102"/>
      <c r="AUC158" s="102"/>
      <c r="AUD158" s="102"/>
      <c r="AUE158" s="102"/>
      <c r="AUF158" s="102"/>
      <c r="AUG158" s="102"/>
      <c r="AUH158" s="102"/>
      <c r="AUI158" s="102"/>
      <c r="AUJ158" s="102"/>
      <c r="AUK158" s="102"/>
      <c r="AUL158" s="102"/>
      <c r="AUM158" s="102"/>
      <c r="AUN158" s="102"/>
      <c r="AUO158" s="102"/>
      <c r="AUP158" s="102"/>
      <c r="AUQ158" s="102"/>
      <c r="AUR158" s="102"/>
      <c r="AUS158" s="102"/>
      <c r="AUT158" s="102"/>
      <c r="AUU158" s="102"/>
      <c r="AUV158" s="102"/>
      <c r="AUW158" s="102"/>
      <c r="AUX158" s="102"/>
      <c r="AUY158" s="102"/>
      <c r="AUZ158" s="102"/>
      <c r="AVA158" s="102"/>
      <c r="AVB158" s="102"/>
      <c r="AVC158" s="102"/>
      <c r="AVD158" s="102"/>
      <c r="AVE158" s="102"/>
      <c r="AVF158" s="102"/>
      <c r="AVG158" s="102"/>
      <c r="AVH158" s="102"/>
      <c r="AVI158" s="102"/>
      <c r="AVJ158" s="102"/>
      <c r="AVK158" s="102"/>
      <c r="AVL158" s="102"/>
      <c r="AVM158" s="102"/>
      <c r="AVN158" s="102"/>
      <c r="AVO158" s="102"/>
      <c r="AVP158" s="102"/>
      <c r="AVQ158" s="102"/>
      <c r="AVR158" s="102"/>
      <c r="AVS158" s="102"/>
      <c r="AVT158" s="102"/>
      <c r="AVU158" s="102"/>
      <c r="AVV158" s="102"/>
      <c r="AVW158" s="102"/>
      <c r="AVX158" s="102"/>
      <c r="AVY158" s="102"/>
      <c r="AVZ158" s="102"/>
      <c r="AWA158" s="102"/>
      <c r="AWB158" s="102"/>
      <c r="AWC158" s="102"/>
      <c r="AWD158" s="102"/>
      <c r="AWE158" s="102"/>
      <c r="AWF158" s="102"/>
      <c r="AWG158" s="102"/>
      <c r="AWH158" s="102"/>
      <c r="AWI158" s="102"/>
      <c r="AWJ158" s="102"/>
      <c r="AWK158" s="102"/>
      <c r="AWL158" s="102"/>
      <c r="AWM158" s="102"/>
      <c r="AWN158" s="102"/>
      <c r="AWO158" s="102"/>
      <c r="AWP158" s="102"/>
      <c r="AWQ158" s="102"/>
      <c r="AWR158" s="102"/>
      <c r="AWS158" s="102"/>
      <c r="AWT158" s="102"/>
      <c r="AWU158" s="102"/>
      <c r="AWV158" s="102"/>
      <c r="AWW158" s="102"/>
      <c r="AWX158" s="102"/>
      <c r="AWY158" s="102"/>
      <c r="AWZ158" s="102"/>
      <c r="AXA158" s="102"/>
      <c r="AXB158" s="102"/>
      <c r="AXC158" s="102"/>
      <c r="AXD158" s="102"/>
      <c r="AXE158" s="102"/>
      <c r="AXF158" s="102"/>
      <c r="AXG158" s="102"/>
      <c r="AXH158" s="102"/>
      <c r="AXI158" s="102"/>
      <c r="AXJ158" s="102"/>
      <c r="AXK158" s="102"/>
      <c r="AXL158" s="102"/>
      <c r="AXM158" s="102"/>
      <c r="AXN158" s="102"/>
      <c r="AXO158" s="102"/>
      <c r="AXP158" s="102"/>
      <c r="AXQ158" s="102"/>
      <c r="AXR158" s="102"/>
      <c r="AXS158" s="102"/>
      <c r="AXT158" s="102"/>
      <c r="AXU158" s="102"/>
      <c r="AXV158" s="102"/>
      <c r="AXW158" s="102"/>
      <c r="AXX158" s="102"/>
      <c r="AXY158" s="102"/>
      <c r="AXZ158" s="102"/>
      <c r="AYA158" s="102"/>
      <c r="AYB158" s="102"/>
      <c r="AYC158" s="102"/>
      <c r="AYD158" s="102"/>
      <c r="AYE158" s="102"/>
      <c r="AYF158" s="102"/>
      <c r="AYG158" s="102"/>
      <c r="AYH158" s="102"/>
      <c r="AYI158" s="102"/>
      <c r="AYJ158" s="102"/>
      <c r="AYK158" s="102"/>
      <c r="AYL158" s="102"/>
      <c r="AYM158" s="102"/>
      <c r="AYN158" s="102"/>
      <c r="AYO158" s="102"/>
      <c r="AYP158" s="102"/>
      <c r="AYQ158" s="102"/>
      <c r="AYR158" s="102"/>
      <c r="AYS158" s="102"/>
      <c r="AYT158" s="102"/>
      <c r="AYU158" s="102"/>
      <c r="AYV158" s="102"/>
      <c r="AYW158" s="102"/>
      <c r="AYX158" s="102"/>
      <c r="AYY158" s="102"/>
      <c r="AYZ158" s="102"/>
      <c r="AZA158" s="102"/>
      <c r="AZB158" s="102"/>
      <c r="AZC158" s="102"/>
      <c r="AZD158" s="102"/>
      <c r="AZE158" s="102"/>
      <c r="AZF158" s="102"/>
      <c r="AZG158" s="102"/>
      <c r="AZH158" s="102"/>
      <c r="AZI158" s="102"/>
      <c r="AZJ158" s="102"/>
      <c r="AZK158" s="102"/>
      <c r="AZL158" s="102"/>
      <c r="AZM158" s="102"/>
      <c r="AZN158" s="102"/>
      <c r="AZO158" s="102"/>
      <c r="AZP158" s="102"/>
      <c r="AZQ158" s="102"/>
      <c r="AZR158" s="102"/>
      <c r="AZS158" s="102"/>
      <c r="AZT158" s="102"/>
      <c r="AZU158" s="102"/>
      <c r="AZV158" s="102"/>
      <c r="AZW158" s="102"/>
      <c r="AZX158" s="102"/>
      <c r="AZY158" s="102"/>
      <c r="AZZ158" s="102"/>
      <c r="BAA158" s="102"/>
      <c r="BAB158" s="102"/>
      <c r="BAC158" s="102"/>
      <c r="BAD158" s="102"/>
      <c r="BAE158" s="102"/>
      <c r="BAF158" s="102"/>
      <c r="BAG158" s="102"/>
      <c r="BAH158" s="102"/>
      <c r="BAI158" s="102"/>
      <c r="BAJ158" s="102"/>
      <c r="BAK158" s="102"/>
      <c r="BAL158" s="102"/>
      <c r="BAM158" s="102"/>
      <c r="BAN158" s="102"/>
      <c r="BAO158" s="102"/>
      <c r="BAP158" s="102"/>
      <c r="BAQ158" s="102"/>
      <c r="BAR158" s="102"/>
      <c r="BAS158" s="102"/>
      <c r="BAT158" s="102"/>
      <c r="BAU158" s="102"/>
      <c r="BAV158" s="102"/>
      <c r="BAW158" s="102"/>
      <c r="BAX158" s="102"/>
      <c r="BAY158" s="102"/>
      <c r="BAZ158" s="102"/>
      <c r="BBA158" s="102"/>
      <c r="BBB158" s="102"/>
      <c r="BBC158" s="102"/>
      <c r="BBD158" s="102"/>
      <c r="BBE158" s="102"/>
      <c r="BBF158" s="102"/>
      <c r="BBG158" s="102"/>
      <c r="BBH158" s="102"/>
      <c r="BBI158" s="102"/>
      <c r="BBJ158" s="102"/>
      <c r="BBK158" s="102"/>
      <c r="BBL158" s="102"/>
      <c r="BBM158" s="102"/>
      <c r="BBN158" s="102"/>
      <c r="BBO158" s="102"/>
      <c r="BBP158" s="102"/>
      <c r="BBQ158" s="102"/>
      <c r="BBR158" s="102"/>
      <c r="BBS158" s="102"/>
      <c r="BBT158" s="102"/>
      <c r="BBU158" s="102"/>
      <c r="BBV158" s="102"/>
      <c r="BBW158" s="102"/>
      <c r="BBX158" s="102"/>
      <c r="BBY158" s="102"/>
      <c r="BBZ158" s="102"/>
      <c r="BCA158" s="102"/>
      <c r="BCB158" s="102"/>
      <c r="BCC158" s="102"/>
      <c r="BCD158" s="102"/>
      <c r="BCE158" s="102"/>
      <c r="BCF158" s="102"/>
      <c r="BCG158" s="102"/>
      <c r="BCH158" s="102"/>
      <c r="BCI158" s="102"/>
      <c r="BCJ158" s="102"/>
      <c r="BCK158" s="102"/>
      <c r="BCL158" s="102"/>
      <c r="BCM158" s="102"/>
      <c r="BCN158" s="102"/>
      <c r="BCO158" s="102"/>
      <c r="BCP158" s="102"/>
      <c r="BCQ158" s="102"/>
      <c r="BCR158" s="102"/>
      <c r="BCS158" s="102"/>
      <c r="BCT158" s="102"/>
      <c r="BCU158" s="102"/>
      <c r="BCV158" s="102"/>
      <c r="BCW158" s="102"/>
      <c r="BCX158" s="102"/>
      <c r="BCY158" s="102"/>
      <c r="BCZ158" s="102"/>
      <c r="BDA158" s="102"/>
      <c r="BDB158" s="102"/>
      <c r="BDC158" s="102"/>
      <c r="BDD158" s="102"/>
      <c r="BDE158" s="102"/>
      <c r="BDF158" s="102"/>
      <c r="BDG158" s="102"/>
      <c r="BDH158" s="102"/>
      <c r="BDI158" s="102"/>
      <c r="BDJ158" s="102"/>
      <c r="BDK158" s="102"/>
      <c r="BDL158" s="102"/>
      <c r="BDM158" s="102"/>
      <c r="BDN158" s="102"/>
      <c r="BDO158" s="102"/>
      <c r="BDP158" s="102"/>
      <c r="BDQ158" s="102"/>
      <c r="BDR158" s="102"/>
      <c r="BDS158" s="102"/>
      <c r="BDT158" s="102"/>
      <c r="BDU158" s="102"/>
      <c r="BDV158" s="102"/>
      <c r="BDW158" s="102"/>
      <c r="BDX158" s="102"/>
      <c r="BDY158" s="102"/>
      <c r="BDZ158" s="102"/>
      <c r="BEA158" s="102"/>
      <c r="BEB158" s="102"/>
      <c r="BEC158" s="102"/>
      <c r="BED158" s="102"/>
      <c r="BEE158" s="102"/>
      <c r="BEF158" s="102"/>
      <c r="BEG158" s="102"/>
      <c r="BEH158" s="102"/>
      <c r="BEI158" s="102"/>
      <c r="BEJ158" s="102"/>
      <c r="BEK158" s="102"/>
      <c r="BEL158" s="102"/>
      <c r="BEM158" s="102"/>
      <c r="BEN158" s="102"/>
      <c r="BEO158" s="102"/>
      <c r="BEP158" s="102"/>
      <c r="BEQ158" s="102"/>
      <c r="BER158" s="102"/>
      <c r="BES158" s="102"/>
      <c r="BET158" s="102"/>
      <c r="BEU158" s="102"/>
      <c r="BEV158" s="102"/>
      <c r="BEW158" s="102"/>
      <c r="BEX158" s="102"/>
      <c r="BEY158" s="102"/>
      <c r="BEZ158" s="102"/>
      <c r="BFA158" s="102"/>
      <c r="BFB158" s="102"/>
      <c r="BFC158" s="102"/>
      <c r="BFD158" s="102"/>
      <c r="BFE158" s="102"/>
      <c r="BFF158" s="102"/>
      <c r="BFG158" s="102"/>
      <c r="BFH158" s="102"/>
      <c r="BFI158" s="102"/>
      <c r="BFJ158" s="102"/>
      <c r="BFK158" s="102"/>
      <c r="BFL158" s="102"/>
      <c r="BFM158" s="102"/>
      <c r="BFN158" s="102"/>
      <c r="BFO158" s="102"/>
      <c r="BFP158" s="102"/>
      <c r="BFQ158" s="102"/>
      <c r="BFR158" s="102"/>
      <c r="BFS158" s="102"/>
      <c r="BFT158" s="102"/>
      <c r="BFU158" s="102"/>
      <c r="BFV158" s="102"/>
      <c r="BFW158" s="102"/>
      <c r="BFX158" s="102"/>
      <c r="BFY158" s="102"/>
      <c r="BFZ158" s="102"/>
      <c r="BGA158" s="102"/>
      <c r="BGB158" s="102"/>
      <c r="BGC158" s="102"/>
      <c r="BGD158" s="102"/>
      <c r="BGE158" s="102"/>
      <c r="BGF158" s="102"/>
      <c r="BGG158" s="102"/>
      <c r="BGH158" s="102"/>
      <c r="BGI158" s="102"/>
      <c r="BGJ158" s="102"/>
      <c r="BGK158" s="102"/>
      <c r="BGL158" s="102"/>
      <c r="BGM158" s="102"/>
      <c r="BGN158" s="102"/>
      <c r="BGO158" s="102"/>
      <c r="BGP158" s="102"/>
      <c r="BGQ158" s="102"/>
      <c r="BGR158" s="102"/>
      <c r="BGS158" s="102"/>
      <c r="BGT158" s="102"/>
      <c r="BGU158" s="102"/>
      <c r="BGV158" s="102"/>
      <c r="BGW158" s="102"/>
      <c r="BGX158" s="102"/>
      <c r="BGY158" s="102"/>
      <c r="BGZ158" s="102"/>
      <c r="BHA158" s="102"/>
      <c r="BHB158" s="102"/>
      <c r="BHC158" s="102"/>
      <c r="BHD158" s="102"/>
      <c r="BHE158" s="102"/>
      <c r="BHF158" s="102"/>
      <c r="BHG158" s="102"/>
      <c r="BHH158" s="102"/>
      <c r="BHI158" s="102"/>
      <c r="BHJ158" s="102"/>
      <c r="BHK158" s="102"/>
      <c r="BHL158" s="102"/>
      <c r="BHM158" s="102"/>
      <c r="BHN158" s="102"/>
      <c r="BHO158" s="102"/>
      <c r="BHP158" s="102"/>
      <c r="BHQ158" s="102"/>
      <c r="BHR158" s="102"/>
      <c r="BHS158" s="102"/>
      <c r="BHT158" s="102"/>
      <c r="BHU158" s="102"/>
      <c r="BHV158" s="102"/>
      <c r="BHW158" s="102"/>
      <c r="BHX158" s="102"/>
      <c r="BHY158" s="102"/>
      <c r="BHZ158" s="102"/>
      <c r="BIA158" s="102"/>
      <c r="BIB158" s="102"/>
      <c r="BIC158" s="102"/>
      <c r="BID158" s="102"/>
      <c r="BIE158" s="102"/>
      <c r="BIF158" s="102"/>
      <c r="BIG158" s="102"/>
      <c r="BIH158" s="102"/>
      <c r="BII158" s="102"/>
      <c r="BIJ158" s="102"/>
      <c r="BIK158" s="102"/>
      <c r="BIL158" s="102"/>
      <c r="BIM158" s="102"/>
      <c r="BIN158" s="102"/>
      <c r="BIO158" s="102"/>
      <c r="BIP158" s="102"/>
      <c r="BIQ158" s="102"/>
      <c r="BIR158" s="102"/>
      <c r="BIS158" s="102"/>
      <c r="BIT158" s="102"/>
      <c r="BIU158" s="102"/>
      <c r="BIV158" s="102"/>
      <c r="BIW158" s="102"/>
      <c r="BIX158" s="102"/>
      <c r="BIY158" s="102"/>
      <c r="BIZ158" s="102"/>
      <c r="BJA158" s="102"/>
      <c r="BJB158" s="102"/>
      <c r="BJC158" s="102"/>
      <c r="BJD158" s="102"/>
      <c r="BJE158" s="102"/>
      <c r="BJF158" s="102"/>
      <c r="BJG158" s="102"/>
      <c r="BJH158" s="102"/>
      <c r="BJI158" s="102"/>
      <c r="BJJ158" s="102"/>
      <c r="BJK158" s="102"/>
      <c r="BJL158" s="102"/>
      <c r="BJM158" s="102"/>
      <c r="BJN158" s="102"/>
      <c r="BJO158" s="102"/>
      <c r="BJP158" s="102"/>
      <c r="BJQ158" s="102"/>
      <c r="BJR158" s="102"/>
      <c r="BJS158" s="102"/>
      <c r="BJT158" s="102"/>
      <c r="BJU158" s="102"/>
      <c r="BJV158" s="102"/>
      <c r="BJW158" s="102"/>
      <c r="BJX158" s="102"/>
      <c r="BJY158" s="102"/>
      <c r="BJZ158" s="102"/>
      <c r="BKA158" s="102"/>
      <c r="BKB158" s="102"/>
      <c r="BKC158" s="102"/>
      <c r="BKD158" s="102"/>
      <c r="BKE158" s="102"/>
      <c r="BKF158" s="102"/>
      <c r="BKG158" s="102"/>
      <c r="BKH158" s="102"/>
      <c r="BKI158" s="102"/>
      <c r="BKJ158" s="102"/>
      <c r="BKK158" s="102"/>
      <c r="BKL158" s="102"/>
      <c r="BKM158" s="102"/>
      <c r="BKN158" s="102"/>
      <c r="BKO158" s="102"/>
      <c r="BKP158" s="102"/>
      <c r="BKQ158" s="102"/>
      <c r="BKR158" s="102"/>
      <c r="BKS158" s="102"/>
      <c r="BKT158" s="102"/>
      <c r="BKU158" s="102"/>
      <c r="BKV158" s="102"/>
      <c r="BKW158" s="102"/>
      <c r="BKX158" s="102"/>
      <c r="BKY158" s="102"/>
      <c r="BKZ158" s="102"/>
      <c r="BLA158" s="102"/>
      <c r="BLB158" s="102"/>
      <c r="BLC158" s="102"/>
      <c r="BLD158" s="102"/>
      <c r="BLE158" s="102"/>
      <c r="BLF158" s="102"/>
      <c r="BLG158" s="102"/>
      <c r="BLH158" s="102"/>
      <c r="BLI158" s="102"/>
      <c r="BLJ158" s="102"/>
      <c r="BLK158" s="102"/>
      <c r="BLL158" s="102"/>
      <c r="BLM158" s="102"/>
      <c r="BLN158" s="102"/>
      <c r="BLO158" s="102"/>
      <c r="BLP158" s="102"/>
      <c r="BLQ158" s="102"/>
      <c r="BLR158" s="102"/>
      <c r="BLS158" s="102"/>
      <c r="BLT158" s="102"/>
      <c r="BLU158" s="102"/>
      <c r="BLV158" s="102"/>
      <c r="BLW158" s="102"/>
      <c r="BLX158" s="102"/>
      <c r="BLY158" s="102"/>
      <c r="BLZ158" s="102"/>
      <c r="BMA158" s="102"/>
      <c r="BMB158" s="102"/>
      <c r="BMC158" s="102"/>
      <c r="BMD158" s="102"/>
      <c r="BME158" s="102"/>
      <c r="BMF158" s="102"/>
      <c r="BMG158" s="102"/>
      <c r="BMH158" s="102"/>
      <c r="BMI158" s="102"/>
      <c r="BMJ158" s="102"/>
      <c r="BMK158" s="102"/>
      <c r="BML158" s="102"/>
      <c r="BMM158" s="102"/>
      <c r="BMN158" s="102"/>
      <c r="BMO158" s="102"/>
      <c r="BMP158" s="102"/>
      <c r="BMQ158" s="102"/>
      <c r="BMR158" s="102"/>
      <c r="BMS158" s="102"/>
      <c r="BMT158" s="102"/>
      <c r="BMU158" s="102"/>
      <c r="BMV158" s="102"/>
      <c r="BMW158" s="102"/>
      <c r="BMX158" s="102"/>
      <c r="BMY158" s="102"/>
      <c r="BMZ158" s="102"/>
      <c r="BNA158" s="102"/>
      <c r="BNB158" s="102"/>
      <c r="BNC158" s="102"/>
      <c r="BND158" s="102"/>
      <c r="BNE158" s="102"/>
      <c r="BNF158" s="102"/>
      <c r="BNG158" s="102"/>
      <c r="BNH158" s="102"/>
      <c r="BNI158" s="102"/>
      <c r="BNJ158" s="102"/>
      <c r="BNK158" s="102"/>
      <c r="BNL158" s="102"/>
      <c r="BNM158" s="102"/>
      <c r="BNN158" s="102"/>
      <c r="BNO158" s="102"/>
      <c r="BNP158" s="102"/>
      <c r="BNQ158" s="102"/>
      <c r="BNR158" s="102"/>
      <c r="BNS158" s="102"/>
      <c r="BNT158" s="102"/>
      <c r="BNU158" s="102"/>
      <c r="BNV158" s="102"/>
      <c r="BNW158" s="102"/>
      <c r="BNX158" s="102"/>
      <c r="BNY158" s="102"/>
      <c r="BNZ158" s="102"/>
      <c r="BOA158" s="102"/>
      <c r="BOB158" s="102"/>
      <c r="BOC158" s="102"/>
      <c r="BOD158" s="102"/>
      <c r="BOE158" s="102"/>
      <c r="BOF158" s="102"/>
      <c r="BOG158" s="102"/>
      <c r="BOH158" s="102"/>
      <c r="BOI158" s="102"/>
      <c r="BOJ158" s="102"/>
      <c r="BOK158" s="102"/>
      <c r="BOL158" s="102"/>
      <c r="BOM158" s="102"/>
      <c r="BON158" s="102"/>
      <c r="BOO158" s="102"/>
      <c r="BOP158" s="102"/>
      <c r="BOQ158" s="102"/>
      <c r="BOR158" s="102"/>
      <c r="BOS158" s="102"/>
      <c r="BOT158" s="102"/>
      <c r="BOU158" s="102"/>
      <c r="BOV158" s="102"/>
      <c r="BOW158" s="102"/>
      <c r="BOX158" s="102"/>
      <c r="BOY158" s="102"/>
      <c r="BOZ158" s="102"/>
      <c r="BPA158" s="102"/>
      <c r="BPB158" s="102"/>
      <c r="BPC158" s="102"/>
      <c r="BPD158" s="102"/>
      <c r="BPE158" s="102"/>
      <c r="BPF158" s="102"/>
      <c r="BPG158" s="102"/>
      <c r="BPH158" s="102"/>
      <c r="BPI158" s="102"/>
      <c r="BPJ158" s="102"/>
      <c r="BPK158" s="102"/>
      <c r="BPL158" s="102"/>
      <c r="BPM158" s="102"/>
      <c r="BPN158" s="102"/>
      <c r="BPO158" s="102"/>
      <c r="BPP158" s="102"/>
      <c r="BPQ158" s="102"/>
      <c r="BPR158" s="102"/>
      <c r="BPS158" s="102"/>
      <c r="BPT158" s="102"/>
      <c r="BPU158" s="102"/>
      <c r="BPV158" s="102"/>
      <c r="BPW158" s="102"/>
      <c r="BPX158" s="102"/>
      <c r="BPY158" s="102"/>
      <c r="BPZ158" s="102"/>
      <c r="BQA158" s="102"/>
      <c r="BQB158" s="102"/>
      <c r="BQC158" s="102"/>
      <c r="BQD158" s="102"/>
      <c r="BQE158" s="102"/>
      <c r="BQF158" s="102"/>
      <c r="BQG158" s="102"/>
      <c r="BQH158" s="102"/>
      <c r="BQI158" s="102"/>
      <c r="BQJ158" s="102"/>
      <c r="BQK158" s="102"/>
      <c r="BQL158" s="102"/>
      <c r="BQM158" s="102"/>
      <c r="BQN158" s="102"/>
      <c r="BQO158" s="102"/>
      <c r="BQP158" s="102"/>
      <c r="BQQ158" s="102"/>
      <c r="BQR158" s="102"/>
      <c r="BQS158" s="102"/>
      <c r="BQT158" s="102"/>
      <c r="BQU158" s="102"/>
      <c r="BQV158" s="102"/>
      <c r="BQW158" s="102"/>
      <c r="BQX158" s="102"/>
      <c r="BQY158" s="102"/>
      <c r="BQZ158" s="102"/>
      <c r="BRA158" s="102"/>
      <c r="BRB158" s="102"/>
      <c r="BRC158" s="102"/>
      <c r="BRD158" s="102"/>
      <c r="BRE158" s="102"/>
      <c r="BRF158" s="102"/>
      <c r="BRG158" s="102"/>
      <c r="BRH158" s="102"/>
      <c r="BRI158" s="102"/>
      <c r="BRJ158" s="102"/>
      <c r="BRK158" s="102"/>
      <c r="BRL158" s="102"/>
      <c r="BRM158" s="102"/>
      <c r="BRN158" s="102"/>
      <c r="BRO158" s="102"/>
      <c r="BRP158" s="102"/>
      <c r="BRQ158" s="102"/>
      <c r="BRR158" s="102"/>
      <c r="BRS158" s="102"/>
      <c r="BRT158" s="102"/>
      <c r="BRU158" s="102"/>
      <c r="BRV158" s="102"/>
      <c r="BRW158" s="102"/>
      <c r="BRX158" s="102"/>
      <c r="BRY158" s="102"/>
      <c r="BRZ158" s="102"/>
      <c r="BSA158" s="102"/>
      <c r="BSB158" s="102"/>
      <c r="BSC158" s="102"/>
      <c r="BSD158" s="102"/>
      <c r="BSE158" s="102"/>
      <c r="BSF158" s="102"/>
      <c r="BSG158" s="102"/>
      <c r="BSH158" s="102"/>
      <c r="BSI158" s="102"/>
      <c r="BSJ158" s="102"/>
      <c r="BSK158" s="102"/>
      <c r="BSL158" s="102"/>
      <c r="BSM158" s="102"/>
      <c r="BSN158" s="102"/>
      <c r="BSO158" s="102"/>
      <c r="BSP158" s="102"/>
      <c r="BSQ158" s="102"/>
      <c r="BSR158" s="102"/>
      <c r="BSS158" s="102"/>
      <c r="BST158" s="102"/>
      <c r="BSU158" s="102"/>
      <c r="BSV158" s="102"/>
      <c r="BSW158" s="102"/>
      <c r="BSX158" s="102"/>
      <c r="BSY158" s="102"/>
      <c r="BSZ158" s="102"/>
      <c r="BTA158" s="102"/>
      <c r="BTB158" s="102"/>
      <c r="BTC158" s="102"/>
      <c r="BTD158" s="102"/>
      <c r="BTE158" s="102"/>
      <c r="BTF158" s="102"/>
      <c r="BTG158" s="102"/>
      <c r="BTH158" s="102"/>
      <c r="BTI158" s="102"/>
      <c r="BTJ158" s="102"/>
      <c r="BTK158" s="102"/>
      <c r="BTL158" s="102"/>
      <c r="BTM158" s="102"/>
      <c r="BTN158" s="102"/>
      <c r="BTO158" s="102"/>
      <c r="BTP158" s="102"/>
      <c r="BTQ158" s="102"/>
      <c r="BTR158" s="102"/>
      <c r="BTS158" s="102"/>
      <c r="BTT158" s="102"/>
      <c r="BTU158" s="102"/>
      <c r="BTV158" s="102"/>
      <c r="BTW158" s="102"/>
      <c r="BTX158" s="102"/>
      <c r="BTY158" s="102"/>
      <c r="BTZ158" s="102"/>
      <c r="BUA158" s="102"/>
      <c r="BUB158" s="102"/>
      <c r="BUC158" s="102"/>
      <c r="BUD158" s="102"/>
      <c r="BUE158" s="102"/>
      <c r="BUF158" s="102"/>
      <c r="BUG158" s="102"/>
      <c r="BUH158" s="102"/>
      <c r="BUI158" s="102"/>
      <c r="BUJ158" s="102"/>
      <c r="BUK158" s="102"/>
      <c r="BUL158" s="102"/>
      <c r="BUM158" s="102"/>
      <c r="BUN158" s="102"/>
      <c r="BUO158" s="102"/>
      <c r="BUP158" s="102"/>
      <c r="BUQ158" s="102"/>
      <c r="BUR158" s="102"/>
      <c r="BUS158" s="102"/>
      <c r="BUT158" s="102"/>
      <c r="BUU158" s="102"/>
      <c r="BUV158" s="102"/>
      <c r="BUW158" s="102"/>
      <c r="BUX158" s="102"/>
      <c r="BUY158" s="102"/>
      <c r="BUZ158" s="102"/>
      <c r="BVA158" s="102"/>
      <c r="BVB158" s="102"/>
      <c r="BVC158" s="102"/>
      <c r="BVD158" s="102"/>
      <c r="BVE158" s="102"/>
      <c r="BVF158" s="102"/>
      <c r="BVG158" s="102"/>
      <c r="BVH158" s="102"/>
      <c r="BVI158" s="102"/>
      <c r="BVJ158" s="102"/>
      <c r="BVK158" s="102"/>
      <c r="BVL158" s="102"/>
      <c r="BVM158" s="102"/>
      <c r="BVN158" s="102"/>
      <c r="BVO158" s="102"/>
      <c r="BVP158" s="102"/>
      <c r="BVQ158" s="102"/>
      <c r="BVR158" s="102"/>
      <c r="BVS158" s="102"/>
      <c r="BVT158" s="102"/>
      <c r="BVU158" s="102"/>
      <c r="BVV158" s="102"/>
      <c r="BVW158" s="102"/>
      <c r="BVX158" s="102"/>
      <c r="BVY158" s="102"/>
      <c r="BVZ158" s="102"/>
      <c r="BWA158" s="102"/>
      <c r="BWB158" s="102"/>
      <c r="BWC158" s="102"/>
      <c r="BWD158" s="102"/>
      <c r="BWE158" s="102"/>
      <c r="BWF158" s="102"/>
      <c r="BWG158" s="102"/>
      <c r="BWH158" s="102"/>
      <c r="BWI158" s="102"/>
      <c r="BWJ158" s="102"/>
      <c r="BWK158" s="102"/>
      <c r="BWL158" s="102"/>
      <c r="BWM158" s="102"/>
      <c r="BWN158" s="102"/>
      <c r="BWO158" s="102"/>
      <c r="BWP158" s="102"/>
      <c r="BWQ158" s="102"/>
      <c r="BWR158" s="102"/>
      <c r="BWS158" s="102"/>
      <c r="BWT158" s="102"/>
      <c r="BWU158" s="102"/>
      <c r="BWV158" s="102"/>
      <c r="BWW158" s="102"/>
      <c r="BWX158" s="102"/>
      <c r="BWY158" s="102"/>
      <c r="BWZ158" s="102"/>
      <c r="BXA158" s="102"/>
      <c r="BXB158" s="102"/>
      <c r="BXC158" s="102"/>
      <c r="BXD158" s="102"/>
      <c r="BXE158" s="102"/>
      <c r="BXF158" s="102"/>
      <c r="BXG158" s="102"/>
      <c r="BXH158" s="102"/>
      <c r="BXI158" s="102"/>
      <c r="BXJ158" s="102"/>
      <c r="BXK158" s="102"/>
      <c r="BXL158" s="102"/>
      <c r="BXM158" s="102"/>
      <c r="BXN158" s="102"/>
      <c r="BXO158" s="102"/>
      <c r="BXP158" s="102"/>
      <c r="BXQ158" s="102"/>
      <c r="BXR158" s="102"/>
      <c r="BXS158" s="102"/>
      <c r="BXT158" s="102"/>
      <c r="BXU158" s="102"/>
      <c r="BXV158" s="102"/>
      <c r="BXW158" s="102"/>
      <c r="BXX158" s="102"/>
      <c r="BXY158" s="102"/>
      <c r="BXZ158" s="102"/>
      <c r="BYA158" s="102"/>
      <c r="BYB158" s="102"/>
      <c r="BYC158" s="102"/>
      <c r="BYD158" s="102"/>
      <c r="BYE158" s="102"/>
      <c r="BYF158" s="102"/>
      <c r="BYG158" s="102"/>
      <c r="BYH158" s="102"/>
      <c r="BYI158" s="102"/>
      <c r="BYJ158" s="102"/>
      <c r="BYK158" s="102"/>
      <c r="BYL158" s="102"/>
      <c r="BYM158" s="102"/>
      <c r="BYN158" s="102"/>
      <c r="BYO158" s="102"/>
      <c r="BYP158" s="102"/>
      <c r="BYQ158" s="102"/>
      <c r="BYR158" s="102"/>
      <c r="BYS158" s="102"/>
      <c r="BYT158" s="102"/>
      <c r="BYU158" s="102"/>
      <c r="BYV158" s="102"/>
      <c r="BYW158" s="102"/>
      <c r="BYX158" s="102"/>
      <c r="BYY158" s="102"/>
      <c r="BYZ158" s="102"/>
      <c r="BZA158" s="102"/>
      <c r="BZB158" s="102"/>
      <c r="BZC158" s="102"/>
      <c r="BZD158" s="102"/>
      <c r="BZE158" s="102"/>
      <c r="BZF158" s="102"/>
      <c r="BZG158" s="102"/>
      <c r="BZH158" s="102"/>
      <c r="BZI158" s="102"/>
      <c r="BZJ158" s="102"/>
      <c r="BZK158" s="102"/>
      <c r="BZL158" s="102"/>
      <c r="BZM158" s="102"/>
      <c r="BZN158" s="102"/>
      <c r="BZO158" s="102"/>
      <c r="BZP158" s="102"/>
      <c r="BZQ158" s="102"/>
      <c r="BZR158" s="102"/>
      <c r="BZS158" s="102"/>
      <c r="BZT158" s="102"/>
      <c r="BZU158" s="102"/>
      <c r="BZV158" s="102"/>
      <c r="BZW158" s="102"/>
      <c r="BZX158" s="102"/>
      <c r="BZY158" s="102"/>
      <c r="BZZ158" s="102"/>
      <c r="CAA158" s="102"/>
      <c r="CAB158" s="102"/>
      <c r="CAC158" s="102"/>
      <c r="CAD158" s="102"/>
      <c r="CAE158" s="102"/>
      <c r="CAF158" s="102"/>
      <c r="CAG158" s="102"/>
      <c r="CAH158" s="102"/>
      <c r="CAI158" s="102"/>
      <c r="CAJ158" s="102"/>
      <c r="CAK158" s="102"/>
      <c r="CAL158" s="102"/>
      <c r="CAM158" s="102"/>
      <c r="CAN158" s="102"/>
      <c r="CAO158" s="102"/>
      <c r="CAP158" s="102"/>
      <c r="CAQ158" s="102"/>
      <c r="CAR158" s="102"/>
      <c r="CAS158" s="102"/>
      <c r="CAT158" s="102"/>
      <c r="CAU158" s="102"/>
      <c r="CAV158" s="102"/>
      <c r="CAW158" s="102"/>
      <c r="CAX158" s="102"/>
      <c r="CAY158" s="102"/>
      <c r="CAZ158" s="102"/>
      <c r="CBA158" s="102"/>
      <c r="CBB158" s="102"/>
      <c r="CBC158" s="102"/>
      <c r="CBD158" s="102"/>
      <c r="CBE158" s="102"/>
      <c r="CBF158" s="102"/>
      <c r="CBG158" s="102"/>
      <c r="CBH158" s="102"/>
      <c r="CBI158" s="102"/>
      <c r="CBJ158" s="102"/>
      <c r="CBK158" s="102"/>
      <c r="CBL158" s="102"/>
      <c r="CBM158" s="102"/>
      <c r="CBN158" s="102"/>
      <c r="CBO158" s="102"/>
      <c r="CBP158" s="102"/>
      <c r="CBQ158" s="102"/>
      <c r="CBR158" s="102"/>
      <c r="CBS158" s="102"/>
      <c r="CBT158" s="102"/>
      <c r="CBU158" s="102"/>
      <c r="CBV158" s="102"/>
      <c r="CBW158" s="102"/>
      <c r="CBX158" s="102"/>
      <c r="CBY158" s="102"/>
      <c r="CBZ158" s="102"/>
      <c r="CCA158" s="102"/>
      <c r="CCB158" s="102"/>
      <c r="CCC158" s="102"/>
      <c r="CCD158" s="102"/>
      <c r="CCE158" s="102"/>
      <c r="CCF158" s="102"/>
      <c r="CCG158" s="102"/>
      <c r="CCH158" s="102"/>
      <c r="CCI158" s="102"/>
      <c r="CCJ158" s="102"/>
      <c r="CCK158" s="102"/>
      <c r="CCL158" s="102"/>
      <c r="CCM158" s="102"/>
      <c r="CCN158" s="102"/>
      <c r="CCO158" s="102"/>
      <c r="CCP158" s="102"/>
      <c r="CCQ158" s="102"/>
      <c r="CCR158" s="102"/>
      <c r="CCS158" s="102"/>
      <c r="CCT158" s="102"/>
      <c r="CCU158" s="102"/>
      <c r="CCV158" s="102"/>
      <c r="CCW158" s="102"/>
      <c r="CCX158" s="102"/>
      <c r="CCY158" s="102"/>
      <c r="CCZ158" s="102"/>
      <c r="CDA158" s="102"/>
      <c r="CDB158" s="102"/>
      <c r="CDC158" s="102"/>
      <c r="CDD158" s="102"/>
      <c r="CDE158" s="102"/>
      <c r="CDF158" s="102"/>
      <c r="CDG158" s="102"/>
      <c r="CDH158" s="102"/>
      <c r="CDI158" s="102"/>
      <c r="CDJ158" s="102"/>
      <c r="CDK158" s="102"/>
      <c r="CDL158" s="102"/>
      <c r="CDM158" s="102"/>
      <c r="CDN158" s="102"/>
      <c r="CDO158" s="102"/>
      <c r="CDP158" s="102"/>
      <c r="CDQ158" s="102"/>
      <c r="CDR158" s="102"/>
      <c r="CDS158" s="102"/>
      <c r="CDT158" s="102"/>
      <c r="CDU158" s="102"/>
      <c r="CDV158" s="102"/>
      <c r="CDW158" s="102"/>
      <c r="CDX158" s="102"/>
      <c r="CDY158" s="102"/>
      <c r="CDZ158" s="102"/>
      <c r="CEA158" s="102"/>
      <c r="CEB158" s="102"/>
      <c r="CEC158" s="102"/>
      <c r="CED158" s="102"/>
      <c r="CEE158" s="102"/>
      <c r="CEF158" s="102"/>
      <c r="CEG158" s="102"/>
      <c r="CEH158" s="102"/>
      <c r="CEI158" s="102"/>
      <c r="CEJ158" s="102"/>
      <c r="CEK158" s="102"/>
      <c r="CEL158" s="102"/>
      <c r="CEM158" s="102"/>
      <c r="CEN158" s="102"/>
      <c r="CEO158" s="102"/>
      <c r="CEP158" s="102"/>
      <c r="CEQ158" s="102"/>
      <c r="CER158" s="102"/>
      <c r="CES158" s="102"/>
      <c r="CET158" s="102"/>
      <c r="CEU158" s="102"/>
      <c r="CEV158" s="102"/>
      <c r="CEW158" s="102"/>
      <c r="CEX158" s="102"/>
      <c r="CEY158" s="102"/>
      <c r="CEZ158" s="102"/>
      <c r="CFA158" s="102"/>
      <c r="CFB158" s="102"/>
      <c r="CFC158" s="102"/>
      <c r="CFD158" s="102"/>
      <c r="CFE158" s="102"/>
      <c r="CFF158" s="102"/>
      <c r="CFG158" s="102"/>
      <c r="CFH158" s="102"/>
      <c r="CFI158" s="102"/>
      <c r="CFJ158" s="102"/>
      <c r="CFK158" s="102"/>
      <c r="CFL158" s="102"/>
      <c r="CFM158" s="102"/>
      <c r="CFN158" s="102"/>
      <c r="CFO158" s="102"/>
      <c r="CFP158" s="102"/>
      <c r="CFQ158" s="102"/>
      <c r="CFR158" s="102"/>
      <c r="CFS158" s="102"/>
      <c r="CFT158" s="102"/>
      <c r="CFU158" s="102"/>
      <c r="CFV158" s="102"/>
      <c r="CFW158" s="102"/>
      <c r="CFX158" s="102"/>
      <c r="CFY158" s="102"/>
      <c r="CFZ158" s="102"/>
      <c r="CGA158" s="102"/>
      <c r="CGB158" s="102"/>
      <c r="CGC158" s="102"/>
      <c r="CGD158" s="102"/>
      <c r="CGE158" s="102"/>
      <c r="CGF158" s="102"/>
      <c r="CGG158" s="102"/>
      <c r="CGH158" s="102"/>
      <c r="CGI158" s="102"/>
      <c r="CGJ158" s="102"/>
      <c r="CGK158" s="102"/>
      <c r="CGL158" s="102"/>
      <c r="CGM158" s="102"/>
      <c r="CGN158" s="102"/>
      <c r="CGO158" s="102"/>
      <c r="CGP158" s="102"/>
      <c r="CGQ158" s="102"/>
      <c r="CGR158" s="102"/>
      <c r="CGS158" s="102"/>
      <c r="CGT158" s="102"/>
      <c r="CGU158" s="102"/>
      <c r="CGV158" s="102"/>
      <c r="CGW158" s="102"/>
      <c r="CGX158" s="102"/>
      <c r="CGY158" s="102"/>
      <c r="CGZ158" s="102"/>
      <c r="CHA158" s="102"/>
      <c r="CHB158" s="102"/>
      <c r="CHC158" s="102"/>
      <c r="CHD158" s="102"/>
      <c r="CHE158" s="102"/>
      <c r="CHF158" s="102"/>
      <c r="CHG158" s="102"/>
      <c r="CHH158" s="102"/>
      <c r="CHI158" s="102"/>
      <c r="CHJ158" s="102"/>
      <c r="CHK158" s="102"/>
      <c r="CHL158" s="102"/>
      <c r="CHM158" s="102"/>
      <c r="CHN158" s="102"/>
      <c r="CHO158" s="102"/>
      <c r="CHP158" s="102"/>
      <c r="CHQ158" s="102"/>
      <c r="CHR158" s="102"/>
      <c r="CHS158" s="102"/>
      <c r="CHT158" s="102"/>
      <c r="CHU158" s="102"/>
      <c r="CHV158" s="102"/>
      <c r="CHW158" s="102"/>
      <c r="CHX158" s="102"/>
      <c r="CHY158" s="102"/>
      <c r="CHZ158" s="102"/>
      <c r="CIA158" s="102"/>
      <c r="CIB158" s="102"/>
      <c r="CIC158" s="102"/>
      <c r="CID158" s="102"/>
      <c r="CIE158" s="102"/>
      <c r="CIF158" s="102"/>
      <c r="CIG158" s="102"/>
      <c r="CIH158" s="102"/>
      <c r="CII158" s="102"/>
      <c r="CIJ158" s="102"/>
      <c r="CIK158" s="102"/>
      <c r="CIL158" s="102"/>
      <c r="CIM158" s="102"/>
      <c r="CIN158" s="102"/>
      <c r="CIO158" s="102"/>
      <c r="CIP158" s="102"/>
      <c r="CIQ158" s="102"/>
      <c r="CIR158" s="102"/>
      <c r="CIS158" s="102"/>
      <c r="CIT158" s="102"/>
      <c r="CIU158" s="102"/>
      <c r="CIV158" s="102"/>
      <c r="CIW158" s="102"/>
      <c r="CIX158" s="102"/>
      <c r="CIY158" s="102"/>
      <c r="CIZ158" s="102"/>
      <c r="CJA158" s="102"/>
      <c r="CJB158" s="102"/>
      <c r="CJC158" s="102"/>
      <c r="CJD158" s="102"/>
      <c r="CJE158" s="102"/>
      <c r="CJF158" s="102"/>
      <c r="CJG158" s="102"/>
      <c r="CJH158" s="102"/>
      <c r="CJI158" s="102"/>
      <c r="CJJ158" s="102"/>
      <c r="CJK158" s="102"/>
      <c r="CJL158" s="102"/>
      <c r="CJM158" s="102"/>
      <c r="CJN158" s="102"/>
      <c r="CJO158" s="102"/>
      <c r="CJP158" s="102"/>
      <c r="CJQ158" s="102"/>
      <c r="CJR158" s="102"/>
      <c r="CJS158" s="102"/>
      <c r="CJT158" s="102"/>
      <c r="CJU158" s="102"/>
      <c r="CJV158" s="102"/>
      <c r="CJW158" s="102"/>
      <c r="CJX158" s="102"/>
      <c r="CJY158" s="102"/>
      <c r="CJZ158" s="102"/>
      <c r="CKA158" s="102"/>
      <c r="CKB158" s="102"/>
      <c r="CKC158" s="102"/>
      <c r="CKD158" s="102"/>
      <c r="CKE158" s="102"/>
      <c r="CKF158" s="102"/>
      <c r="CKG158" s="102"/>
      <c r="CKH158" s="102"/>
      <c r="CKI158" s="102"/>
      <c r="CKJ158" s="102"/>
      <c r="CKK158" s="102"/>
      <c r="CKL158" s="102"/>
      <c r="CKM158" s="102"/>
      <c r="CKN158" s="102"/>
      <c r="CKO158" s="102"/>
      <c r="CKP158" s="102"/>
      <c r="CKQ158" s="102"/>
      <c r="CKR158" s="102"/>
      <c r="CKS158" s="102"/>
      <c r="CKT158" s="102"/>
      <c r="CKU158" s="102"/>
      <c r="CKV158" s="102"/>
      <c r="CKW158" s="102"/>
      <c r="CKX158" s="102"/>
      <c r="CKY158" s="102"/>
      <c r="CKZ158" s="102"/>
      <c r="CLA158" s="102"/>
      <c r="CLB158" s="102"/>
      <c r="CLC158" s="102"/>
      <c r="CLD158" s="102"/>
      <c r="CLE158" s="102"/>
      <c r="CLF158" s="102"/>
      <c r="CLG158" s="102"/>
      <c r="CLH158" s="102"/>
      <c r="CLI158" s="102"/>
      <c r="CLJ158" s="102"/>
      <c r="CLK158" s="102"/>
      <c r="CLL158" s="102"/>
      <c r="CLM158" s="102"/>
      <c r="CLN158" s="102"/>
      <c r="CLO158" s="102"/>
      <c r="CLP158" s="102"/>
      <c r="CLQ158" s="102"/>
      <c r="CLR158" s="102"/>
      <c r="CLS158" s="102"/>
      <c r="CLT158" s="102"/>
      <c r="CLU158" s="102"/>
      <c r="CLV158" s="102"/>
      <c r="CLW158" s="102"/>
      <c r="CLX158" s="102"/>
      <c r="CLY158" s="102"/>
      <c r="CLZ158" s="102"/>
      <c r="CMA158" s="102"/>
      <c r="CMB158" s="102"/>
      <c r="CMC158" s="102"/>
      <c r="CMD158" s="102"/>
      <c r="CME158" s="102"/>
      <c r="CMF158" s="102"/>
      <c r="CMG158" s="102"/>
      <c r="CMH158" s="102"/>
      <c r="CMI158" s="102"/>
      <c r="CMJ158" s="102"/>
      <c r="CMK158" s="102"/>
      <c r="CML158" s="102"/>
      <c r="CMM158" s="102"/>
      <c r="CMN158" s="102"/>
      <c r="CMO158" s="102"/>
      <c r="CMP158" s="102"/>
      <c r="CMQ158" s="102"/>
      <c r="CMR158" s="102"/>
      <c r="CMS158" s="102"/>
      <c r="CMT158" s="102"/>
      <c r="CMU158" s="102"/>
      <c r="CMV158" s="102"/>
      <c r="CMW158" s="102"/>
      <c r="CMX158" s="102"/>
      <c r="CMY158" s="102"/>
      <c r="CMZ158" s="102"/>
      <c r="CNA158" s="102"/>
      <c r="CNB158" s="102"/>
      <c r="CNC158" s="102"/>
      <c r="CND158" s="102"/>
      <c r="CNE158" s="102"/>
      <c r="CNF158" s="102"/>
      <c r="CNG158" s="102"/>
      <c r="CNH158" s="102"/>
      <c r="CNI158" s="102"/>
      <c r="CNJ158" s="102"/>
      <c r="CNK158" s="102"/>
      <c r="CNL158" s="102"/>
      <c r="CNM158" s="102"/>
      <c r="CNN158" s="102"/>
      <c r="CNO158" s="102"/>
      <c r="CNP158" s="102"/>
      <c r="CNQ158" s="102"/>
      <c r="CNR158" s="102"/>
      <c r="CNS158" s="102"/>
      <c r="CNT158" s="102"/>
      <c r="CNU158" s="102"/>
      <c r="CNV158" s="102"/>
      <c r="CNW158" s="102"/>
      <c r="CNX158" s="102"/>
      <c r="CNY158" s="102"/>
      <c r="CNZ158" s="102"/>
      <c r="COA158" s="102"/>
      <c r="COB158" s="102"/>
      <c r="COC158" s="102"/>
      <c r="COD158" s="102"/>
      <c r="COE158" s="102"/>
      <c r="COF158" s="102"/>
      <c r="COG158" s="102"/>
      <c r="COH158" s="102"/>
      <c r="COI158" s="102"/>
      <c r="COJ158" s="102"/>
      <c r="COK158" s="102"/>
      <c r="COL158" s="102"/>
      <c r="COM158" s="102"/>
      <c r="CON158" s="102"/>
      <c r="COO158" s="102"/>
      <c r="COP158" s="102"/>
      <c r="COQ158" s="102"/>
      <c r="COR158" s="102"/>
      <c r="COS158" s="102"/>
      <c r="COT158" s="102"/>
      <c r="COU158" s="102"/>
      <c r="COV158" s="102"/>
      <c r="COW158" s="102"/>
      <c r="COX158" s="102"/>
      <c r="COY158" s="102"/>
      <c r="COZ158" s="102"/>
      <c r="CPA158" s="102"/>
      <c r="CPB158" s="102"/>
      <c r="CPC158" s="102"/>
      <c r="CPD158" s="102"/>
      <c r="CPE158" s="102"/>
      <c r="CPF158" s="102"/>
      <c r="CPG158" s="102"/>
      <c r="CPH158" s="102"/>
      <c r="CPI158" s="102"/>
      <c r="CPJ158" s="102"/>
      <c r="CPK158" s="102"/>
      <c r="CPL158" s="102"/>
      <c r="CPM158" s="102"/>
      <c r="CPN158" s="102"/>
      <c r="CPO158" s="102"/>
      <c r="CPP158" s="102"/>
      <c r="CPQ158" s="102"/>
      <c r="CPR158" s="102"/>
      <c r="CPS158" s="102"/>
      <c r="CPT158" s="102"/>
      <c r="CPU158" s="102"/>
      <c r="CPV158" s="102"/>
      <c r="CPW158" s="102"/>
      <c r="CPX158" s="102"/>
      <c r="CPY158" s="102"/>
      <c r="CPZ158" s="102"/>
      <c r="CQA158" s="102"/>
      <c r="CQB158" s="102"/>
      <c r="CQC158" s="102"/>
      <c r="CQD158" s="102"/>
      <c r="CQE158" s="102"/>
      <c r="CQF158" s="102"/>
      <c r="CQG158" s="102"/>
      <c r="CQH158" s="102"/>
      <c r="CQI158" s="102"/>
      <c r="CQJ158" s="102"/>
      <c r="CQK158" s="102"/>
      <c r="CQL158" s="102"/>
      <c r="CQM158" s="102"/>
      <c r="CQN158" s="102"/>
      <c r="CQO158" s="102"/>
      <c r="CQP158" s="102"/>
      <c r="CQQ158" s="102"/>
      <c r="CQR158" s="102"/>
      <c r="CQS158" s="102"/>
      <c r="CQT158" s="102"/>
      <c r="CQU158" s="102"/>
      <c r="CQV158" s="102"/>
      <c r="CQW158" s="102"/>
      <c r="CQX158" s="102"/>
      <c r="CQY158" s="102"/>
      <c r="CQZ158" s="102"/>
      <c r="CRA158" s="102"/>
      <c r="CRB158" s="102"/>
      <c r="CRC158" s="102"/>
      <c r="CRD158" s="102"/>
      <c r="CRE158" s="102"/>
      <c r="CRF158" s="102"/>
      <c r="CRG158" s="102"/>
      <c r="CRH158" s="102"/>
      <c r="CRI158" s="102"/>
      <c r="CRJ158" s="102"/>
      <c r="CRK158" s="102"/>
      <c r="CRL158" s="102"/>
      <c r="CRM158" s="102"/>
      <c r="CRN158" s="102"/>
      <c r="CRO158" s="102"/>
      <c r="CRP158" s="102"/>
      <c r="CRQ158" s="102"/>
      <c r="CRR158" s="102"/>
      <c r="CRS158" s="102"/>
      <c r="CRT158" s="102"/>
      <c r="CRU158" s="102"/>
      <c r="CRV158" s="102"/>
      <c r="CRW158" s="102"/>
      <c r="CRX158" s="102"/>
      <c r="CRY158" s="102"/>
      <c r="CRZ158" s="102"/>
      <c r="CSA158" s="102"/>
      <c r="CSB158" s="102"/>
      <c r="CSC158" s="102"/>
      <c r="CSD158" s="102"/>
      <c r="CSE158" s="102"/>
      <c r="CSF158" s="102"/>
      <c r="CSG158" s="102"/>
      <c r="CSH158" s="102"/>
      <c r="CSI158" s="102"/>
      <c r="CSJ158" s="102"/>
      <c r="CSK158" s="102"/>
      <c r="CSL158" s="102"/>
      <c r="CSM158" s="102"/>
      <c r="CSN158" s="102"/>
      <c r="CSO158" s="102"/>
      <c r="CSP158" s="102"/>
      <c r="CSQ158" s="102"/>
      <c r="CSR158" s="102"/>
      <c r="CSS158" s="102"/>
      <c r="CST158" s="102"/>
      <c r="CSU158" s="102"/>
      <c r="CSV158" s="102"/>
      <c r="CSW158" s="102"/>
      <c r="CSX158" s="102"/>
      <c r="CSY158" s="102"/>
      <c r="CSZ158" s="102"/>
      <c r="CTA158" s="102"/>
      <c r="CTB158" s="102"/>
      <c r="CTC158" s="102"/>
      <c r="CTD158" s="102"/>
      <c r="CTE158" s="102"/>
      <c r="CTF158" s="102"/>
      <c r="CTG158" s="102"/>
      <c r="CTH158" s="102"/>
      <c r="CTI158" s="102"/>
      <c r="CTJ158" s="102"/>
      <c r="CTK158" s="102"/>
      <c r="CTL158" s="102"/>
      <c r="CTM158" s="102"/>
      <c r="CTN158" s="102"/>
      <c r="CTO158" s="102"/>
      <c r="CTP158" s="102"/>
      <c r="CTQ158" s="102"/>
      <c r="CTR158" s="102"/>
      <c r="CTS158" s="102"/>
      <c r="CTT158" s="102"/>
      <c r="CTU158" s="102"/>
      <c r="CTV158" s="102"/>
      <c r="CTW158" s="102"/>
      <c r="CTX158" s="102"/>
      <c r="CTY158" s="102"/>
      <c r="CTZ158" s="102"/>
      <c r="CUA158" s="102"/>
      <c r="CUB158" s="102"/>
      <c r="CUC158" s="102"/>
      <c r="CUD158" s="102"/>
      <c r="CUE158" s="102"/>
      <c r="CUF158" s="102"/>
      <c r="CUG158" s="102"/>
      <c r="CUH158" s="102"/>
      <c r="CUI158" s="102"/>
      <c r="CUJ158" s="102"/>
      <c r="CUK158" s="102"/>
      <c r="CUL158" s="102"/>
      <c r="CUM158" s="102"/>
      <c r="CUN158" s="102"/>
      <c r="CUO158" s="102"/>
      <c r="CUP158" s="102"/>
      <c r="CUQ158" s="102"/>
      <c r="CUR158" s="102"/>
      <c r="CUS158" s="102"/>
      <c r="CUT158" s="102"/>
      <c r="CUU158" s="102"/>
      <c r="CUV158" s="102"/>
      <c r="CUW158" s="102"/>
      <c r="CUX158" s="102"/>
      <c r="CUY158" s="102"/>
      <c r="CUZ158" s="102"/>
      <c r="CVA158" s="102"/>
      <c r="CVB158" s="102"/>
      <c r="CVC158" s="102"/>
      <c r="CVD158" s="102"/>
      <c r="CVE158" s="102"/>
      <c r="CVF158" s="102"/>
      <c r="CVG158" s="102"/>
      <c r="CVH158" s="102"/>
      <c r="CVI158" s="102"/>
      <c r="CVJ158" s="102"/>
      <c r="CVK158" s="102"/>
      <c r="CVL158" s="102"/>
      <c r="CVM158" s="102"/>
      <c r="CVN158" s="102"/>
      <c r="CVO158" s="102"/>
      <c r="CVP158" s="102"/>
      <c r="CVQ158" s="102"/>
      <c r="CVR158" s="102"/>
      <c r="CVS158" s="102"/>
      <c r="CVT158" s="102"/>
      <c r="CVU158" s="102"/>
      <c r="CVV158" s="102"/>
      <c r="CVW158" s="102"/>
      <c r="CVX158" s="102"/>
      <c r="CVY158" s="102"/>
      <c r="CVZ158" s="102"/>
      <c r="CWA158" s="102"/>
      <c r="CWB158" s="102"/>
      <c r="CWC158" s="102"/>
      <c r="CWD158" s="102"/>
      <c r="CWE158" s="102"/>
      <c r="CWF158" s="102"/>
      <c r="CWG158" s="102"/>
      <c r="CWH158" s="102"/>
      <c r="CWI158" s="102"/>
      <c r="CWJ158" s="102"/>
      <c r="CWK158" s="102"/>
      <c r="CWL158" s="102"/>
      <c r="CWM158" s="102"/>
      <c r="CWN158" s="102"/>
      <c r="CWO158" s="102"/>
      <c r="CWP158" s="102"/>
      <c r="CWQ158" s="102"/>
      <c r="CWR158" s="102"/>
      <c r="CWS158" s="102"/>
      <c r="CWT158" s="102"/>
      <c r="CWU158" s="102"/>
      <c r="CWV158" s="102"/>
      <c r="CWW158" s="102"/>
      <c r="CWX158" s="102"/>
      <c r="CWY158" s="102"/>
      <c r="CWZ158" s="102"/>
      <c r="CXA158" s="102"/>
      <c r="CXB158" s="102"/>
      <c r="CXC158" s="102"/>
      <c r="CXD158" s="102"/>
      <c r="CXE158" s="102"/>
      <c r="CXF158" s="102"/>
      <c r="CXG158" s="102"/>
      <c r="CXH158" s="102"/>
      <c r="CXI158" s="102"/>
      <c r="CXJ158" s="102"/>
      <c r="CXK158" s="102"/>
      <c r="CXL158" s="102"/>
      <c r="CXM158" s="102"/>
      <c r="CXN158" s="102"/>
      <c r="CXO158" s="102"/>
      <c r="CXP158" s="102"/>
      <c r="CXQ158" s="102"/>
      <c r="CXR158" s="102"/>
      <c r="CXS158" s="102"/>
      <c r="CXT158" s="102"/>
      <c r="CXU158" s="102"/>
      <c r="CXV158" s="102"/>
      <c r="CXW158" s="102"/>
      <c r="CXX158" s="102"/>
      <c r="CXY158" s="102"/>
      <c r="CXZ158" s="102"/>
      <c r="CYA158" s="102"/>
      <c r="CYB158" s="102"/>
      <c r="CYC158" s="102"/>
      <c r="CYD158" s="102"/>
      <c r="CYE158" s="102"/>
      <c r="CYF158" s="102"/>
      <c r="CYG158" s="102"/>
      <c r="CYH158" s="102"/>
      <c r="CYI158" s="102"/>
      <c r="CYJ158" s="102"/>
      <c r="CYK158" s="102"/>
      <c r="CYL158" s="102"/>
      <c r="CYM158" s="102"/>
      <c r="CYN158" s="102"/>
      <c r="CYO158" s="102"/>
      <c r="CYP158" s="102"/>
      <c r="CYQ158" s="102"/>
      <c r="CYR158" s="102"/>
      <c r="CYS158" s="102"/>
      <c r="CYT158" s="102"/>
      <c r="CYU158" s="102"/>
      <c r="CYV158" s="102"/>
      <c r="CYW158" s="102"/>
      <c r="CYX158" s="102"/>
      <c r="CYY158" s="102"/>
      <c r="CYZ158" s="102"/>
      <c r="CZA158" s="102"/>
      <c r="CZB158" s="102"/>
      <c r="CZC158" s="102"/>
      <c r="CZD158" s="102"/>
      <c r="CZE158" s="102"/>
      <c r="CZF158" s="102"/>
      <c r="CZG158" s="102"/>
      <c r="CZH158" s="102"/>
      <c r="CZI158" s="102"/>
      <c r="CZJ158" s="102"/>
      <c r="CZK158" s="102"/>
      <c r="CZL158" s="102"/>
      <c r="CZM158" s="102"/>
      <c r="CZN158" s="102"/>
      <c r="CZO158" s="102"/>
      <c r="CZP158" s="102"/>
      <c r="CZQ158" s="102"/>
      <c r="CZR158" s="102"/>
      <c r="CZS158" s="102"/>
      <c r="CZT158" s="102"/>
      <c r="CZU158" s="102"/>
      <c r="CZV158" s="102"/>
      <c r="CZW158" s="102"/>
      <c r="CZX158" s="102"/>
      <c r="CZY158" s="102"/>
      <c r="CZZ158" s="102"/>
      <c r="DAA158" s="102"/>
      <c r="DAB158" s="102"/>
      <c r="DAC158" s="102"/>
      <c r="DAD158" s="102"/>
      <c r="DAE158" s="102"/>
      <c r="DAF158" s="102"/>
      <c r="DAG158" s="102"/>
      <c r="DAH158" s="102"/>
      <c r="DAI158" s="102"/>
      <c r="DAJ158" s="102"/>
      <c r="DAK158" s="102"/>
      <c r="DAL158" s="102"/>
      <c r="DAM158" s="102"/>
      <c r="DAN158" s="102"/>
      <c r="DAO158" s="102"/>
      <c r="DAP158" s="102"/>
      <c r="DAQ158" s="102"/>
      <c r="DAR158" s="102"/>
      <c r="DAS158" s="102"/>
      <c r="DAT158" s="102"/>
      <c r="DAU158" s="102"/>
      <c r="DAV158" s="102"/>
      <c r="DAW158" s="102"/>
      <c r="DAX158" s="102"/>
      <c r="DAY158" s="102"/>
      <c r="DAZ158" s="102"/>
      <c r="DBA158" s="102"/>
      <c r="DBB158" s="102"/>
      <c r="DBC158" s="102"/>
      <c r="DBD158" s="102"/>
      <c r="DBE158" s="102"/>
      <c r="DBF158" s="102"/>
      <c r="DBG158" s="102"/>
      <c r="DBH158" s="102"/>
      <c r="DBI158" s="102"/>
      <c r="DBJ158" s="102"/>
      <c r="DBK158" s="102"/>
      <c r="DBL158" s="102"/>
      <c r="DBM158" s="102"/>
      <c r="DBN158" s="102"/>
      <c r="DBO158" s="102"/>
      <c r="DBP158" s="102"/>
      <c r="DBQ158" s="102"/>
      <c r="DBR158" s="102"/>
      <c r="DBS158" s="102"/>
      <c r="DBT158" s="102"/>
      <c r="DBU158" s="102"/>
      <c r="DBV158" s="102"/>
      <c r="DBW158" s="102"/>
      <c r="DBX158" s="102"/>
      <c r="DBY158" s="102"/>
      <c r="DBZ158" s="102"/>
      <c r="DCA158" s="102"/>
      <c r="DCB158" s="102"/>
      <c r="DCC158" s="102"/>
      <c r="DCD158" s="102"/>
      <c r="DCE158" s="102"/>
      <c r="DCF158" s="102"/>
      <c r="DCG158" s="102"/>
      <c r="DCH158" s="102"/>
      <c r="DCI158" s="102"/>
      <c r="DCJ158" s="102"/>
      <c r="DCK158" s="102"/>
      <c r="DCL158" s="102"/>
      <c r="DCM158" s="102"/>
      <c r="DCN158" s="102"/>
      <c r="DCO158" s="102"/>
      <c r="DCP158" s="102"/>
      <c r="DCQ158" s="102"/>
      <c r="DCR158" s="102"/>
      <c r="DCS158" s="102"/>
      <c r="DCT158" s="102"/>
      <c r="DCU158" s="102"/>
      <c r="DCV158" s="102"/>
      <c r="DCW158" s="102"/>
      <c r="DCX158" s="102"/>
      <c r="DCY158" s="102"/>
      <c r="DCZ158" s="102"/>
      <c r="DDA158" s="102"/>
      <c r="DDB158" s="102"/>
      <c r="DDC158" s="102"/>
      <c r="DDD158" s="102"/>
      <c r="DDE158" s="102"/>
      <c r="DDF158" s="102"/>
      <c r="DDG158" s="102"/>
      <c r="DDH158" s="102"/>
      <c r="DDI158" s="102"/>
      <c r="DDJ158" s="102"/>
      <c r="DDK158" s="102"/>
      <c r="DDL158" s="102"/>
      <c r="DDM158" s="102"/>
      <c r="DDN158" s="102"/>
      <c r="DDO158" s="102"/>
      <c r="DDP158" s="102"/>
      <c r="DDQ158" s="102"/>
      <c r="DDR158" s="102"/>
      <c r="DDS158" s="102"/>
      <c r="DDT158" s="102"/>
      <c r="DDU158" s="102"/>
      <c r="DDV158" s="102"/>
      <c r="DDW158" s="102"/>
      <c r="DDX158" s="102"/>
      <c r="DDY158" s="102"/>
      <c r="DDZ158" s="102"/>
      <c r="DEA158" s="102"/>
      <c r="DEB158" s="102"/>
      <c r="DEC158" s="102"/>
      <c r="DED158" s="102"/>
      <c r="DEE158" s="102"/>
      <c r="DEF158" s="102"/>
      <c r="DEG158" s="102"/>
      <c r="DEH158" s="102"/>
      <c r="DEI158" s="102"/>
      <c r="DEJ158" s="102"/>
      <c r="DEK158" s="102"/>
      <c r="DEL158" s="102"/>
      <c r="DEM158" s="102"/>
      <c r="DEN158" s="102"/>
      <c r="DEO158" s="102"/>
      <c r="DEP158" s="102"/>
      <c r="DEQ158" s="102"/>
      <c r="DER158" s="102"/>
      <c r="DES158" s="102"/>
      <c r="DET158" s="102"/>
      <c r="DEU158" s="102"/>
      <c r="DEV158" s="102"/>
      <c r="DEW158" s="102"/>
      <c r="DEX158" s="102"/>
      <c r="DEY158" s="102"/>
      <c r="DEZ158" s="102"/>
      <c r="DFA158" s="102"/>
      <c r="DFB158" s="102"/>
      <c r="DFC158" s="102"/>
      <c r="DFD158" s="102"/>
      <c r="DFE158" s="102"/>
      <c r="DFF158" s="102"/>
      <c r="DFG158" s="102"/>
      <c r="DFH158" s="102"/>
      <c r="DFI158" s="102"/>
      <c r="DFJ158" s="102"/>
      <c r="DFK158" s="102"/>
      <c r="DFL158" s="102"/>
      <c r="DFM158" s="102"/>
      <c r="DFN158" s="102"/>
      <c r="DFO158" s="102"/>
      <c r="DFP158" s="102"/>
      <c r="DFQ158" s="102"/>
      <c r="DFR158" s="102"/>
      <c r="DFS158" s="102"/>
      <c r="DFT158" s="102"/>
      <c r="DFU158" s="102"/>
      <c r="DFV158" s="102"/>
      <c r="DFW158" s="102"/>
      <c r="DFX158" s="102"/>
      <c r="DFY158" s="102"/>
      <c r="DFZ158" s="102"/>
      <c r="DGA158" s="102"/>
      <c r="DGB158" s="102"/>
      <c r="DGC158" s="102"/>
      <c r="DGD158" s="102"/>
      <c r="DGE158" s="102"/>
      <c r="DGF158" s="102"/>
      <c r="DGG158" s="102"/>
      <c r="DGH158" s="102"/>
      <c r="DGI158" s="102"/>
      <c r="DGJ158" s="102"/>
      <c r="DGK158" s="102"/>
      <c r="DGL158" s="102"/>
      <c r="DGM158" s="102"/>
      <c r="DGN158" s="102"/>
      <c r="DGO158" s="102"/>
      <c r="DGP158" s="102"/>
      <c r="DGQ158" s="102"/>
      <c r="DGR158" s="102"/>
      <c r="DGS158" s="102"/>
      <c r="DGT158" s="102"/>
      <c r="DGU158" s="102"/>
      <c r="DGV158" s="102"/>
      <c r="DGW158" s="102"/>
      <c r="DGX158" s="102"/>
      <c r="DGY158" s="102"/>
      <c r="DGZ158" s="102"/>
      <c r="DHA158" s="102"/>
      <c r="DHB158" s="102"/>
      <c r="DHC158" s="102"/>
      <c r="DHD158" s="102"/>
      <c r="DHE158" s="102"/>
      <c r="DHF158" s="102"/>
      <c r="DHG158" s="102"/>
      <c r="DHH158" s="102"/>
      <c r="DHI158" s="102"/>
      <c r="DHJ158" s="102"/>
      <c r="DHK158" s="102"/>
      <c r="DHL158" s="102"/>
      <c r="DHM158" s="102"/>
      <c r="DHN158" s="102"/>
      <c r="DHO158" s="102"/>
      <c r="DHP158" s="102"/>
      <c r="DHQ158" s="102"/>
      <c r="DHR158" s="102"/>
      <c r="DHS158" s="102"/>
      <c r="DHT158" s="102"/>
      <c r="DHU158" s="102"/>
      <c r="DHV158" s="102"/>
      <c r="DHW158" s="102"/>
      <c r="DHX158" s="102"/>
      <c r="DHY158" s="102"/>
      <c r="DHZ158" s="102"/>
      <c r="DIA158" s="102"/>
      <c r="DIB158" s="102"/>
      <c r="DIC158" s="102"/>
      <c r="DID158" s="102"/>
      <c r="DIE158" s="102"/>
      <c r="DIF158" s="102"/>
      <c r="DIG158" s="102"/>
      <c r="DIH158" s="102"/>
      <c r="DII158" s="102"/>
      <c r="DIJ158" s="102"/>
      <c r="DIK158" s="102"/>
      <c r="DIL158" s="102"/>
      <c r="DIM158" s="102"/>
      <c r="DIN158" s="102"/>
      <c r="DIO158" s="102"/>
      <c r="DIP158" s="102"/>
      <c r="DIQ158" s="102"/>
      <c r="DIR158" s="102"/>
      <c r="DIS158" s="102"/>
      <c r="DIT158" s="102"/>
      <c r="DIU158" s="102"/>
      <c r="DIV158" s="102"/>
      <c r="DIW158" s="102"/>
      <c r="DIX158" s="102"/>
      <c r="DIY158" s="102"/>
      <c r="DIZ158" s="102"/>
      <c r="DJA158" s="102"/>
      <c r="DJB158" s="102"/>
      <c r="DJC158" s="102"/>
      <c r="DJD158" s="102"/>
      <c r="DJE158" s="102"/>
      <c r="DJF158" s="102"/>
      <c r="DJG158" s="102"/>
      <c r="DJH158" s="102"/>
      <c r="DJI158" s="102"/>
      <c r="DJJ158" s="102"/>
      <c r="DJK158" s="102"/>
      <c r="DJL158" s="102"/>
      <c r="DJM158" s="102"/>
      <c r="DJN158" s="102"/>
      <c r="DJO158" s="102"/>
      <c r="DJP158" s="102"/>
      <c r="DJQ158" s="102"/>
      <c r="DJR158" s="102"/>
      <c r="DJS158" s="102"/>
      <c r="DJT158" s="102"/>
      <c r="DJU158" s="102"/>
      <c r="DJV158" s="102"/>
      <c r="DJW158" s="102"/>
      <c r="DJX158" s="102"/>
      <c r="DJY158" s="102"/>
      <c r="DJZ158" s="102"/>
      <c r="DKA158" s="102"/>
      <c r="DKB158" s="102"/>
      <c r="DKC158" s="102"/>
      <c r="DKD158" s="102"/>
      <c r="DKE158" s="102"/>
      <c r="DKF158" s="102"/>
      <c r="DKG158" s="102"/>
      <c r="DKH158" s="102"/>
      <c r="DKI158" s="102"/>
      <c r="DKJ158" s="102"/>
      <c r="DKK158" s="102"/>
      <c r="DKL158" s="102"/>
      <c r="DKM158" s="102"/>
      <c r="DKN158" s="102"/>
      <c r="DKO158" s="102"/>
      <c r="DKP158" s="102"/>
      <c r="DKQ158" s="102"/>
      <c r="DKR158" s="102"/>
      <c r="DKS158" s="102"/>
      <c r="DKT158" s="102"/>
      <c r="DKU158" s="102"/>
      <c r="DKV158" s="102"/>
      <c r="DKW158" s="102"/>
      <c r="DKX158" s="102"/>
      <c r="DKY158" s="102"/>
      <c r="DKZ158" s="102"/>
      <c r="DLA158" s="102"/>
      <c r="DLB158" s="102"/>
      <c r="DLC158" s="102"/>
      <c r="DLD158" s="102"/>
      <c r="DLE158" s="102"/>
      <c r="DLF158" s="102"/>
      <c r="DLG158" s="102"/>
      <c r="DLH158" s="102"/>
      <c r="DLI158" s="102"/>
      <c r="DLJ158" s="102"/>
      <c r="DLK158" s="102"/>
      <c r="DLL158" s="102"/>
      <c r="DLM158" s="102"/>
      <c r="DLN158" s="102"/>
      <c r="DLO158" s="102"/>
      <c r="DLP158" s="102"/>
      <c r="DLQ158" s="102"/>
      <c r="DLR158" s="102"/>
      <c r="DLS158" s="102"/>
      <c r="DLT158" s="102"/>
      <c r="DLU158" s="102"/>
      <c r="DLV158" s="102"/>
      <c r="DLW158" s="102"/>
      <c r="DLX158" s="102"/>
      <c r="DLY158" s="102"/>
      <c r="DLZ158" s="102"/>
      <c r="DMA158" s="102"/>
      <c r="DMB158" s="102"/>
      <c r="DMC158" s="102"/>
      <c r="DMD158" s="102"/>
      <c r="DME158" s="102"/>
      <c r="DMF158" s="102"/>
      <c r="DMG158" s="102"/>
      <c r="DMH158" s="102"/>
      <c r="DMI158" s="102"/>
      <c r="DMJ158" s="102"/>
      <c r="DMK158" s="102"/>
      <c r="DML158" s="102"/>
      <c r="DMM158" s="102"/>
      <c r="DMN158" s="102"/>
      <c r="DMO158" s="102"/>
      <c r="DMP158" s="102"/>
      <c r="DMQ158" s="102"/>
      <c r="DMR158" s="102"/>
      <c r="DMS158" s="102"/>
      <c r="DMT158" s="102"/>
      <c r="DMU158" s="102"/>
      <c r="DMV158" s="102"/>
      <c r="DMW158" s="102"/>
      <c r="DMX158" s="102"/>
      <c r="DMY158" s="102"/>
      <c r="DMZ158" s="102"/>
      <c r="DNA158" s="102"/>
      <c r="DNB158" s="102"/>
      <c r="DNC158" s="102"/>
      <c r="DND158" s="102"/>
      <c r="DNE158" s="102"/>
      <c r="DNF158" s="102"/>
      <c r="DNG158" s="102"/>
      <c r="DNH158" s="102"/>
      <c r="DNI158" s="102"/>
      <c r="DNJ158" s="102"/>
      <c r="DNK158" s="102"/>
      <c r="DNL158" s="102"/>
      <c r="DNM158" s="102"/>
      <c r="DNN158" s="102"/>
      <c r="DNO158" s="102"/>
      <c r="DNP158" s="102"/>
      <c r="DNQ158" s="102"/>
      <c r="DNR158" s="102"/>
      <c r="DNS158" s="102"/>
      <c r="DNT158" s="102"/>
      <c r="DNU158" s="102"/>
      <c r="DNV158" s="102"/>
      <c r="DNW158" s="102"/>
      <c r="DNX158" s="102"/>
      <c r="DNY158" s="102"/>
      <c r="DNZ158" s="102"/>
      <c r="DOA158" s="102"/>
      <c r="DOB158" s="102"/>
      <c r="DOC158" s="102"/>
      <c r="DOD158" s="102"/>
      <c r="DOE158" s="102"/>
      <c r="DOF158" s="102"/>
      <c r="DOG158" s="102"/>
      <c r="DOH158" s="102"/>
      <c r="DOI158" s="102"/>
      <c r="DOJ158" s="102"/>
      <c r="DOK158" s="102"/>
      <c r="DOL158" s="102"/>
      <c r="DOM158" s="102"/>
      <c r="DON158" s="102"/>
      <c r="DOO158" s="102"/>
      <c r="DOP158" s="102"/>
      <c r="DOQ158" s="102"/>
      <c r="DOR158" s="102"/>
      <c r="DOS158" s="102"/>
      <c r="DOT158" s="102"/>
      <c r="DOU158" s="102"/>
      <c r="DOV158" s="102"/>
      <c r="DOW158" s="102"/>
      <c r="DOX158" s="102"/>
      <c r="DOY158" s="102"/>
      <c r="DOZ158" s="102"/>
      <c r="DPA158" s="102"/>
      <c r="DPB158" s="102"/>
      <c r="DPC158" s="102"/>
      <c r="DPD158" s="102"/>
      <c r="DPE158" s="102"/>
      <c r="DPF158" s="102"/>
      <c r="DPG158" s="102"/>
      <c r="DPH158" s="102"/>
      <c r="DPI158" s="102"/>
      <c r="DPJ158" s="102"/>
      <c r="DPK158" s="102"/>
      <c r="DPL158" s="102"/>
      <c r="DPM158" s="102"/>
      <c r="DPN158" s="102"/>
      <c r="DPO158" s="102"/>
      <c r="DPP158" s="102"/>
      <c r="DPQ158" s="102"/>
      <c r="DPR158" s="102"/>
      <c r="DPS158" s="102"/>
      <c r="DPT158" s="102"/>
      <c r="DPU158" s="102"/>
      <c r="DPV158" s="102"/>
      <c r="DPW158" s="102"/>
      <c r="DPX158" s="102"/>
      <c r="DPY158" s="102"/>
      <c r="DPZ158" s="102"/>
      <c r="DQA158" s="102"/>
      <c r="DQB158" s="102"/>
      <c r="DQC158" s="102"/>
      <c r="DQD158" s="102"/>
      <c r="DQE158" s="102"/>
      <c r="DQF158" s="102"/>
      <c r="DQG158" s="102"/>
      <c r="DQH158" s="102"/>
      <c r="DQI158" s="102"/>
      <c r="DQJ158" s="102"/>
      <c r="DQK158" s="102"/>
      <c r="DQL158" s="102"/>
      <c r="DQM158" s="102"/>
      <c r="DQN158" s="102"/>
      <c r="DQO158" s="102"/>
      <c r="DQP158" s="102"/>
      <c r="DQQ158" s="102"/>
      <c r="DQR158" s="102"/>
      <c r="DQS158" s="102"/>
      <c r="DQT158" s="102"/>
      <c r="DQU158" s="102"/>
      <c r="DQV158" s="102"/>
      <c r="DQW158" s="102"/>
      <c r="DQX158" s="102"/>
      <c r="DQY158" s="102"/>
      <c r="DQZ158" s="102"/>
      <c r="DRA158" s="102"/>
      <c r="DRB158" s="102"/>
      <c r="DRC158" s="102"/>
      <c r="DRD158" s="102"/>
      <c r="DRE158" s="102"/>
      <c r="DRF158" s="102"/>
      <c r="DRG158" s="102"/>
      <c r="DRH158" s="102"/>
      <c r="DRI158" s="102"/>
      <c r="DRJ158" s="102"/>
      <c r="DRK158" s="102"/>
      <c r="DRL158" s="102"/>
      <c r="DRM158" s="102"/>
      <c r="DRN158" s="102"/>
      <c r="DRO158" s="102"/>
      <c r="DRP158" s="102"/>
      <c r="DRQ158" s="102"/>
      <c r="DRR158" s="102"/>
      <c r="DRS158" s="102"/>
      <c r="DRT158" s="102"/>
      <c r="DRU158" s="102"/>
      <c r="DRV158" s="102"/>
      <c r="DRW158" s="102"/>
      <c r="DRX158" s="102"/>
      <c r="DRY158" s="102"/>
      <c r="DRZ158" s="102"/>
      <c r="DSA158" s="102"/>
      <c r="DSB158" s="102"/>
      <c r="DSC158" s="102"/>
      <c r="DSD158" s="102"/>
      <c r="DSE158" s="102"/>
      <c r="DSF158" s="102"/>
      <c r="DSG158" s="102"/>
      <c r="DSH158" s="102"/>
      <c r="DSI158" s="102"/>
      <c r="DSJ158" s="102"/>
      <c r="DSK158" s="102"/>
      <c r="DSL158" s="102"/>
      <c r="DSM158" s="102"/>
      <c r="DSN158" s="102"/>
      <c r="DSO158" s="102"/>
      <c r="DSP158" s="102"/>
      <c r="DSQ158" s="102"/>
      <c r="DSR158" s="102"/>
      <c r="DSS158" s="102"/>
      <c r="DST158" s="102"/>
      <c r="DSU158" s="102"/>
      <c r="DSV158" s="102"/>
      <c r="DSW158" s="102"/>
      <c r="DSX158" s="102"/>
      <c r="DSY158" s="102"/>
      <c r="DSZ158" s="102"/>
      <c r="DTA158" s="102"/>
      <c r="DTB158" s="102"/>
      <c r="DTC158" s="102"/>
      <c r="DTD158" s="102"/>
      <c r="DTE158" s="102"/>
      <c r="DTF158" s="102"/>
      <c r="DTG158" s="102"/>
      <c r="DTH158" s="102"/>
      <c r="DTI158" s="102"/>
      <c r="DTJ158" s="102"/>
      <c r="DTK158" s="102"/>
      <c r="DTL158" s="102"/>
      <c r="DTM158" s="102"/>
      <c r="DTN158" s="102"/>
      <c r="DTO158" s="102"/>
      <c r="DTP158" s="102"/>
      <c r="DTQ158" s="102"/>
      <c r="DTR158" s="102"/>
      <c r="DTS158" s="102"/>
      <c r="DTT158" s="102"/>
      <c r="DTU158" s="102"/>
      <c r="DTV158" s="102"/>
      <c r="DTW158" s="102"/>
      <c r="DTX158" s="102"/>
      <c r="DTY158" s="102"/>
      <c r="DTZ158" s="102"/>
      <c r="DUA158" s="102"/>
      <c r="DUB158" s="102"/>
      <c r="DUC158" s="102"/>
      <c r="DUD158" s="102"/>
      <c r="DUE158" s="102"/>
      <c r="DUF158" s="102"/>
      <c r="DUG158" s="102"/>
      <c r="DUH158" s="102"/>
      <c r="DUI158" s="102"/>
      <c r="DUJ158" s="102"/>
      <c r="DUK158" s="102"/>
      <c r="DUL158" s="102"/>
      <c r="DUM158" s="102"/>
      <c r="DUN158" s="102"/>
      <c r="DUO158" s="102"/>
      <c r="DUP158" s="102"/>
      <c r="DUQ158" s="102"/>
      <c r="DUR158" s="102"/>
      <c r="DUS158" s="102"/>
      <c r="DUT158" s="102"/>
      <c r="DUU158" s="102"/>
      <c r="DUV158" s="102"/>
      <c r="DUW158" s="102"/>
      <c r="DUX158" s="102"/>
      <c r="DUY158" s="102"/>
      <c r="DUZ158" s="102"/>
      <c r="DVA158" s="102"/>
      <c r="DVB158" s="102"/>
      <c r="DVC158" s="102"/>
      <c r="DVD158" s="102"/>
      <c r="DVE158" s="102"/>
      <c r="DVF158" s="102"/>
      <c r="DVG158" s="102"/>
      <c r="DVH158" s="102"/>
      <c r="DVI158" s="102"/>
      <c r="DVJ158" s="102"/>
      <c r="DVK158" s="102"/>
      <c r="DVL158" s="102"/>
      <c r="DVM158" s="102"/>
      <c r="DVN158" s="102"/>
      <c r="DVO158" s="102"/>
      <c r="DVP158" s="102"/>
      <c r="DVQ158" s="102"/>
      <c r="DVR158" s="102"/>
      <c r="DVS158" s="102"/>
      <c r="DVT158" s="102"/>
      <c r="DVU158" s="102"/>
      <c r="DVV158" s="102"/>
      <c r="DVW158" s="102"/>
      <c r="DVX158" s="102"/>
      <c r="DVY158" s="102"/>
      <c r="DVZ158" s="102"/>
      <c r="DWA158" s="102"/>
      <c r="DWB158" s="102"/>
      <c r="DWC158" s="102"/>
      <c r="DWD158" s="102"/>
      <c r="DWE158" s="102"/>
      <c r="DWF158" s="102"/>
      <c r="DWG158" s="102"/>
      <c r="DWH158" s="102"/>
      <c r="DWI158" s="102"/>
      <c r="DWJ158" s="102"/>
      <c r="DWK158" s="102"/>
      <c r="DWL158" s="102"/>
      <c r="DWM158" s="102"/>
      <c r="DWN158" s="102"/>
      <c r="DWO158" s="102"/>
      <c r="DWP158" s="102"/>
      <c r="DWQ158" s="102"/>
      <c r="DWR158" s="102"/>
      <c r="DWS158" s="102"/>
      <c r="DWT158" s="102"/>
      <c r="DWU158" s="102"/>
      <c r="DWV158" s="102"/>
      <c r="DWW158" s="102"/>
      <c r="DWX158" s="102"/>
      <c r="DWY158" s="102"/>
      <c r="DWZ158" s="102"/>
      <c r="DXA158" s="102"/>
      <c r="DXB158" s="102"/>
      <c r="DXC158" s="102"/>
      <c r="DXD158" s="102"/>
      <c r="DXE158" s="102"/>
      <c r="DXF158" s="102"/>
      <c r="DXG158" s="102"/>
      <c r="DXH158" s="102"/>
      <c r="DXI158" s="102"/>
      <c r="DXJ158" s="102"/>
      <c r="DXK158" s="102"/>
      <c r="DXL158" s="102"/>
      <c r="DXM158" s="102"/>
      <c r="DXN158" s="102"/>
      <c r="DXO158" s="102"/>
      <c r="DXP158" s="102"/>
      <c r="DXQ158" s="102"/>
      <c r="DXR158" s="102"/>
      <c r="DXS158" s="102"/>
      <c r="DXT158" s="102"/>
      <c r="DXU158" s="102"/>
      <c r="DXV158" s="102"/>
      <c r="DXW158" s="102"/>
      <c r="DXX158" s="102"/>
      <c r="DXY158" s="102"/>
      <c r="DXZ158" s="102"/>
      <c r="DYA158" s="102"/>
      <c r="DYB158" s="102"/>
      <c r="DYC158" s="102"/>
      <c r="DYD158" s="102"/>
      <c r="DYE158" s="102"/>
      <c r="DYF158" s="102"/>
      <c r="DYG158" s="102"/>
      <c r="DYH158" s="102"/>
      <c r="DYI158" s="102"/>
      <c r="DYJ158" s="102"/>
      <c r="DYK158" s="102"/>
      <c r="DYL158" s="102"/>
      <c r="DYM158" s="102"/>
      <c r="DYN158" s="102"/>
      <c r="DYO158" s="102"/>
      <c r="DYP158" s="102"/>
      <c r="DYQ158" s="102"/>
      <c r="DYR158" s="102"/>
      <c r="DYS158" s="102"/>
      <c r="DYT158" s="102"/>
      <c r="DYU158" s="102"/>
      <c r="DYV158" s="102"/>
      <c r="DYW158" s="102"/>
      <c r="DYX158" s="102"/>
      <c r="DYY158" s="102"/>
      <c r="DYZ158" s="102"/>
      <c r="DZA158" s="102"/>
      <c r="DZB158" s="102"/>
      <c r="DZC158" s="102"/>
      <c r="DZD158" s="102"/>
      <c r="DZE158" s="102"/>
      <c r="DZF158" s="102"/>
      <c r="DZG158" s="102"/>
      <c r="DZH158" s="102"/>
      <c r="DZI158" s="102"/>
      <c r="DZJ158" s="102"/>
      <c r="DZK158" s="102"/>
      <c r="DZL158" s="102"/>
      <c r="DZM158" s="102"/>
      <c r="DZN158" s="102"/>
      <c r="DZO158" s="102"/>
      <c r="DZP158" s="102"/>
      <c r="DZQ158" s="102"/>
      <c r="DZR158" s="102"/>
      <c r="DZS158" s="102"/>
      <c r="DZT158" s="102"/>
      <c r="DZU158" s="102"/>
      <c r="DZV158" s="102"/>
      <c r="DZW158" s="102"/>
      <c r="DZX158" s="102"/>
      <c r="DZY158" s="102"/>
      <c r="DZZ158" s="102"/>
      <c r="EAA158" s="102"/>
      <c r="EAB158" s="102"/>
      <c r="EAC158" s="102"/>
      <c r="EAD158" s="102"/>
      <c r="EAE158" s="102"/>
      <c r="EAF158" s="102"/>
      <c r="EAG158" s="102"/>
      <c r="EAH158" s="102"/>
      <c r="EAI158" s="102"/>
      <c r="EAJ158" s="102"/>
      <c r="EAK158" s="102"/>
      <c r="EAL158" s="102"/>
      <c r="EAM158" s="102"/>
      <c r="EAN158" s="102"/>
      <c r="EAO158" s="102"/>
      <c r="EAP158" s="102"/>
      <c r="EAQ158" s="102"/>
      <c r="EAR158" s="102"/>
      <c r="EAS158" s="102"/>
      <c r="EAT158" s="102"/>
      <c r="EAU158" s="102"/>
      <c r="EAV158" s="102"/>
      <c r="EAW158" s="102"/>
      <c r="EAX158" s="102"/>
      <c r="EAY158" s="102"/>
      <c r="EAZ158" s="102"/>
      <c r="EBA158" s="102"/>
      <c r="EBB158" s="102"/>
      <c r="EBC158" s="102"/>
      <c r="EBD158" s="102"/>
      <c r="EBE158" s="102"/>
      <c r="EBF158" s="102"/>
      <c r="EBG158" s="102"/>
      <c r="EBH158" s="102"/>
      <c r="EBI158" s="102"/>
      <c r="EBJ158" s="102"/>
      <c r="EBK158" s="102"/>
      <c r="EBL158" s="102"/>
      <c r="EBM158" s="102"/>
      <c r="EBN158" s="102"/>
      <c r="EBO158" s="102"/>
      <c r="EBP158" s="102"/>
      <c r="EBQ158" s="102"/>
      <c r="EBR158" s="102"/>
      <c r="EBS158" s="102"/>
      <c r="EBT158" s="102"/>
      <c r="EBU158" s="102"/>
      <c r="EBV158" s="102"/>
      <c r="EBW158" s="102"/>
      <c r="EBX158" s="102"/>
      <c r="EBY158" s="102"/>
      <c r="EBZ158" s="102"/>
      <c r="ECA158" s="102"/>
      <c r="ECB158" s="102"/>
      <c r="ECC158" s="102"/>
      <c r="ECD158" s="102"/>
      <c r="ECE158" s="102"/>
      <c r="ECF158" s="102"/>
      <c r="ECG158" s="102"/>
      <c r="ECH158" s="102"/>
      <c r="ECI158" s="102"/>
      <c r="ECJ158" s="102"/>
      <c r="ECK158" s="102"/>
      <c r="ECL158" s="102"/>
      <c r="ECM158" s="102"/>
      <c r="ECN158" s="102"/>
      <c r="ECO158" s="102"/>
      <c r="ECP158" s="102"/>
      <c r="ECQ158" s="102"/>
      <c r="ECR158" s="102"/>
      <c r="ECS158" s="102"/>
      <c r="ECT158" s="102"/>
      <c r="ECU158" s="102"/>
      <c r="ECV158" s="102"/>
      <c r="ECW158" s="102"/>
      <c r="ECX158" s="102"/>
      <c r="ECY158" s="102"/>
      <c r="ECZ158" s="102"/>
      <c r="EDA158" s="102"/>
      <c r="EDB158" s="102"/>
      <c r="EDC158" s="102"/>
      <c r="EDD158" s="102"/>
      <c r="EDE158" s="102"/>
      <c r="EDF158" s="102"/>
      <c r="EDG158" s="102"/>
      <c r="EDH158" s="102"/>
      <c r="EDI158" s="102"/>
      <c r="EDJ158" s="102"/>
      <c r="EDK158" s="102"/>
      <c r="EDL158" s="102"/>
      <c r="EDM158" s="102"/>
      <c r="EDN158" s="102"/>
      <c r="EDO158" s="102"/>
      <c r="EDP158" s="102"/>
      <c r="EDQ158" s="102"/>
      <c r="EDR158" s="102"/>
      <c r="EDS158" s="102"/>
      <c r="EDT158" s="102"/>
      <c r="EDU158" s="102"/>
      <c r="EDV158" s="102"/>
      <c r="EDW158" s="102"/>
      <c r="EDX158" s="102"/>
      <c r="EDY158" s="102"/>
      <c r="EDZ158" s="102"/>
      <c r="EEA158" s="102"/>
      <c r="EEB158" s="102"/>
      <c r="EEC158" s="102"/>
      <c r="EED158" s="102"/>
      <c r="EEE158" s="102"/>
      <c r="EEF158" s="102"/>
      <c r="EEG158" s="102"/>
      <c r="EEH158" s="102"/>
      <c r="EEI158" s="102"/>
      <c r="EEJ158" s="102"/>
      <c r="EEK158" s="102"/>
      <c r="EEL158" s="102"/>
      <c r="EEM158" s="102"/>
      <c r="EEN158" s="102"/>
      <c r="EEO158" s="102"/>
      <c r="EEP158" s="102"/>
      <c r="EEQ158" s="102"/>
      <c r="EER158" s="102"/>
      <c r="EES158" s="102"/>
      <c r="EET158" s="102"/>
      <c r="EEU158" s="102"/>
      <c r="EEV158" s="102"/>
      <c r="EEW158" s="102"/>
      <c r="EEX158" s="102"/>
      <c r="EEY158" s="102"/>
      <c r="EEZ158" s="102"/>
      <c r="EFA158" s="102"/>
      <c r="EFB158" s="102"/>
      <c r="EFC158" s="102"/>
      <c r="EFD158" s="102"/>
      <c r="EFE158" s="102"/>
      <c r="EFF158" s="102"/>
      <c r="EFG158" s="102"/>
      <c r="EFH158" s="102"/>
      <c r="EFI158" s="102"/>
      <c r="EFJ158" s="102"/>
      <c r="EFK158" s="102"/>
      <c r="EFL158" s="102"/>
      <c r="EFM158" s="102"/>
      <c r="EFN158" s="102"/>
      <c r="EFO158" s="102"/>
      <c r="EFP158" s="102"/>
      <c r="EFQ158" s="102"/>
      <c r="EFR158" s="102"/>
      <c r="EFS158" s="102"/>
      <c r="EFT158" s="102"/>
      <c r="EFU158" s="102"/>
      <c r="EFV158" s="102"/>
      <c r="EFW158" s="102"/>
      <c r="EFX158" s="102"/>
      <c r="EFY158" s="102"/>
      <c r="EFZ158" s="102"/>
      <c r="EGA158" s="102"/>
      <c r="EGB158" s="102"/>
      <c r="EGC158" s="102"/>
      <c r="EGD158" s="102"/>
      <c r="EGE158" s="102"/>
      <c r="EGF158" s="102"/>
      <c r="EGG158" s="102"/>
      <c r="EGH158" s="102"/>
      <c r="EGI158" s="102"/>
      <c r="EGJ158" s="102"/>
      <c r="EGK158" s="102"/>
      <c r="EGL158" s="102"/>
      <c r="EGM158" s="102"/>
      <c r="EGN158" s="102"/>
      <c r="EGO158" s="102"/>
      <c r="EGP158" s="102"/>
      <c r="EGQ158" s="102"/>
      <c r="EGR158" s="102"/>
      <c r="EGS158" s="102"/>
      <c r="EGT158" s="102"/>
      <c r="EGU158" s="102"/>
      <c r="EGV158" s="102"/>
      <c r="EGW158" s="102"/>
      <c r="EGX158" s="102"/>
      <c r="EGY158" s="102"/>
      <c r="EGZ158" s="102"/>
      <c r="EHA158" s="102"/>
      <c r="EHB158" s="102"/>
      <c r="EHC158" s="102"/>
      <c r="EHD158" s="102"/>
      <c r="EHE158" s="102"/>
      <c r="EHF158" s="102"/>
      <c r="EHG158" s="102"/>
      <c r="EHH158" s="102"/>
      <c r="EHI158" s="102"/>
      <c r="EHJ158" s="102"/>
      <c r="EHK158" s="102"/>
      <c r="EHL158" s="102"/>
      <c r="EHM158" s="102"/>
      <c r="EHN158" s="102"/>
      <c r="EHO158" s="102"/>
      <c r="EHP158" s="102"/>
      <c r="EHQ158" s="102"/>
      <c r="EHR158" s="102"/>
      <c r="EHS158" s="102"/>
      <c r="EHT158" s="102"/>
      <c r="EHU158" s="102"/>
      <c r="EHV158" s="102"/>
      <c r="EHW158" s="102"/>
      <c r="EHX158" s="102"/>
      <c r="EHY158" s="102"/>
      <c r="EHZ158" s="102"/>
      <c r="EIA158" s="102"/>
      <c r="EIB158" s="102"/>
      <c r="EIC158" s="102"/>
      <c r="EID158" s="102"/>
      <c r="EIE158" s="102"/>
      <c r="EIF158" s="102"/>
      <c r="EIG158" s="102"/>
      <c r="EIH158" s="102"/>
      <c r="EII158" s="102"/>
      <c r="EIJ158" s="102"/>
      <c r="EIK158" s="102"/>
      <c r="EIL158" s="102"/>
      <c r="EIM158" s="102"/>
      <c r="EIN158" s="102"/>
      <c r="EIO158" s="102"/>
      <c r="EIP158" s="102"/>
      <c r="EIQ158" s="102"/>
      <c r="EIR158" s="102"/>
      <c r="EIS158" s="102"/>
      <c r="EIT158" s="102"/>
      <c r="EIU158" s="102"/>
      <c r="EIV158" s="102"/>
      <c r="EIW158" s="102"/>
      <c r="EIX158" s="102"/>
      <c r="EIY158" s="102"/>
      <c r="EIZ158" s="102"/>
      <c r="EJA158" s="102"/>
      <c r="EJB158" s="102"/>
      <c r="EJC158" s="102"/>
      <c r="EJD158" s="102"/>
      <c r="EJE158" s="102"/>
      <c r="EJF158" s="102"/>
      <c r="EJG158" s="102"/>
      <c r="EJH158" s="102"/>
      <c r="EJI158" s="102"/>
      <c r="EJJ158" s="102"/>
      <c r="EJK158" s="102"/>
      <c r="EJL158" s="102"/>
      <c r="EJM158" s="102"/>
      <c r="EJN158" s="102"/>
      <c r="EJO158" s="102"/>
      <c r="EJP158" s="102"/>
      <c r="EJQ158" s="102"/>
      <c r="EJR158" s="102"/>
      <c r="EJS158" s="102"/>
      <c r="EJT158" s="102"/>
      <c r="EJU158" s="102"/>
      <c r="EJV158" s="102"/>
      <c r="EJW158" s="102"/>
      <c r="EJX158" s="102"/>
      <c r="EJY158" s="102"/>
      <c r="EJZ158" s="102"/>
      <c r="EKA158" s="102"/>
      <c r="EKB158" s="102"/>
      <c r="EKC158" s="102"/>
      <c r="EKD158" s="102"/>
      <c r="EKE158" s="102"/>
      <c r="EKF158" s="102"/>
      <c r="EKG158" s="102"/>
      <c r="EKH158" s="102"/>
      <c r="EKI158" s="102"/>
      <c r="EKJ158" s="102"/>
      <c r="EKK158" s="102"/>
      <c r="EKL158" s="102"/>
      <c r="EKM158" s="102"/>
      <c r="EKN158" s="102"/>
      <c r="EKO158" s="102"/>
      <c r="EKP158" s="102"/>
      <c r="EKQ158" s="102"/>
      <c r="EKR158" s="102"/>
      <c r="EKS158" s="102"/>
      <c r="EKT158" s="102"/>
      <c r="EKU158" s="102"/>
      <c r="EKV158" s="102"/>
      <c r="EKW158" s="102"/>
      <c r="EKX158" s="102"/>
      <c r="EKY158" s="102"/>
      <c r="EKZ158" s="102"/>
      <c r="ELA158" s="102"/>
      <c r="ELB158" s="102"/>
      <c r="ELC158" s="102"/>
      <c r="ELD158" s="102"/>
      <c r="ELE158" s="102"/>
      <c r="ELF158" s="102"/>
      <c r="ELG158" s="102"/>
      <c r="ELH158" s="102"/>
      <c r="ELI158" s="102"/>
      <c r="ELJ158" s="102"/>
      <c r="ELK158" s="102"/>
      <c r="ELL158" s="102"/>
      <c r="ELM158" s="102"/>
      <c r="ELN158" s="102"/>
      <c r="ELO158" s="102"/>
      <c r="ELP158" s="102"/>
      <c r="ELQ158" s="102"/>
      <c r="ELR158" s="102"/>
      <c r="ELS158" s="102"/>
      <c r="ELT158" s="102"/>
      <c r="ELU158" s="102"/>
      <c r="ELV158" s="102"/>
      <c r="ELW158" s="102"/>
      <c r="ELX158" s="102"/>
      <c r="ELY158" s="102"/>
      <c r="ELZ158" s="102"/>
      <c r="EMA158" s="102"/>
      <c r="EMB158" s="102"/>
      <c r="EMC158" s="102"/>
      <c r="EMD158" s="102"/>
      <c r="EME158" s="102"/>
      <c r="EMF158" s="102"/>
      <c r="EMG158" s="102"/>
      <c r="EMH158" s="102"/>
      <c r="EMI158" s="102"/>
      <c r="EMJ158" s="102"/>
      <c r="EMK158" s="102"/>
      <c r="EML158" s="102"/>
      <c r="EMM158" s="102"/>
      <c r="EMN158" s="102"/>
      <c r="EMO158" s="102"/>
      <c r="EMP158" s="102"/>
      <c r="EMQ158" s="102"/>
      <c r="EMR158" s="102"/>
      <c r="EMS158" s="102"/>
      <c r="EMT158" s="102"/>
      <c r="EMU158" s="102"/>
      <c r="EMV158" s="102"/>
      <c r="EMW158" s="102"/>
      <c r="EMX158" s="102"/>
      <c r="EMY158" s="102"/>
      <c r="EMZ158" s="102"/>
      <c r="ENA158" s="102"/>
      <c r="ENB158" s="102"/>
      <c r="ENC158" s="102"/>
      <c r="END158" s="102"/>
      <c r="ENE158" s="102"/>
      <c r="ENF158" s="102"/>
      <c r="ENG158" s="102"/>
      <c r="ENH158" s="102"/>
      <c r="ENI158" s="102"/>
      <c r="ENJ158" s="102"/>
      <c r="ENK158" s="102"/>
      <c r="ENL158" s="102"/>
      <c r="ENM158" s="102"/>
      <c r="ENN158" s="102"/>
      <c r="ENO158" s="102"/>
      <c r="ENP158" s="102"/>
      <c r="ENQ158" s="102"/>
      <c r="ENR158" s="102"/>
      <c r="ENS158" s="102"/>
      <c r="ENT158" s="102"/>
      <c r="ENU158" s="102"/>
      <c r="ENV158" s="102"/>
      <c r="ENW158" s="102"/>
      <c r="ENX158" s="102"/>
      <c r="ENY158" s="102"/>
      <c r="ENZ158" s="102"/>
      <c r="EOA158" s="102"/>
      <c r="EOB158" s="102"/>
      <c r="EOC158" s="102"/>
      <c r="EOD158" s="102"/>
      <c r="EOE158" s="102"/>
      <c r="EOF158" s="102"/>
      <c r="EOG158" s="102"/>
      <c r="EOH158" s="102"/>
      <c r="EOI158" s="102"/>
      <c r="EOJ158" s="102"/>
      <c r="EOK158" s="102"/>
      <c r="EOL158" s="102"/>
      <c r="EOM158" s="102"/>
      <c r="EON158" s="102"/>
      <c r="EOO158" s="102"/>
      <c r="EOP158" s="102"/>
      <c r="EOQ158" s="102"/>
      <c r="EOR158" s="102"/>
      <c r="EOS158" s="102"/>
      <c r="EOT158" s="102"/>
      <c r="EOU158" s="102"/>
      <c r="EOV158" s="102"/>
      <c r="EOW158" s="102"/>
      <c r="EOX158" s="102"/>
      <c r="EOY158" s="102"/>
      <c r="EOZ158" s="102"/>
      <c r="EPA158" s="102"/>
      <c r="EPB158" s="102"/>
      <c r="EPC158" s="102"/>
      <c r="EPD158" s="102"/>
      <c r="EPE158" s="102"/>
      <c r="EPF158" s="102"/>
      <c r="EPG158" s="102"/>
      <c r="EPH158" s="102"/>
      <c r="EPI158" s="102"/>
      <c r="EPJ158" s="102"/>
      <c r="EPK158" s="102"/>
      <c r="EPL158" s="102"/>
      <c r="EPM158" s="102"/>
      <c r="EPN158" s="102"/>
      <c r="EPO158" s="102"/>
      <c r="EPP158" s="102"/>
      <c r="EPQ158" s="102"/>
      <c r="EPR158" s="102"/>
      <c r="EPS158" s="102"/>
      <c r="EPT158" s="102"/>
      <c r="EPU158" s="102"/>
      <c r="EPV158" s="102"/>
      <c r="EPW158" s="102"/>
      <c r="EPX158" s="102"/>
      <c r="EPY158" s="102"/>
      <c r="EPZ158" s="102"/>
      <c r="EQA158" s="102"/>
      <c r="EQB158" s="102"/>
      <c r="EQC158" s="102"/>
      <c r="EQD158" s="102"/>
      <c r="EQE158" s="102"/>
      <c r="EQF158" s="102"/>
      <c r="EQG158" s="102"/>
      <c r="EQH158" s="102"/>
      <c r="EQI158" s="102"/>
      <c r="EQJ158" s="102"/>
      <c r="EQK158" s="102"/>
      <c r="EQL158" s="102"/>
      <c r="EQM158" s="102"/>
      <c r="EQN158" s="102"/>
      <c r="EQO158" s="102"/>
      <c r="EQP158" s="102"/>
      <c r="EQQ158" s="102"/>
      <c r="EQR158" s="102"/>
      <c r="EQS158" s="102"/>
      <c r="EQT158" s="102"/>
      <c r="EQU158" s="102"/>
      <c r="EQV158" s="102"/>
      <c r="EQW158" s="102"/>
      <c r="EQX158" s="102"/>
      <c r="EQY158" s="102"/>
      <c r="EQZ158" s="102"/>
      <c r="ERA158" s="102"/>
      <c r="ERB158" s="102"/>
      <c r="ERC158" s="102"/>
      <c r="ERD158" s="102"/>
      <c r="ERE158" s="102"/>
      <c r="ERF158" s="102"/>
      <c r="ERG158" s="102"/>
      <c r="ERH158" s="102"/>
      <c r="ERI158" s="102"/>
      <c r="ERJ158" s="102"/>
      <c r="ERK158" s="102"/>
      <c r="ERL158" s="102"/>
      <c r="ERM158" s="102"/>
      <c r="ERN158" s="102"/>
      <c r="ERO158" s="102"/>
      <c r="ERP158" s="102"/>
      <c r="ERQ158" s="102"/>
      <c r="ERR158" s="102"/>
      <c r="ERS158" s="102"/>
      <c r="ERT158" s="102"/>
      <c r="ERU158" s="102"/>
      <c r="ERV158" s="102"/>
      <c r="ERW158" s="102"/>
      <c r="ERX158" s="102"/>
      <c r="ERY158" s="102"/>
      <c r="ERZ158" s="102"/>
      <c r="ESA158" s="102"/>
      <c r="ESB158" s="102"/>
      <c r="ESC158" s="102"/>
      <c r="ESD158" s="102"/>
      <c r="ESE158" s="102"/>
      <c r="ESF158" s="102"/>
      <c r="ESG158" s="102"/>
      <c r="ESH158" s="102"/>
      <c r="ESI158" s="102"/>
      <c r="ESJ158" s="102"/>
      <c r="ESK158" s="102"/>
      <c r="ESL158" s="102"/>
      <c r="ESM158" s="102"/>
      <c r="ESN158" s="102"/>
      <c r="ESO158" s="102"/>
      <c r="ESP158" s="102"/>
      <c r="ESQ158" s="102"/>
      <c r="ESR158" s="102"/>
      <c r="ESS158" s="102"/>
      <c r="EST158" s="102"/>
      <c r="ESU158" s="102"/>
      <c r="ESV158" s="102"/>
      <c r="ESW158" s="102"/>
      <c r="ESX158" s="102"/>
      <c r="ESY158" s="102"/>
      <c r="ESZ158" s="102"/>
      <c r="ETA158" s="102"/>
      <c r="ETB158" s="102"/>
      <c r="ETC158" s="102"/>
      <c r="ETD158" s="102"/>
      <c r="ETE158" s="102"/>
      <c r="ETF158" s="102"/>
      <c r="ETG158" s="102"/>
      <c r="ETH158" s="102"/>
      <c r="ETI158" s="102"/>
      <c r="ETJ158" s="102"/>
      <c r="ETK158" s="102"/>
      <c r="ETL158" s="102"/>
      <c r="ETM158" s="102"/>
      <c r="ETN158" s="102"/>
      <c r="ETO158" s="102"/>
      <c r="ETP158" s="102"/>
      <c r="ETQ158" s="102"/>
      <c r="ETR158" s="102"/>
      <c r="ETS158" s="102"/>
      <c r="ETT158" s="102"/>
      <c r="ETU158" s="102"/>
      <c r="ETV158" s="102"/>
      <c r="ETW158" s="102"/>
      <c r="ETX158" s="102"/>
      <c r="ETY158" s="102"/>
      <c r="ETZ158" s="102"/>
      <c r="EUA158" s="102"/>
      <c r="EUB158" s="102"/>
      <c r="EUC158" s="102"/>
      <c r="EUD158" s="102"/>
      <c r="EUE158" s="102"/>
      <c r="EUF158" s="102"/>
      <c r="EUG158" s="102"/>
      <c r="EUH158" s="102"/>
      <c r="EUI158" s="102"/>
      <c r="EUJ158" s="102"/>
      <c r="EUK158" s="102"/>
      <c r="EUL158" s="102"/>
      <c r="EUM158" s="102"/>
      <c r="EUN158" s="102"/>
      <c r="EUO158" s="102"/>
      <c r="EUP158" s="102"/>
      <c r="EUQ158" s="102"/>
      <c r="EUR158" s="102"/>
      <c r="EUS158" s="102"/>
      <c r="EUT158" s="102"/>
      <c r="EUU158" s="102"/>
      <c r="EUV158" s="102"/>
      <c r="EUW158" s="102"/>
      <c r="EUX158" s="102"/>
      <c r="EUY158" s="102"/>
      <c r="EUZ158" s="102"/>
      <c r="EVA158" s="102"/>
      <c r="EVB158" s="102"/>
      <c r="EVC158" s="102"/>
      <c r="EVD158" s="102"/>
      <c r="EVE158" s="102"/>
      <c r="EVF158" s="102"/>
      <c r="EVG158" s="102"/>
      <c r="EVH158" s="102"/>
      <c r="EVI158" s="102"/>
      <c r="EVJ158" s="102"/>
      <c r="EVK158" s="102"/>
      <c r="EVL158" s="102"/>
      <c r="EVM158" s="102"/>
      <c r="EVN158" s="102"/>
      <c r="EVO158" s="102"/>
      <c r="EVP158" s="102"/>
      <c r="EVQ158" s="102"/>
      <c r="EVR158" s="102"/>
      <c r="EVS158" s="102"/>
      <c r="EVT158" s="102"/>
      <c r="EVU158" s="102"/>
      <c r="EVV158" s="102"/>
      <c r="EVW158" s="102"/>
      <c r="EVX158" s="102"/>
      <c r="EVY158" s="102"/>
      <c r="EVZ158" s="102"/>
      <c r="EWA158" s="102"/>
      <c r="EWB158" s="102"/>
      <c r="EWC158" s="102"/>
      <c r="EWD158" s="102"/>
      <c r="EWE158" s="102"/>
      <c r="EWF158" s="102"/>
      <c r="EWG158" s="102"/>
      <c r="EWH158" s="102"/>
      <c r="EWI158" s="102"/>
      <c r="EWJ158" s="102"/>
      <c r="EWK158" s="102"/>
      <c r="EWL158" s="102"/>
      <c r="EWM158" s="102"/>
      <c r="EWN158" s="102"/>
      <c r="EWO158" s="102"/>
      <c r="EWP158" s="102"/>
      <c r="EWQ158" s="102"/>
      <c r="EWR158" s="102"/>
      <c r="EWS158" s="102"/>
      <c r="EWT158" s="102"/>
      <c r="EWU158" s="102"/>
      <c r="EWV158" s="102"/>
      <c r="EWW158" s="102"/>
      <c r="EWX158" s="102"/>
      <c r="EWY158" s="102"/>
      <c r="EWZ158" s="102"/>
      <c r="EXA158" s="102"/>
      <c r="EXB158" s="102"/>
      <c r="EXC158" s="102"/>
      <c r="EXD158" s="102"/>
      <c r="EXE158" s="102"/>
      <c r="EXF158" s="102"/>
      <c r="EXG158" s="102"/>
      <c r="EXH158" s="102"/>
      <c r="EXI158" s="102"/>
      <c r="EXJ158" s="102"/>
      <c r="EXK158" s="102"/>
      <c r="EXL158" s="102"/>
      <c r="EXM158" s="102"/>
      <c r="EXN158" s="102"/>
      <c r="EXO158" s="102"/>
      <c r="EXP158" s="102"/>
      <c r="EXQ158" s="102"/>
      <c r="EXR158" s="102"/>
      <c r="EXS158" s="102"/>
      <c r="EXT158" s="102"/>
      <c r="EXU158" s="102"/>
      <c r="EXV158" s="102"/>
      <c r="EXW158" s="102"/>
      <c r="EXX158" s="102"/>
      <c r="EXY158" s="102"/>
      <c r="EXZ158" s="102"/>
      <c r="EYA158" s="102"/>
      <c r="EYB158" s="102"/>
      <c r="EYC158" s="102"/>
      <c r="EYD158" s="102"/>
      <c r="EYE158" s="102"/>
      <c r="EYF158" s="102"/>
      <c r="EYG158" s="102"/>
      <c r="EYH158" s="102"/>
      <c r="EYI158" s="102"/>
      <c r="EYJ158" s="102"/>
      <c r="EYK158" s="102"/>
      <c r="EYL158" s="102"/>
      <c r="EYM158" s="102"/>
      <c r="EYN158" s="102"/>
      <c r="EYO158" s="102"/>
      <c r="EYP158" s="102"/>
      <c r="EYQ158" s="102"/>
      <c r="EYR158" s="102"/>
      <c r="EYS158" s="102"/>
      <c r="EYT158" s="102"/>
      <c r="EYU158" s="102"/>
      <c r="EYV158" s="102"/>
      <c r="EYW158" s="102"/>
      <c r="EYX158" s="102"/>
      <c r="EYY158" s="102"/>
      <c r="EYZ158" s="102"/>
      <c r="EZA158" s="102"/>
      <c r="EZB158" s="102"/>
      <c r="EZC158" s="102"/>
      <c r="EZD158" s="102"/>
      <c r="EZE158" s="102"/>
      <c r="EZF158" s="102"/>
      <c r="EZG158" s="102"/>
      <c r="EZH158" s="102"/>
      <c r="EZI158" s="102"/>
      <c r="EZJ158" s="102"/>
      <c r="EZK158" s="102"/>
      <c r="EZL158" s="102"/>
      <c r="EZM158" s="102"/>
      <c r="EZN158" s="102"/>
      <c r="EZO158" s="102"/>
      <c r="EZP158" s="102"/>
      <c r="EZQ158" s="102"/>
      <c r="EZR158" s="102"/>
      <c r="EZS158" s="102"/>
      <c r="EZT158" s="102"/>
      <c r="EZU158" s="102"/>
      <c r="EZV158" s="102"/>
      <c r="EZW158" s="102"/>
      <c r="EZX158" s="102"/>
      <c r="EZY158" s="102"/>
      <c r="EZZ158" s="102"/>
      <c r="FAA158" s="102"/>
      <c r="FAB158" s="102"/>
      <c r="FAC158" s="102"/>
      <c r="FAD158" s="102"/>
      <c r="FAE158" s="102"/>
      <c r="FAF158" s="102"/>
      <c r="FAG158" s="102"/>
      <c r="FAH158" s="102"/>
      <c r="FAI158" s="102"/>
      <c r="FAJ158" s="102"/>
      <c r="FAK158" s="102"/>
      <c r="FAL158" s="102"/>
      <c r="FAM158" s="102"/>
      <c r="FAN158" s="102"/>
      <c r="FAO158" s="102"/>
      <c r="FAP158" s="102"/>
      <c r="FAQ158" s="102"/>
      <c r="FAR158" s="102"/>
      <c r="FAS158" s="102"/>
      <c r="FAT158" s="102"/>
      <c r="FAU158" s="102"/>
      <c r="FAV158" s="102"/>
      <c r="FAW158" s="102"/>
      <c r="FAX158" s="102"/>
      <c r="FAY158" s="102"/>
      <c r="FAZ158" s="102"/>
      <c r="FBA158" s="102"/>
      <c r="FBB158" s="102"/>
      <c r="FBC158" s="102"/>
      <c r="FBD158" s="102"/>
      <c r="FBE158" s="102"/>
      <c r="FBF158" s="102"/>
      <c r="FBG158" s="102"/>
      <c r="FBH158" s="102"/>
      <c r="FBI158" s="102"/>
      <c r="FBJ158" s="102"/>
      <c r="FBK158" s="102"/>
      <c r="FBL158" s="102"/>
      <c r="FBM158" s="102"/>
      <c r="FBN158" s="102"/>
      <c r="FBO158" s="102"/>
      <c r="FBP158" s="102"/>
      <c r="FBQ158" s="102"/>
      <c r="FBR158" s="102"/>
      <c r="FBS158" s="102"/>
      <c r="FBT158" s="102"/>
      <c r="FBU158" s="102"/>
      <c r="FBV158" s="102"/>
      <c r="FBW158" s="102"/>
      <c r="FBX158" s="102"/>
      <c r="FBY158" s="102"/>
      <c r="FBZ158" s="102"/>
      <c r="FCA158" s="102"/>
      <c r="FCB158" s="102"/>
      <c r="FCC158" s="102"/>
      <c r="FCD158" s="102"/>
      <c r="FCE158" s="102"/>
      <c r="FCF158" s="102"/>
      <c r="FCG158" s="102"/>
      <c r="FCH158" s="102"/>
      <c r="FCI158" s="102"/>
      <c r="FCJ158" s="102"/>
      <c r="FCK158" s="102"/>
      <c r="FCL158" s="102"/>
      <c r="FCM158" s="102"/>
      <c r="FCN158" s="102"/>
      <c r="FCO158" s="102"/>
      <c r="FCP158" s="102"/>
      <c r="FCQ158" s="102"/>
      <c r="FCR158" s="102"/>
      <c r="FCS158" s="102"/>
      <c r="FCT158" s="102"/>
      <c r="FCU158" s="102"/>
      <c r="FCV158" s="102"/>
      <c r="FCW158" s="102"/>
      <c r="FCX158" s="102"/>
      <c r="FCY158" s="102"/>
      <c r="FCZ158" s="102"/>
      <c r="FDA158" s="102"/>
      <c r="FDB158" s="102"/>
      <c r="FDC158" s="102"/>
      <c r="FDD158" s="102"/>
      <c r="FDE158" s="102"/>
      <c r="FDF158" s="102"/>
      <c r="FDG158" s="102"/>
      <c r="FDH158" s="102"/>
      <c r="FDI158" s="102"/>
      <c r="FDJ158" s="102"/>
      <c r="FDK158" s="102"/>
      <c r="FDL158" s="102"/>
      <c r="FDM158" s="102"/>
      <c r="FDN158" s="102"/>
      <c r="FDO158" s="102"/>
      <c r="FDP158" s="102"/>
      <c r="FDQ158" s="102"/>
      <c r="FDR158" s="102"/>
      <c r="FDS158" s="102"/>
      <c r="FDT158" s="102"/>
      <c r="FDU158" s="102"/>
      <c r="FDV158" s="102"/>
      <c r="FDW158" s="102"/>
      <c r="FDX158" s="102"/>
      <c r="FDY158" s="102"/>
      <c r="FDZ158" s="102"/>
      <c r="FEA158" s="102"/>
      <c r="FEB158" s="102"/>
      <c r="FEC158" s="102"/>
      <c r="FED158" s="102"/>
      <c r="FEE158" s="102"/>
      <c r="FEF158" s="102"/>
      <c r="FEG158" s="102"/>
      <c r="FEH158" s="102"/>
      <c r="FEI158" s="102"/>
      <c r="FEJ158" s="102"/>
      <c r="FEK158" s="102"/>
      <c r="FEL158" s="102"/>
      <c r="FEM158" s="102"/>
      <c r="FEN158" s="102"/>
      <c r="FEO158" s="102"/>
      <c r="FEP158" s="102"/>
      <c r="FEQ158" s="102"/>
      <c r="FER158" s="102"/>
      <c r="FES158" s="102"/>
      <c r="FET158" s="102"/>
      <c r="FEU158" s="102"/>
      <c r="FEV158" s="102"/>
      <c r="FEW158" s="102"/>
      <c r="FEX158" s="102"/>
      <c r="FEY158" s="102"/>
      <c r="FEZ158" s="102"/>
      <c r="FFA158" s="102"/>
      <c r="FFB158" s="102"/>
      <c r="FFC158" s="102"/>
      <c r="FFD158" s="102"/>
      <c r="FFE158" s="102"/>
      <c r="FFF158" s="102"/>
      <c r="FFG158" s="102"/>
      <c r="FFH158" s="102"/>
      <c r="FFI158" s="102"/>
      <c r="FFJ158" s="102"/>
      <c r="FFK158" s="102"/>
      <c r="FFL158" s="102"/>
      <c r="FFM158" s="102"/>
      <c r="FFN158" s="102"/>
      <c r="FFO158" s="102"/>
      <c r="FFP158" s="102"/>
      <c r="FFQ158" s="102"/>
      <c r="FFR158" s="102"/>
      <c r="FFS158" s="102"/>
      <c r="FFT158" s="102"/>
      <c r="FFU158" s="102"/>
      <c r="FFV158" s="102"/>
      <c r="FFW158" s="102"/>
      <c r="FFX158" s="102"/>
      <c r="FFY158" s="102"/>
      <c r="FFZ158" s="102"/>
      <c r="FGA158" s="102"/>
      <c r="FGB158" s="102"/>
      <c r="FGC158" s="102"/>
      <c r="FGD158" s="102"/>
      <c r="FGE158" s="102"/>
      <c r="FGF158" s="102"/>
      <c r="FGG158" s="102"/>
      <c r="FGH158" s="102"/>
      <c r="FGI158" s="102"/>
      <c r="FGJ158" s="102"/>
      <c r="FGK158" s="102"/>
      <c r="FGL158" s="102"/>
      <c r="FGM158" s="102"/>
      <c r="FGN158" s="102"/>
      <c r="FGO158" s="102"/>
      <c r="FGP158" s="102"/>
      <c r="FGQ158" s="102"/>
      <c r="FGR158" s="102"/>
      <c r="FGS158" s="102"/>
      <c r="FGT158" s="102"/>
      <c r="FGU158" s="102"/>
      <c r="FGV158" s="102"/>
      <c r="FGW158" s="102"/>
      <c r="FGX158" s="102"/>
      <c r="FGY158" s="102"/>
      <c r="FGZ158" s="102"/>
      <c r="FHA158" s="102"/>
      <c r="FHB158" s="102"/>
      <c r="FHC158" s="102"/>
      <c r="FHD158" s="102"/>
      <c r="FHE158" s="102"/>
      <c r="FHF158" s="102"/>
      <c r="FHG158" s="102"/>
      <c r="FHH158" s="102"/>
      <c r="FHI158" s="102"/>
      <c r="FHJ158" s="102"/>
      <c r="FHK158" s="102"/>
      <c r="FHL158" s="102"/>
      <c r="FHM158" s="102"/>
      <c r="FHN158" s="102"/>
      <c r="FHO158" s="102"/>
      <c r="FHP158" s="102"/>
      <c r="FHQ158" s="102"/>
      <c r="FHR158" s="102"/>
      <c r="FHS158" s="102"/>
      <c r="FHT158" s="102"/>
      <c r="FHU158" s="102"/>
      <c r="FHV158" s="102"/>
      <c r="FHW158" s="102"/>
      <c r="FHX158" s="102"/>
      <c r="FHY158" s="102"/>
      <c r="FHZ158" s="102"/>
      <c r="FIA158" s="102"/>
      <c r="FIB158" s="102"/>
      <c r="FIC158" s="102"/>
      <c r="FID158" s="102"/>
      <c r="FIE158" s="102"/>
      <c r="FIF158" s="102"/>
      <c r="FIG158" s="102"/>
      <c r="FIH158" s="102"/>
      <c r="FII158" s="102"/>
      <c r="FIJ158" s="102"/>
      <c r="FIK158" s="102"/>
      <c r="FIL158" s="102"/>
      <c r="FIM158" s="102"/>
      <c r="FIN158" s="102"/>
      <c r="FIO158" s="102"/>
      <c r="FIP158" s="102"/>
      <c r="FIQ158" s="102"/>
      <c r="FIR158" s="102"/>
      <c r="FIS158" s="102"/>
      <c r="FIT158" s="102"/>
      <c r="FIU158" s="102"/>
      <c r="FIV158" s="102"/>
      <c r="FIW158" s="102"/>
      <c r="FIX158" s="102"/>
      <c r="FIY158" s="102"/>
      <c r="FIZ158" s="102"/>
      <c r="FJA158" s="102"/>
      <c r="FJB158" s="102"/>
      <c r="FJC158" s="102"/>
      <c r="FJD158" s="102"/>
      <c r="FJE158" s="102"/>
      <c r="FJF158" s="102"/>
      <c r="FJG158" s="102"/>
      <c r="FJH158" s="102"/>
      <c r="FJI158" s="102"/>
      <c r="FJJ158" s="102"/>
      <c r="FJK158" s="102"/>
      <c r="FJL158" s="102"/>
      <c r="FJM158" s="102"/>
      <c r="FJN158" s="102"/>
      <c r="FJO158" s="102"/>
      <c r="FJP158" s="102"/>
      <c r="FJQ158" s="102"/>
      <c r="FJR158" s="102"/>
      <c r="FJS158" s="102"/>
      <c r="FJT158" s="102"/>
      <c r="FJU158" s="102"/>
      <c r="FJV158" s="102"/>
      <c r="FJW158" s="102"/>
      <c r="FJX158" s="102"/>
      <c r="FJY158" s="102"/>
      <c r="FJZ158" s="102"/>
      <c r="FKA158" s="102"/>
      <c r="FKB158" s="102"/>
      <c r="FKC158" s="102"/>
      <c r="FKD158" s="102"/>
      <c r="FKE158" s="102"/>
      <c r="FKF158" s="102"/>
      <c r="FKG158" s="102"/>
      <c r="FKH158" s="102"/>
      <c r="FKI158" s="102"/>
      <c r="FKJ158" s="102"/>
      <c r="FKK158" s="102"/>
      <c r="FKL158" s="102"/>
      <c r="FKM158" s="102"/>
      <c r="FKN158" s="102"/>
      <c r="FKO158" s="102"/>
      <c r="FKP158" s="102"/>
      <c r="FKQ158" s="102"/>
      <c r="FKR158" s="102"/>
      <c r="FKS158" s="102"/>
      <c r="FKT158" s="102"/>
      <c r="FKU158" s="102"/>
      <c r="FKV158" s="102"/>
      <c r="FKW158" s="102"/>
      <c r="FKX158" s="102"/>
      <c r="FKY158" s="102"/>
      <c r="FKZ158" s="102"/>
      <c r="FLA158" s="102"/>
      <c r="FLB158" s="102"/>
      <c r="FLC158" s="102"/>
      <c r="FLD158" s="102"/>
      <c r="FLE158" s="102"/>
      <c r="FLF158" s="102"/>
      <c r="FLG158" s="102"/>
      <c r="FLH158" s="102"/>
      <c r="FLI158" s="102"/>
      <c r="FLJ158" s="102"/>
      <c r="FLK158" s="102"/>
      <c r="FLL158" s="102"/>
      <c r="FLM158" s="102"/>
      <c r="FLN158" s="102"/>
      <c r="FLO158" s="102"/>
      <c r="FLP158" s="102"/>
      <c r="FLQ158" s="102"/>
      <c r="FLR158" s="102"/>
      <c r="FLS158" s="102"/>
      <c r="FLT158" s="102"/>
      <c r="FLU158" s="102"/>
      <c r="FLV158" s="102"/>
      <c r="FLW158" s="102"/>
      <c r="FLX158" s="102"/>
      <c r="FLY158" s="102"/>
      <c r="FLZ158" s="102"/>
      <c r="FMA158" s="102"/>
      <c r="FMB158" s="102"/>
      <c r="FMC158" s="102"/>
      <c r="FMD158" s="102"/>
      <c r="FME158" s="102"/>
      <c r="FMF158" s="102"/>
      <c r="FMG158" s="102"/>
      <c r="FMH158" s="102"/>
      <c r="FMI158" s="102"/>
      <c r="FMJ158" s="102"/>
      <c r="FMK158" s="102"/>
      <c r="FML158" s="102"/>
      <c r="FMM158" s="102"/>
      <c r="FMN158" s="102"/>
      <c r="FMO158" s="102"/>
      <c r="FMP158" s="102"/>
      <c r="FMQ158" s="102"/>
      <c r="FMR158" s="102"/>
      <c r="FMS158" s="102"/>
      <c r="FMT158" s="102"/>
      <c r="FMU158" s="102"/>
      <c r="FMV158" s="102"/>
      <c r="FMW158" s="102"/>
      <c r="FMX158" s="102"/>
      <c r="FMY158" s="102"/>
      <c r="FMZ158" s="102"/>
      <c r="FNA158" s="102"/>
      <c r="FNB158" s="102"/>
      <c r="FNC158" s="102"/>
      <c r="FND158" s="102"/>
      <c r="FNE158" s="102"/>
      <c r="FNF158" s="102"/>
      <c r="FNG158" s="102"/>
      <c r="FNH158" s="102"/>
      <c r="FNI158" s="102"/>
      <c r="FNJ158" s="102"/>
      <c r="FNK158" s="102"/>
      <c r="FNL158" s="102"/>
      <c r="FNM158" s="102"/>
      <c r="FNN158" s="102"/>
      <c r="FNO158" s="102"/>
      <c r="FNP158" s="102"/>
      <c r="FNQ158" s="102"/>
      <c r="FNR158" s="102"/>
      <c r="FNS158" s="102"/>
      <c r="FNT158" s="102"/>
      <c r="FNU158" s="102"/>
      <c r="FNV158" s="102"/>
      <c r="FNW158" s="102"/>
      <c r="FNX158" s="102"/>
      <c r="FNY158" s="102"/>
      <c r="FNZ158" s="102"/>
      <c r="FOA158" s="102"/>
      <c r="FOB158" s="102"/>
      <c r="FOC158" s="102"/>
      <c r="FOD158" s="102"/>
      <c r="FOE158" s="102"/>
      <c r="FOF158" s="102"/>
      <c r="FOG158" s="102"/>
      <c r="FOH158" s="102"/>
      <c r="FOI158" s="102"/>
      <c r="FOJ158" s="102"/>
      <c r="FOK158" s="102"/>
      <c r="FOL158" s="102"/>
      <c r="FOM158" s="102"/>
      <c r="FON158" s="102"/>
      <c r="FOO158" s="102"/>
      <c r="FOP158" s="102"/>
      <c r="FOQ158" s="102"/>
      <c r="FOR158" s="102"/>
      <c r="FOS158" s="102"/>
      <c r="FOT158" s="102"/>
      <c r="FOU158" s="102"/>
      <c r="FOV158" s="102"/>
      <c r="FOW158" s="102"/>
      <c r="FOX158" s="102"/>
      <c r="FOY158" s="102"/>
      <c r="FOZ158" s="102"/>
      <c r="FPA158" s="102"/>
      <c r="FPB158" s="102"/>
      <c r="FPC158" s="102"/>
      <c r="FPD158" s="102"/>
      <c r="FPE158" s="102"/>
      <c r="FPF158" s="102"/>
      <c r="FPG158" s="102"/>
      <c r="FPH158" s="102"/>
      <c r="FPI158" s="102"/>
      <c r="FPJ158" s="102"/>
      <c r="FPK158" s="102"/>
      <c r="FPL158" s="102"/>
      <c r="FPM158" s="102"/>
      <c r="FPN158" s="102"/>
      <c r="FPO158" s="102"/>
      <c r="FPP158" s="102"/>
      <c r="FPQ158" s="102"/>
      <c r="FPR158" s="102"/>
      <c r="FPS158" s="102"/>
      <c r="FPT158" s="102"/>
      <c r="FPU158" s="102"/>
      <c r="FPV158" s="102"/>
      <c r="FPW158" s="102"/>
      <c r="FPX158" s="102"/>
      <c r="FPY158" s="102"/>
      <c r="FPZ158" s="102"/>
      <c r="FQA158" s="102"/>
      <c r="FQB158" s="102"/>
      <c r="FQC158" s="102"/>
      <c r="FQD158" s="102"/>
      <c r="FQE158" s="102"/>
      <c r="FQF158" s="102"/>
      <c r="FQG158" s="102"/>
      <c r="FQH158" s="102"/>
      <c r="FQI158" s="102"/>
      <c r="FQJ158" s="102"/>
      <c r="FQK158" s="102"/>
      <c r="FQL158" s="102"/>
      <c r="FQM158" s="102"/>
      <c r="FQN158" s="102"/>
      <c r="FQO158" s="102"/>
      <c r="FQP158" s="102"/>
      <c r="FQQ158" s="102"/>
      <c r="FQR158" s="102"/>
      <c r="FQS158" s="102"/>
      <c r="FQT158" s="102"/>
      <c r="FQU158" s="102"/>
      <c r="FQV158" s="102"/>
      <c r="FQW158" s="102"/>
      <c r="FQX158" s="102"/>
      <c r="FQY158" s="102"/>
      <c r="FQZ158" s="102"/>
      <c r="FRA158" s="102"/>
      <c r="FRB158" s="102"/>
      <c r="FRC158" s="102"/>
      <c r="FRD158" s="102"/>
      <c r="FRE158" s="102"/>
      <c r="FRF158" s="102"/>
      <c r="FRG158" s="102"/>
      <c r="FRH158" s="102"/>
      <c r="FRI158" s="102"/>
      <c r="FRJ158" s="102"/>
      <c r="FRK158" s="102"/>
      <c r="FRL158" s="102"/>
      <c r="FRM158" s="102"/>
      <c r="FRN158" s="102"/>
      <c r="FRO158" s="102"/>
      <c r="FRP158" s="102"/>
      <c r="FRQ158" s="102"/>
      <c r="FRR158" s="102"/>
      <c r="FRS158" s="102"/>
      <c r="FRT158" s="102"/>
      <c r="FRU158" s="102"/>
      <c r="FRV158" s="102"/>
      <c r="FRW158" s="102"/>
      <c r="FRX158" s="102"/>
      <c r="FRY158" s="102"/>
      <c r="FRZ158" s="102"/>
      <c r="FSA158" s="102"/>
      <c r="FSB158" s="102"/>
      <c r="FSC158" s="102"/>
      <c r="FSD158" s="102"/>
      <c r="FSE158" s="102"/>
      <c r="FSF158" s="102"/>
      <c r="FSG158" s="102"/>
      <c r="FSH158" s="102"/>
      <c r="FSI158" s="102"/>
      <c r="FSJ158" s="102"/>
      <c r="FSK158" s="102"/>
      <c r="FSL158" s="102"/>
      <c r="FSM158" s="102"/>
      <c r="FSN158" s="102"/>
      <c r="FSO158" s="102"/>
      <c r="FSP158" s="102"/>
      <c r="FSQ158" s="102"/>
      <c r="FSR158" s="102"/>
      <c r="FSS158" s="102"/>
      <c r="FST158" s="102"/>
      <c r="FSU158" s="102"/>
      <c r="FSV158" s="102"/>
      <c r="FSW158" s="102"/>
      <c r="FSX158" s="102"/>
      <c r="FSY158" s="102"/>
      <c r="FSZ158" s="102"/>
      <c r="FTA158" s="102"/>
      <c r="FTB158" s="102"/>
      <c r="FTC158" s="102"/>
      <c r="FTD158" s="102"/>
      <c r="FTE158" s="102"/>
      <c r="FTF158" s="102"/>
      <c r="FTG158" s="102"/>
      <c r="FTH158" s="102"/>
      <c r="FTI158" s="102"/>
      <c r="FTJ158" s="102"/>
      <c r="FTK158" s="102"/>
      <c r="FTL158" s="102"/>
      <c r="FTM158" s="102"/>
      <c r="FTN158" s="102"/>
      <c r="FTO158" s="102"/>
      <c r="FTP158" s="102"/>
      <c r="FTQ158" s="102"/>
      <c r="FTR158" s="102"/>
      <c r="FTS158" s="102"/>
      <c r="FTT158" s="102"/>
      <c r="FTU158" s="102"/>
      <c r="FTV158" s="102"/>
      <c r="FTW158" s="102"/>
      <c r="FTX158" s="102"/>
      <c r="FTY158" s="102"/>
      <c r="FTZ158" s="102"/>
      <c r="FUA158" s="102"/>
      <c r="FUB158" s="102"/>
      <c r="FUC158" s="102"/>
      <c r="FUD158" s="102"/>
      <c r="FUE158" s="102"/>
      <c r="FUF158" s="102"/>
      <c r="FUG158" s="102"/>
      <c r="FUH158" s="102"/>
      <c r="FUI158" s="102"/>
      <c r="FUJ158" s="102"/>
      <c r="FUK158" s="102"/>
      <c r="FUL158" s="102"/>
      <c r="FUM158" s="102"/>
      <c r="FUN158" s="102"/>
      <c r="FUO158" s="102"/>
      <c r="FUP158" s="102"/>
      <c r="FUQ158" s="102"/>
      <c r="FUR158" s="102"/>
      <c r="FUS158" s="102"/>
      <c r="FUT158" s="102"/>
      <c r="FUU158" s="102"/>
      <c r="FUV158" s="102"/>
      <c r="FUW158" s="102"/>
      <c r="FUX158" s="102"/>
      <c r="FUY158" s="102"/>
      <c r="FUZ158" s="102"/>
      <c r="FVA158" s="102"/>
      <c r="FVB158" s="102"/>
      <c r="FVC158" s="102"/>
      <c r="FVD158" s="102"/>
      <c r="FVE158" s="102"/>
      <c r="FVF158" s="102"/>
      <c r="FVG158" s="102"/>
      <c r="FVH158" s="102"/>
      <c r="FVI158" s="102"/>
      <c r="FVJ158" s="102"/>
      <c r="FVK158" s="102"/>
      <c r="FVL158" s="102"/>
      <c r="FVM158" s="102"/>
      <c r="FVN158" s="102"/>
      <c r="FVO158" s="102"/>
      <c r="FVP158" s="102"/>
      <c r="FVQ158" s="102"/>
      <c r="FVR158" s="102"/>
      <c r="FVS158" s="102"/>
      <c r="FVT158" s="102"/>
      <c r="FVU158" s="102"/>
      <c r="FVV158" s="102"/>
      <c r="FVW158" s="102"/>
      <c r="FVX158" s="102"/>
      <c r="FVY158" s="102"/>
      <c r="FVZ158" s="102"/>
      <c r="FWA158" s="102"/>
      <c r="FWB158" s="102"/>
      <c r="FWC158" s="102"/>
      <c r="FWD158" s="102"/>
      <c r="FWE158" s="102"/>
      <c r="FWF158" s="102"/>
      <c r="FWG158" s="102"/>
      <c r="FWH158" s="102"/>
      <c r="FWI158" s="102"/>
      <c r="FWJ158" s="102"/>
      <c r="FWK158" s="102"/>
      <c r="FWL158" s="102"/>
      <c r="FWM158" s="102"/>
      <c r="FWN158" s="102"/>
      <c r="FWO158" s="102"/>
      <c r="FWP158" s="102"/>
      <c r="FWQ158" s="102"/>
      <c r="FWR158" s="102"/>
      <c r="FWS158" s="102"/>
      <c r="FWT158" s="102"/>
      <c r="FWU158" s="102"/>
      <c r="FWV158" s="102"/>
      <c r="FWW158" s="102"/>
      <c r="FWX158" s="102"/>
      <c r="FWY158" s="102"/>
      <c r="FWZ158" s="102"/>
      <c r="FXA158" s="102"/>
      <c r="FXB158" s="102"/>
      <c r="FXC158" s="102"/>
      <c r="FXD158" s="102"/>
      <c r="FXE158" s="102"/>
      <c r="FXF158" s="102"/>
      <c r="FXG158" s="102"/>
      <c r="FXH158" s="102"/>
      <c r="FXI158" s="102"/>
      <c r="FXJ158" s="102"/>
      <c r="FXK158" s="102"/>
      <c r="FXL158" s="102"/>
      <c r="FXM158" s="102"/>
      <c r="FXN158" s="102"/>
      <c r="FXO158" s="102"/>
      <c r="FXP158" s="102"/>
      <c r="FXQ158" s="102"/>
      <c r="FXR158" s="102"/>
      <c r="FXS158" s="102"/>
      <c r="FXT158" s="102"/>
      <c r="FXU158" s="102"/>
      <c r="FXV158" s="102"/>
      <c r="FXW158" s="102"/>
      <c r="FXX158" s="102"/>
      <c r="FXY158" s="102"/>
      <c r="FXZ158" s="102"/>
      <c r="FYA158" s="102"/>
      <c r="FYB158" s="102"/>
      <c r="FYC158" s="102"/>
      <c r="FYD158" s="102"/>
      <c r="FYE158" s="102"/>
      <c r="FYF158" s="102"/>
      <c r="FYG158" s="102"/>
      <c r="FYH158" s="102"/>
      <c r="FYI158" s="102"/>
      <c r="FYJ158" s="102"/>
      <c r="FYK158" s="102"/>
      <c r="FYL158" s="102"/>
      <c r="FYM158" s="102"/>
      <c r="FYN158" s="102"/>
      <c r="FYO158" s="102"/>
      <c r="FYP158" s="102"/>
      <c r="FYQ158" s="102"/>
      <c r="FYR158" s="102"/>
      <c r="FYS158" s="102"/>
      <c r="FYT158" s="102"/>
      <c r="FYU158" s="102"/>
      <c r="FYV158" s="102"/>
      <c r="FYW158" s="102"/>
      <c r="FYX158" s="102"/>
      <c r="FYY158" s="102"/>
      <c r="FYZ158" s="102"/>
      <c r="FZA158" s="102"/>
      <c r="FZB158" s="102"/>
      <c r="FZC158" s="102"/>
      <c r="FZD158" s="102"/>
      <c r="FZE158" s="102"/>
      <c r="FZF158" s="102"/>
      <c r="FZG158" s="102"/>
      <c r="FZH158" s="102"/>
      <c r="FZI158" s="102"/>
      <c r="FZJ158" s="102"/>
      <c r="FZK158" s="102"/>
      <c r="FZL158" s="102"/>
      <c r="FZM158" s="102"/>
      <c r="FZN158" s="102"/>
      <c r="FZO158" s="102"/>
      <c r="FZP158" s="102"/>
      <c r="FZQ158" s="102"/>
      <c r="FZR158" s="102"/>
      <c r="FZS158" s="102"/>
      <c r="FZT158" s="102"/>
      <c r="FZU158" s="102"/>
      <c r="FZV158" s="102"/>
      <c r="FZW158" s="102"/>
      <c r="FZX158" s="102"/>
      <c r="FZY158" s="102"/>
      <c r="FZZ158" s="102"/>
      <c r="GAA158" s="102"/>
      <c r="GAB158" s="102"/>
      <c r="GAC158" s="102"/>
      <c r="GAD158" s="102"/>
      <c r="GAE158" s="102"/>
      <c r="GAF158" s="102"/>
      <c r="GAG158" s="102"/>
      <c r="GAH158" s="102"/>
      <c r="GAI158" s="102"/>
      <c r="GAJ158" s="102"/>
      <c r="GAK158" s="102"/>
      <c r="GAL158" s="102"/>
      <c r="GAM158" s="102"/>
      <c r="GAN158" s="102"/>
      <c r="GAO158" s="102"/>
      <c r="GAP158" s="102"/>
      <c r="GAQ158" s="102"/>
      <c r="GAR158" s="102"/>
      <c r="GAS158" s="102"/>
      <c r="GAT158" s="102"/>
      <c r="GAU158" s="102"/>
      <c r="GAV158" s="102"/>
      <c r="GAW158" s="102"/>
      <c r="GAX158" s="102"/>
      <c r="GAY158" s="102"/>
      <c r="GAZ158" s="102"/>
      <c r="GBA158" s="102"/>
      <c r="GBB158" s="102"/>
      <c r="GBC158" s="102"/>
      <c r="GBD158" s="102"/>
      <c r="GBE158" s="102"/>
      <c r="GBF158" s="102"/>
      <c r="GBG158" s="102"/>
      <c r="GBH158" s="102"/>
      <c r="GBI158" s="102"/>
      <c r="GBJ158" s="102"/>
      <c r="GBK158" s="102"/>
      <c r="GBL158" s="102"/>
      <c r="GBM158" s="102"/>
      <c r="GBN158" s="102"/>
      <c r="GBO158" s="102"/>
      <c r="GBP158" s="102"/>
      <c r="GBQ158" s="102"/>
      <c r="GBR158" s="102"/>
      <c r="GBS158" s="102"/>
      <c r="GBT158" s="102"/>
      <c r="GBU158" s="102"/>
      <c r="GBV158" s="102"/>
      <c r="GBW158" s="102"/>
      <c r="GBX158" s="102"/>
      <c r="GBY158" s="102"/>
      <c r="GBZ158" s="102"/>
      <c r="GCA158" s="102"/>
      <c r="GCB158" s="102"/>
      <c r="GCC158" s="102"/>
      <c r="GCD158" s="102"/>
      <c r="GCE158" s="102"/>
      <c r="GCF158" s="102"/>
      <c r="GCG158" s="102"/>
      <c r="GCH158" s="102"/>
      <c r="GCI158" s="102"/>
      <c r="GCJ158" s="102"/>
      <c r="GCK158" s="102"/>
      <c r="GCL158" s="102"/>
      <c r="GCM158" s="102"/>
      <c r="GCN158" s="102"/>
      <c r="GCO158" s="102"/>
      <c r="GCP158" s="102"/>
      <c r="GCQ158" s="102"/>
      <c r="GCR158" s="102"/>
      <c r="GCS158" s="102"/>
      <c r="GCT158" s="102"/>
      <c r="GCU158" s="102"/>
      <c r="GCV158" s="102"/>
      <c r="GCW158" s="102"/>
      <c r="GCX158" s="102"/>
      <c r="GCY158" s="102"/>
      <c r="GCZ158" s="102"/>
      <c r="GDA158" s="102"/>
      <c r="GDB158" s="102"/>
      <c r="GDC158" s="102"/>
      <c r="GDD158" s="102"/>
      <c r="GDE158" s="102"/>
      <c r="GDF158" s="102"/>
      <c r="GDG158" s="102"/>
      <c r="GDH158" s="102"/>
      <c r="GDI158" s="102"/>
      <c r="GDJ158" s="102"/>
      <c r="GDK158" s="102"/>
      <c r="GDL158" s="102"/>
      <c r="GDM158" s="102"/>
      <c r="GDN158" s="102"/>
      <c r="GDO158" s="102"/>
      <c r="GDP158" s="102"/>
      <c r="GDQ158" s="102"/>
      <c r="GDR158" s="102"/>
      <c r="GDS158" s="102"/>
      <c r="GDT158" s="102"/>
      <c r="GDU158" s="102"/>
      <c r="GDV158" s="102"/>
      <c r="GDW158" s="102"/>
      <c r="GDX158" s="102"/>
      <c r="GDY158" s="102"/>
      <c r="GDZ158" s="102"/>
      <c r="GEA158" s="102"/>
      <c r="GEB158" s="102"/>
      <c r="GEC158" s="102"/>
      <c r="GED158" s="102"/>
      <c r="GEE158" s="102"/>
      <c r="GEF158" s="102"/>
      <c r="GEG158" s="102"/>
      <c r="GEH158" s="102"/>
      <c r="GEI158" s="102"/>
      <c r="GEJ158" s="102"/>
      <c r="GEK158" s="102"/>
      <c r="GEL158" s="102"/>
      <c r="GEM158" s="102"/>
      <c r="GEN158" s="102"/>
      <c r="GEO158" s="102"/>
      <c r="GEP158" s="102"/>
      <c r="GEQ158" s="102"/>
      <c r="GER158" s="102"/>
      <c r="GES158" s="102"/>
      <c r="GET158" s="102"/>
      <c r="GEU158" s="102"/>
      <c r="GEV158" s="102"/>
      <c r="GEW158" s="102"/>
      <c r="GEX158" s="102"/>
      <c r="GEY158" s="102"/>
      <c r="GEZ158" s="102"/>
      <c r="GFA158" s="102"/>
      <c r="GFB158" s="102"/>
      <c r="GFC158" s="102"/>
      <c r="GFD158" s="102"/>
      <c r="GFE158" s="102"/>
      <c r="GFF158" s="102"/>
      <c r="GFG158" s="102"/>
      <c r="GFH158" s="102"/>
      <c r="GFI158" s="102"/>
      <c r="GFJ158" s="102"/>
      <c r="GFK158" s="102"/>
      <c r="GFL158" s="102"/>
      <c r="GFM158" s="102"/>
      <c r="GFN158" s="102"/>
      <c r="GFO158" s="102"/>
      <c r="GFP158" s="102"/>
      <c r="GFQ158" s="102"/>
      <c r="GFR158" s="102"/>
      <c r="GFS158" s="102"/>
      <c r="GFT158" s="102"/>
      <c r="GFU158" s="102"/>
      <c r="GFV158" s="102"/>
      <c r="GFW158" s="102"/>
      <c r="GFX158" s="102"/>
      <c r="GFY158" s="102"/>
      <c r="GFZ158" s="102"/>
      <c r="GGA158" s="102"/>
      <c r="GGB158" s="102"/>
      <c r="GGC158" s="102"/>
      <c r="GGD158" s="102"/>
      <c r="GGE158" s="102"/>
      <c r="GGF158" s="102"/>
      <c r="GGG158" s="102"/>
      <c r="GGH158" s="102"/>
      <c r="GGI158" s="102"/>
      <c r="GGJ158" s="102"/>
      <c r="GGK158" s="102"/>
      <c r="GGL158" s="102"/>
      <c r="GGM158" s="102"/>
      <c r="GGN158" s="102"/>
      <c r="GGO158" s="102"/>
      <c r="GGP158" s="102"/>
      <c r="GGQ158" s="102"/>
      <c r="GGR158" s="102"/>
      <c r="GGS158" s="102"/>
      <c r="GGT158" s="102"/>
      <c r="GGU158" s="102"/>
      <c r="GGV158" s="102"/>
      <c r="GGW158" s="102"/>
      <c r="GGX158" s="102"/>
      <c r="GGY158" s="102"/>
      <c r="GGZ158" s="102"/>
      <c r="GHA158" s="102"/>
      <c r="GHB158" s="102"/>
      <c r="GHC158" s="102"/>
      <c r="GHD158" s="102"/>
      <c r="GHE158" s="102"/>
      <c r="GHF158" s="102"/>
      <c r="GHG158" s="102"/>
      <c r="GHH158" s="102"/>
      <c r="GHI158" s="102"/>
      <c r="GHJ158" s="102"/>
      <c r="GHK158" s="102"/>
      <c r="GHL158" s="102"/>
      <c r="GHM158" s="102"/>
      <c r="GHN158" s="102"/>
      <c r="GHO158" s="102"/>
      <c r="GHP158" s="102"/>
      <c r="GHQ158" s="102"/>
      <c r="GHR158" s="102"/>
      <c r="GHS158" s="102"/>
      <c r="GHT158" s="102"/>
      <c r="GHU158" s="102"/>
      <c r="GHV158" s="102"/>
      <c r="GHW158" s="102"/>
      <c r="GHX158" s="102"/>
      <c r="GHY158" s="102"/>
      <c r="GHZ158" s="102"/>
      <c r="GIA158" s="102"/>
      <c r="GIB158" s="102"/>
      <c r="GIC158" s="102"/>
      <c r="GID158" s="102"/>
      <c r="GIE158" s="102"/>
      <c r="GIF158" s="102"/>
      <c r="GIG158" s="102"/>
      <c r="GIH158" s="102"/>
      <c r="GII158" s="102"/>
      <c r="GIJ158" s="102"/>
      <c r="GIK158" s="102"/>
      <c r="GIL158" s="102"/>
      <c r="GIM158" s="102"/>
      <c r="GIN158" s="102"/>
      <c r="GIO158" s="102"/>
      <c r="GIP158" s="102"/>
      <c r="GIQ158" s="102"/>
      <c r="GIR158" s="102"/>
      <c r="GIS158" s="102"/>
      <c r="GIT158" s="102"/>
      <c r="GIU158" s="102"/>
      <c r="GIV158" s="102"/>
      <c r="GIW158" s="102"/>
      <c r="GIX158" s="102"/>
      <c r="GIY158" s="102"/>
      <c r="GIZ158" s="102"/>
      <c r="GJA158" s="102"/>
      <c r="GJB158" s="102"/>
      <c r="GJC158" s="102"/>
      <c r="GJD158" s="102"/>
      <c r="GJE158" s="102"/>
      <c r="GJF158" s="102"/>
      <c r="GJG158" s="102"/>
      <c r="GJH158" s="102"/>
      <c r="GJI158" s="102"/>
      <c r="GJJ158" s="102"/>
      <c r="GJK158" s="102"/>
      <c r="GJL158" s="102"/>
      <c r="GJM158" s="102"/>
      <c r="GJN158" s="102"/>
      <c r="GJO158" s="102"/>
      <c r="GJP158" s="102"/>
      <c r="GJQ158" s="102"/>
      <c r="GJR158" s="102"/>
      <c r="GJS158" s="102"/>
      <c r="GJT158" s="102"/>
      <c r="GJU158" s="102"/>
      <c r="GJV158" s="102"/>
      <c r="GJW158" s="102"/>
      <c r="GJX158" s="102"/>
      <c r="GJY158" s="102"/>
      <c r="GJZ158" s="102"/>
      <c r="GKA158" s="102"/>
      <c r="GKB158" s="102"/>
      <c r="GKC158" s="102"/>
      <c r="GKD158" s="102"/>
      <c r="GKE158" s="102"/>
      <c r="GKF158" s="102"/>
      <c r="GKG158" s="102"/>
      <c r="GKH158" s="102"/>
      <c r="GKI158" s="102"/>
      <c r="GKJ158" s="102"/>
      <c r="GKK158" s="102"/>
      <c r="GKL158" s="102"/>
      <c r="GKM158" s="102"/>
      <c r="GKN158" s="102"/>
      <c r="GKO158" s="102"/>
      <c r="GKP158" s="102"/>
      <c r="GKQ158" s="102"/>
      <c r="GKR158" s="102"/>
      <c r="GKS158" s="102"/>
      <c r="GKT158" s="102"/>
      <c r="GKU158" s="102"/>
      <c r="GKV158" s="102"/>
      <c r="GKW158" s="102"/>
      <c r="GKX158" s="102"/>
      <c r="GKY158" s="102"/>
      <c r="GKZ158" s="102"/>
      <c r="GLA158" s="102"/>
      <c r="GLB158" s="102"/>
      <c r="GLC158" s="102"/>
      <c r="GLD158" s="102"/>
      <c r="GLE158" s="102"/>
      <c r="GLF158" s="102"/>
      <c r="GLG158" s="102"/>
      <c r="GLH158" s="102"/>
      <c r="GLI158" s="102"/>
      <c r="GLJ158" s="102"/>
      <c r="GLK158" s="102"/>
      <c r="GLL158" s="102"/>
      <c r="GLM158" s="102"/>
      <c r="GLN158" s="102"/>
      <c r="GLO158" s="102"/>
      <c r="GLP158" s="102"/>
      <c r="GLQ158" s="102"/>
      <c r="GLR158" s="102"/>
      <c r="GLS158" s="102"/>
      <c r="GLT158" s="102"/>
      <c r="GLU158" s="102"/>
      <c r="GLV158" s="102"/>
      <c r="GLW158" s="102"/>
      <c r="GLX158" s="102"/>
      <c r="GLY158" s="102"/>
      <c r="GLZ158" s="102"/>
      <c r="GMA158" s="102"/>
      <c r="GMB158" s="102"/>
      <c r="GMC158" s="102"/>
      <c r="GMD158" s="102"/>
      <c r="GME158" s="102"/>
      <c r="GMF158" s="102"/>
      <c r="GMG158" s="102"/>
      <c r="GMH158" s="102"/>
      <c r="GMI158" s="102"/>
      <c r="GMJ158" s="102"/>
      <c r="GMK158" s="102"/>
      <c r="GML158" s="102"/>
      <c r="GMM158" s="102"/>
      <c r="GMN158" s="102"/>
      <c r="GMO158" s="102"/>
      <c r="GMP158" s="102"/>
      <c r="GMQ158" s="102"/>
      <c r="GMR158" s="102"/>
      <c r="GMS158" s="102"/>
      <c r="GMT158" s="102"/>
      <c r="GMU158" s="102"/>
      <c r="GMV158" s="102"/>
      <c r="GMW158" s="102"/>
      <c r="GMX158" s="102"/>
      <c r="GMY158" s="102"/>
      <c r="GMZ158" s="102"/>
      <c r="GNA158" s="102"/>
      <c r="GNB158" s="102"/>
      <c r="GNC158" s="102"/>
      <c r="GND158" s="102"/>
      <c r="GNE158" s="102"/>
      <c r="GNF158" s="102"/>
      <c r="GNG158" s="102"/>
      <c r="GNH158" s="102"/>
      <c r="GNI158" s="102"/>
      <c r="GNJ158" s="102"/>
      <c r="GNK158" s="102"/>
      <c r="GNL158" s="102"/>
      <c r="GNM158" s="102"/>
      <c r="GNN158" s="102"/>
      <c r="GNO158" s="102"/>
      <c r="GNP158" s="102"/>
      <c r="GNQ158" s="102"/>
      <c r="GNR158" s="102"/>
      <c r="GNS158" s="102"/>
      <c r="GNT158" s="102"/>
      <c r="GNU158" s="102"/>
      <c r="GNV158" s="102"/>
      <c r="GNW158" s="102"/>
      <c r="GNX158" s="102"/>
      <c r="GNY158" s="102"/>
      <c r="GNZ158" s="102"/>
      <c r="GOA158" s="102"/>
      <c r="GOB158" s="102"/>
      <c r="GOC158" s="102"/>
      <c r="GOD158" s="102"/>
      <c r="GOE158" s="102"/>
      <c r="GOF158" s="102"/>
      <c r="GOG158" s="102"/>
      <c r="GOH158" s="102"/>
      <c r="GOI158" s="102"/>
      <c r="GOJ158" s="102"/>
      <c r="GOK158" s="102"/>
      <c r="GOL158" s="102"/>
      <c r="GOM158" s="102"/>
      <c r="GON158" s="102"/>
      <c r="GOO158" s="102"/>
      <c r="GOP158" s="102"/>
      <c r="GOQ158" s="102"/>
      <c r="GOR158" s="102"/>
      <c r="GOS158" s="102"/>
      <c r="GOT158" s="102"/>
      <c r="GOU158" s="102"/>
      <c r="GOV158" s="102"/>
      <c r="GOW158" s="102"/>
      <c r="GOX158" s="102"/>
      <c r="GOY158" s="102"/>
      <c r="GOZ158" s="102"/>
      <c r="GPA158" s="102"/>
      <c r="GPB158" s="102"/>
      <c r="GPC158" s="102"/>
      <c r="GPD158" s="102"/>
      <c r="GPE158" s="102"/>
      <c r="GPF158" s="102"/>
      <c r="GPG158" s="102"/>
      <c r="GPH158" s="102"/>
      <c r="GPI158" s="102"/>
      <c r="GPJ158" s="102"/>
      <c r="GPK158" s="102"/>
      <c r="GPL158" s="102"/>
      <c r="GPM158" s="102"/>
      <c r="GPN158" s="102"/>
      <c r="GPO158" s="102"/>
      <c r="GPP158" s="102"/>
      <c r="GPQ158" s="102"/>
      <c r="GPR158" s="102"/>
      <c r="GPS158" s="102"/>
      <c r="GPT158" s="102"/>
      <c r="GPU158" s="102"/>
      <c r="GPV158" s="102"/>
      <c r="GPW158" s="102"/>
      <c r="GPX158" s="102"/>
      <c r="GPY158" s="102"/>
      <c r="GPZ158" s="102"/>
      <c r="GQA158" s="102"/>
      <c r="GQB158" s="102"/>
      <c r="GQC158" s="102"/>
      <c r="GQD158" s="102"/>
      <c r="GQE158" s="102"/>
      <c r="GQF158" s="102"/>
      <c r="GQG158" s="102"/>
      <c r="GQH158" s="102"/>
      <c r="GQI158" s="102"/>
      <c r="GQJ158" s="102"/>
      <c r="GQK158" s="102"/>
      <c r="GQL158" s="102"/>
      <c r="GQM158" s="102"/>
      <c r="GQN158" s="102"/>
      <c r="GQO158" s="102"/>
      <c r="GQP158" s="102"/>
      <c r="GQQ158" s="102"/>
      <c r="GQR158" s="102"/>
      <c r="GQS158" s="102"/>
      <c r="GQT158" s="102"/>
      <c r="GQU158" s="102"/>
      <c r="GQV158" s="102"/>
      <c r="GQW158" s="102"/>
      <c r="GQX158" s="102"/>
      <c r="GQY158" s="102"/>
      <c r="GQZ158" s="102"/>
      <c r="GRA158" s="102"/>
      <c r="GRB158" s="102"/>
      <c r="GRC158" s="102"/>
      <c r="GRD158" s="102"/>
      <c r="GRE158" s="102"/>
      <c r="GRF158" s="102"/>
      <c r="GRG158" s="102"/>
      <c r="GRH158" s="102"/>
      <c r="GRI158" s="102"/>
      <c r="GRJ158" s="102"/>
      <c r="GRK158" s="102"/>
      <c r="GRL158" s="102"/>
      <c r="GRM158" s="102"/>
      <c r="GRN158" s="102"/>
      <c r="GRO158" s="102"/>
      <c r="GRP158" s="102"/>
      <c r="GRQ158" s="102"/>
      <c r="GRR158" s="102"/>
      <c r="GRS158" s="102"/>
      <c r="GRT158" s="102"/>
      <c r="GRU158" s="102"/>
      <c r="GRV158" s="102"/>
      <c r="GRW158" s="102"/>
      <c r="GRX158" s="102"/>
      <c r="GRY158" s="102"/>
      <c r="GRZ158" s="102"/>
      <c r="GSA158" s="102"/>
      <c r="GSB158" s="102"/>
      <c r="GSC158" s="102"/>
      <c r="GSD158" s="102"/>
      <c r="GSE158" s="102"/>
      <c r="GSF158" s="102"/>
      <c r="GSG158" s="102"/>
      <c r="GSH158" s="102"/>
      <c r="GSI158" s="102"/>
      <c r="GSJ158" s="102"/>
      <c r="GSK158" s="102"/>
      <c r="GSL158" s="102"/>
      <c r="GSM158" s="102"/>
      <c r="GSN158" s="102"/>
      <c r="GSO158" s="102"/>
      <c r="GSP158" s="102"/>
      <c r="GSQ158" s="102"/>
      <c r="GSR158" s="102"/>
      <c r="GSS158" s="102"/>
      <c r="GST158" s="102"/>
      <c r="GSU158" s="102"/>
      <c r="GSV158" s="102"/>
      <c r="GSW158" s="102"/>
      <c r="GSX158" s="102"/>
      <c r="GSY158" s="102"/>
      <c r="GSZ158" s="102"/>
      <c r="GTA158" s="102"/>
      <c r="GTB158" s="102"/>
      <c r="GTC158" s="102"/>
      <c r="GTD158" s="102"/>
      <c r="GTE158" s="102"/>
      <c r="GTF158" s="102"/>
      <c r="GTG158" s="102"/>
      <c r="GTH158" s="102"/>
      <c r="GTI158" s="102"/>
      <c r="GTJ158" s="102"/>
      <c r="GTK158" s="102"/>
      <c r="GTL158" s="102"/>
      <c r="GTM158" s="102"/>
      <c r="GTN158" s="102"/>
      <c r="GTO158" s="102"/>
      <c r="GTP158" s="102"/>
      <c r="GTQ158" s="102"/>
      <c r="GTR158" s="102"/>
      <c r="GTS158" s="102"/>
      <c r="GTT158" s="102"/>
      <c r="GTU158" s="102"/>
      <c r="GTV158" s="102"/>
      <c r="GTW158" s="102"/>
      <c r="GTX158" s="102"/>
      <c r="GTY158" s="102"/>
      <c r="GTZ158" s="102"/>
      <c r="GUA158" s="102"/>
      <c r="GUB158" s="102"/>
      <c r="GUC158" s="102"/>
      <c r="GUD158" s="102"/>
      <c r="GUE158" s="102"/>
      <c r="GUF158" s="102"/>
      <c r="GUG158" s="102"/>
      <c r="GUH158" s="102"/>
      <c r="GUI158" s="102"/>
      <c r="GUJ158" s="102"/>
      <c r="GUK158" s="102"/>
      <c r="GUL158" s="102"/>
      <c r="GUM158" s="102"/>
      <c r="GUN158" s="102"/>
      <c r="GUO158" s="102"/>
      <c r="GUP158" s="102"/>
      <c r="GUQ158" s="102"/>
      <c r="GUR158" s="102"/>
      <c r="GUS158" s="102"/>
      <c r="GUT158" s="102"/>
      <c r="GUU158" s="102"/>
      <c r="GUV158" s="102"/>
      <c r="GUW158" s="102"/>
      <c r="GUX158" s="102"/>
      <c r="GUY158" s="102"/>
      <c r="GUZ158" s="102"/>
      <c r="GVA158" s="102"/>
      <c r="GVB158" s="102"/>
      <c r="GVC158" s="102"/>
      <c r="GVD158" s="102"/>
      <c r="GVE158" s="102"/>
      <c r="GVF158" s="102"/>
      <c r="GVG158" s="102"/>
      <c r="GVH158" s="102"/>
      <c r="GVI158" s="102"/>
      <c r="GVJ158" s="102"/>
      <c r="GVK158" s="102"/>
      <c r="GVL158" s="102"/>
      <c r="GVM158" s="102"/>
      <c r="GVN158" s="102"/>
      <c r="GVO158" s="102"/>
      <c r="GVP158" s="102"/>
      <c r="GVQ158" s="102"/>
      <c r="GVR158" s="102"/>
      <c r="GVS158" s="102"/>
      <c r="GVT158" s="102"/>
      <c r="GVU158" s="102"/>
      <c r="GVV158" s="102"/>
      <c r="GVW158" s="102"/>
      <c r="GVX158" s="102"/>
      <c r="GVY158" s="102"/>
      <c r="GVZ158" s="102"/>
      <c r="GWA158" s="102"/>
      <c r="GWB158" s="102"/>
      <c r="GWC158" s="102"/>
      <c r="GWD158" s="102"/>
      <c r="GWE158" s="102"/>
      <c r="GWF158" s="102"/>
      <c r="GWG158" s="102"/>
      <c r="GWH158" s="102"/>
      <c r="GWI158" s="102"/>
      <c r="GWJ158" s="102"/>
      <c r="GWK158" s="102"/>
      <c r="GWL158" s="102"/>
      <c r="GWM158" s="102"/>
      <c r="GWN158" s="102"/>
      <c r="GWO158" s="102"/>
      <c r="GWP158" s="102"/>
      <c r="GWQ158" s="102"/>
      <c r="GWR158" s="102"/>
      <c r="GWS158" s="102"/>
      <c r="GWT158" s="102"/>
      <c r="GWU158" s="102"/>
      <c r="GWV158" s="102"/>
      <c r="GWW158" s="102"/>
      <c r="GWX158" s="102"/>
      <c r="GWY158" s="102"/>
      <c r="GWZ158" s="102"/>
      <c r="GXA158" s="102"/>
      <c r="GXB158" s="102"/>
      <c r="GXC158" s="102"/>
      <c r="GXD158" s="102"/>
      <c r="GXE158" s="102"/>
      <c r="GXF158" s="102"/>
      <c r="GXG158" s="102"/>
      <c r="GXH158" s="102"/>
      <c r="GXI158" s="102"/>
      <c r="GXJ158" s="102"/>
      <c r="GXK158" s="102"/>
      <c r="GXL158" s="102"/>
      <c r="GXM158" s="102"/>
      <c r="GXN158" s="102"/>
      <c r="GXO158" s="102"/>
      <c r="GXP158" s="102"/>
      <c r="GXQ158" s="102"/>
      <c r="GXR158" s="102"/>
      <c r="GXS158" s="102"/>
      <c r="GXT158" s="102"/>
      <c r="GXU158" s="102"/>
      <c r="GXV158" s="102"/>
      <c r="GXW158" s="102"/>
      <c r="GXX158" s="102"/>
      <c r="GXY158" s="102"/>
      <c r="GXZ158" s="102"/>
      <c r="GYA158" s="102"/>
      <c r="GYB158" s="102"/>
      <c r="GYC158" s="102"/>
      <c r="GYD158" s="102"/>
      <c r="GYE158" s="102"/>
      <c r="GYF158" s="102"/>
      <c r="GYG158" s="102"/>
      <c r="GYH158" s="102"/>
      <c r="GYI158" s="102"/>
      <c r="GYJ158" s="102"/>
      <c r="GYK158" s="102"/>
      <c r="GYL158" s="102"/>
      <c r="GYM158" s="102"/>
      <c r="GYN158" s="102"/>
      <c r="GYO158" s="102"/>
      <c r="GYP158" s="102"/>
      <c r="GYQ158" s="102"/>
      <c r="GYR158" s="102"/>
      <c r="GYS158" s="102"/>
      <c r="GYT158" s="102"/>
      <c r="GYU158" s="102"/>
      <c r="GYV158" s="102"/>
      <c r="GYW158" s="102"/>
      <c r="GYX158" s="102"/>
      <c r="GYY158" s="102"/>
      <c r="GYZ158" s="102"/>
      <c r="GZA158" s="102"/>
      <c r="GZB158" s="102"/>
      <c r="GZC158" s="102"/>
      <c r="GZD158" s="102"/>
      <c r="GZE158" s="102"/>
      <c r="GZF158" s="102"/>
      <c r="GZG158" s="102"/>
      <c r="GZH158" s="102"/>
      <c r="GZI158" s="102"/>
      <c r="GZJ158" s="102"/>
      <c r="GZK158" s="102"/>
      <c r="GZL158" s="102"/>
      <c r="GZM158" s="102"/>
      <c r="GZN158" s="102"/>
      <c r="GZO158" s="102"/>
      <c r="GZP158" s="102"/>
      <c r="GZQ158" s="102"/>
      <c r="GZR158" s="102"/>
      <c r="GZS158" s="102"/>
      <c r="GZT158" s="102"/>
      <c r="GZU158" s="102"/>
      <c r="GZV158" s="102"/>
      <c r="GZW158" s="102"/>
      <c r="GZX158" s="102"/>
      <c r="GZY158" s="102"/>
      <c r="GZZ158" s="102"/>
      <c r="HAA158" s="102"/>
      <c r="HAB158" s="102"/>
      <c r="HAC158" s="102"/>
      <c r="HAD158" s="102"/>
      <c r="HAE158" s="102"/>
      <c r="HAF158" s="102"/>
      <c r="HAG158" s="102"/>
      <c r="HAH158" s="102"/>
      <c r="HAI158" s="102"/>
      <c r="HAJ158" s="102"/>
      <c r="HAK158" s="102"/>
      <c r="HAL158" s="102"/>
      <c r="HAM158" s="102"/>
      <c r="HAN158" s="102"/>
      <c r="HAO158" s="102"/>
      <c r="HAP158" s="102"/>
      <c r="HAQ158" s="102"/>
      <c r="HAR158" s="102"/>
      <c r="HAS158" s="102"/>
      <c r="HAT158" s="102"/>
      <c r="HAU158" s="102"/>
      <c r="HAV158" s="102"/>
      <c r="HAW158" s="102"/>
      <c r="HAX158" s="102"/>
      <c r="HAY158" s="102"/>
      <c r="HAZ158" s="102"/>
      <c r="HBA158" s="102"/>
      <c r="HBB158" s="102"/>
      <c r="HBC158" s="102"/>
      <c r="HBD158" s="102"/>
      <c r="HBE158" s="102"/>
      <c r="HBF158" s="102"/>
      <c r="HBG158" s="102"/>
      <c r="HBH158" s="102"/>
      <c r="HBI158" s="102"/>
      <c r="HBJ158" s="102"/>
      <c r="HBK158" s="102"/>
      <c r="HBL158" s="102"/>
      <c r="HBM158" s="102"/>
      <c r="HBN158" s="102"/>
      <c r="HBO158" s="102"/>
      <c r="HBP158" s="102"/>
      <c r="HBQ158" s="102"/>
      <c r="HBR158" s="102"/>
      <c r="HBS158" s="102"/>
      <c r="HBT158" s="102"/>
      <c r="HBU158" s="102"/>
      <c r="HBV158" s="102"/>
      <c r="HBW158" s="102"/>
      <c r="HBX158" s="102"/>
      <c r="HBY158" s="102"/>
      <c r="HBZ158" s="102"/>
      <c r="HCA158" s="102"/>
      <c r="HCB158" s="102"/>
      <c r="HCC158" s="102"/>
      <c r="HCD158" s="102"/>
      <c r="HCE158" s="102"/>
      <c r="HCF158" s="102"/>
      <c r="HCG158" s="102"/>
      <c r="HCH158" s="102"/>
      <c r="HCI158" s="102"/>
      <c r="HCJ158" s="102"/>
      <c r="HCK158" s="102"/>
      <c r="HCL158" s="102"/>
      <c r="HCM158" s="102"/>
      <c r="HCN158" s="102"/>
      <c r="HCO158" s="102"/>
      <c r="HCP158" s="102"/>
      <c r="HCQ158" s="102"/>
      <c r="HCR158" s="102"/>
      <c r="HCS158" s="102"/>
      <c r="HCT158" s="102"/>
      <c r="HCU158" s="102"/>
      <c r="HCV158" s="102"/>
      <c r="HCW158" s="102"/>
      <c r="HCX158" s="102"/>
      <c r="HCY158" s="102"/>
      <c r="HCZ158" s="102"/>
      <c r="HDA158" s="102"/>
      <c r="HDB158" s="102"/>
      <c r="HDC158" s="102"/>
      <c r="HDD158" s="102"/>
      <c r="HDE158" s="102"/>
      <c r="HDF158" s="102"/>
      <c r="HDG158" s="102"/>
      <c r="HDH158" s="102"/>
      <c r="HDI158" s="102"/>
      <c r="HDJ158" s="102"/>
      <c r="HDK158" s="102"/>
      <c r="HDL158" s="102"/>
      <c r="HDM158" s="102"/>
      <c r="HDN158" s="102"/>
      <c r="HDO158" s="102"/>
      <c r="HDP158" s="102"/>
      <c r="HDQ158" s="102"/>
      <c r="HDR158" s="102"/>
      <c r="HDS158" s="102"/>
      <c r="HDT158" s="102"/>
      <c r="HDU158" s="102"/>
      <c r="HDV158" s="102"/>
      <c r="HDW158" s="102"/>
      <c r="HDX158" s="102"/>
      <c r="HDY158" s="102"/>
      <c r="HDZ158" s="102"/>
      <c r="HEA158" s="102"/>
      <c r="HEB158" s="102"/>
      <c r="HEC158" s="102"/>
      <c r="HED158" s="102"/>
      <c r="HEE158" s="102"/>
      <c r="HEF158" s="102"/>
      <c r="HEG158" s="102"/>
      <c r="HEH158" s="102"/>
      <c r="HEI158" s="102"/>
      <c r="HEJ158" s="102"/>
      <c r="HEK158" s="102"/>
      <c r="HEL158" s="102"/>
      <c r="HEM158" s="102"/>
      <c r="HEN158" s="102"/>
      <c r="HEO158" s="102"/>
      <c r="HEP158" s="102"/>
      <c r="HEQ158" s="102"/>
      <c r="HER158" s="102"/>
      <c r="HES158" s="102"/>
      <c r="HET158" s="102"/>
      <c r="HEU158" s="102"/>
      <c r="HEV158" s="102"/>
      <c r="HEW158" s="102"/>
      <c r="HEX158" s="102"/>
      <c r="HEY158" s="102"/>
      <c r="HEZ158" s="102"/>
      <c r="HFA158" s="102"/>
      <c r="HFB158" s="102"/>
      <c r="HFC158" s="102"/>
      <c r="HFD158" s="102"/>
      <c r="HFE158" s="102"/>
      <c r="HFF158" s="102"/>
      <c r="HFG158" s="102"/>
      <c r="HFH158" s="102"/>
      <c r="HFI158" s="102"/>
      <c r="HFJ158" s="102"/>
      <c r="HFK158" s="102"/>
      <c r="HFL158" s="102"/>
      <c r="HFM158" s="102"/>
      <c r="HFN158" s="102"/>
      <c r="HFO158" s="102"/>
      <c r="HFP158" s="102"/>
      <c r="HFQ158" s="102"/>
      <c r="HFR158" s="102"/>
      <c r="HFS158" s="102"/>
      <c r="HFT158" s="102"/>
      <c r="HFU158" s="102"/>
      <c r="HFV158" s="102"/>
      <c r="HFW158" s="102"/>
      <c r="HFX158" s="102"/>
      <c r="HFY158" s="102"/>
      <c r="HFZ158" s="102"/>
      <c r="HGA158" s="102"/>
      <c r="HGB158" s="102"/>
      <c r="HGC158" s="102"/>
      <c r="HGD158" s="102"/>
      <c r="HGE158" s="102"/>
      <c r="HGF158" s="102"/>
      <c r="HGG158" s="102"/>
      <c r="HGH158" s="102"/>
      <c r="HGI158" s="102"/>
      <c r="HGJ158" s="102"/>
      <c r="HGK158" s="102"/>
      <c r="HGL158" s="102"/>
      <c r="HGM158" s="102"/>
      <c r="HGN158" s="102"/>
      <c r="HGO158" s="102"/>
      <c r="HGP158" s="102"/>
      <c r="HGQ158" s="102"/>
      <c r="HGR158" s="102"/>
      <c r="HGS158" s="102"/>
      <c r="HGT158" s="102"/>
      <c r="HGU158" s="102"/>
      <c r="HGV158" s="102"/>
      <c r="HGW158" s="102"/>
      <c r="HGX158" s="102"/>
      <c r="HGY158" s="102"/>
      <c r="HGZ158" s="102"/>
      <c r="HHA158" s="102"/>
      <c r="HHB158" s="102"/>
      <c r="HHC158" s="102"/>
      <c r="HHD158" s="102"/>
      <c r="HHE158" s="102"/>
      <c r="HHF158" s="102"/>
      <c r="HHG158" s="102"/>
      <c r="HHH158" s="102"/>
      <c r="HHI158" s="102"/>
      <c r="HHJ158" s="102"/>
      <c r="HHK158" s="102"/>
      <c r="HHL158" s="102"/>
      <c r="HHM158" s="102"/>
      <c r="HHN158" s="102"/>
      <c r="HHO158" s="102"/>
      <c r="HHP158" s="102"/>
      <c r="HHQ158" s="102"/>
      <c r="HHR158" s="102"/>
      <c r="HHS158" s="102"/>
      <c r="HHT158" s="102"/>
      <c r="HHU158" s="102"/>
      <c r="HHV158" s="102"/>
      <c r="HHW158" s="102"/>
      <c r="HHX158" s="102"/>
      <c r="HHY158" s="102"/>
      <c r="HHZ158" s="102"/>
      <c r="HIA158" s="102"/>
      <c r="HIB158" s="102"/>
      <c r="HIC158" s="102"/>
      <c r="HID158" s="102"/>
      <c r="HIE158" s="102"/>
      <c r="HIF158" s="102"/>
      <c r="HIG158" s="102"/>
      <c r="HIH158" s="102"/>
      <c r="HII158" s="102"/>
      <c r="HIJ158" s="102"/>
      <c r="HIK158" s="102"/>
      <c r="HIL158" s="102"/>
      <c r="HIM158" s="102"/>
      <c r="HIN158" s="102"/>
      <c r="HIO158" s="102"/>
      <c r="HIP158" s="102"/>
      <c r="HIQ158" s="102"/>
      <c r="HIR158" s="102"/>
      <c r="HIS158" s="102"/>
      <c r="HIT158" s="102"/>
      <c r="HIU158" s="102"/>
      <c r="HIV158" s="102"/>
      <c r="HIW158" s="102"/>
      <c r="HIX158" s="102"/>
      <c r="HIY158" s="102"/>
      <c r="HIZ158" s="102"/>
      <c r="HJA158" s="102"/>
      <c r="HJB158" s="102"/>
      <c r="HJC158" s="102"/>
      <c r="HJD158" s="102"/>
      <c r="HJE158" s="102"/>
      <c r="HJF158" s="102"/>
      <c r="HJG158" s="102"/>
      <c r="HJH158" s="102"/>
      <c r="HJI158" s="102"/>
      <c r="HJJ158" s="102"/>
      <c r="HJK158" s="102"/>
      <c r="HJL158" s="102"/>
      <c r="HJM158" s="102"/>
      <c r="HJN158" s="102"/>
      <c r="HJO158" s="102"/>
      <c r="HJP158" s="102"/>
      <c r="HJQ158" s="102"/>
      <c r="HJR158" s="102"/>
      <c r="HJS158" s="102"/>
      <c r="HJT158" s="102"/>
      <c r="HJU158" s="102"/>
      <c r="HJV158" s="102"/>
      <c r="HJW158" s="102"/>
      <c r="HJX158" s="102"/>
      <c r="HJY158" s="102"/>
      <c r="HJZ158" s="102"/>
      <c r="HKA158" s="102"/>
      <c r="HKB158" s="102"/>
      <c r="HKC158" s="102"/>
      <c r="HKD158" s="102"/>
      <c r="HKE158" s="102"/>
      <c r="HKF158" s="102"/>
      <c r="HKG158" s="102"/>
      <c r="HKH158" s="102"/>
      <c r="HKI158" s="102"/>
      <c r="HKJ158" s="102"/>
      <c r="HKK158" s="102"/>
      <c r="HKL158" s="102"/>
      <c r="HKM158" s="102"/>
      <c r="HKN158" s="102"/>
      <c r="HKO158" s="102"/>
      <c r="HKP158" s="102"/>
      <c r="HKQ158" s="102"/>
      <c r="HKR158" s="102"/>
      <c r="HKS158" s="102"/>
      <c r="HKT158" s="102"/>
      <c r="HKU158" s="102"/>
      <c r="HKV158" s="102"/>
      <c r="HKW158" s="102"/>
      <c r="HKX158" s="102"/>
      <c r="HKY158" s="102"/>
      <c r="HKZ158" s="102"/>
      <c r="HLA158" s="102"/>
      <c r="HLB158" s="102"/>
      <c r="HLC158" s="102"/>
      <c r="HLD158" s="102"/>
      <c r="HLE158" s="102"/>
      <c r="HLF158" s="102"/>
      <c r="HLG158" s="102"/>
      <c r="HLH158" s="102"/>
      <c r="HLI158" s="102"/>
      <c r="HLJ158" s="102"/>
      <c r="HLK158" s="102"/>
      <c r="HLL158" s="102"/>
      <c r="HLM158" s="102"/>
      <c r="HLN158" s="102"/>
      <c r="HLO158" s="102"/>
      <c r="HLP158" s="102"/>
      <c r="HLQ158" s="102"/>
      <c r="HLR158" s="102"/>
      <c r="HLS158" s="102"/>
      <c r="HLT158" s="102"/>
      <c r="HLU158" s="102"/>
      <c r="HLV158" s="102"/>
      <c r="HLW158" s="102"/>
      <c r="HLX158" s="102"/>
      <c r="HLY158" s="102"/>
      <c r="HLZ158" s="102"/>
      <c r="HMA158" s="102"/>
      <c r="HMB158" s="102"/>
      <c r="HMC158" s="102"/>
      <c r="HMD158" s="102"/>
      <c r="HME158" s="102"/>
      <c r="HMF158" s="102"/>
      <c r="HMG158" s="102"/>
      <c r="HMH158" s="102"/>
      <c r="HMI158" s="102"/>
      <c r="HMJ158" s="102"/>
      <c r="HMK158" s="102"/>
      <c r="HML158" s="102"/>
      <c r="HMM158" s="102"/>
      <c r="HMN158" s="102"/>
      <c r="HMO158" s="102"/>
      <c r="HMP158" s="102"/>
      <c r="HMQ158" s="102"/>
      <c r="HMR158" s="102"/>
      <c r="HMS158" s="102"/>
      <c r="HMT158" s="102"/>
      <c r="HMU158" s="102"/>
      <c r="HMV158" s="102"/>
      <c r="HMW158" s="102"/>
      <c r="HMX158" s="102"/>
      <c r="HMY158" s="102"/>
      <c r="HMZ158" s="102"/>
      <c r="HNA158" s="102"/>
      <c r="HNB158" s="102"/>
      <c r="HNC158" s="102"/>
      <c r="HND158" s="102"/>
      <c r="HNE158" s="102"/>
      <c r="HNF158" s="102"/>
      <c r="HNG158" s="102"/>
      <c r="HNH158" s="102"/>
      <c r="HNI158" s="102"/>
      <c r="HNJ158" s="102"/>
      <c r="HNK158" s="102"/>
      <c r="HNL158" s="102"/>
      <c r="HNM158" s="102"/>
      <c r="HNN158" s="102"/>
      <c r="HNO158" s="102"/>
      <c r="HNP158" s="102"/>
      <c r="HNQ158" s="102"/>
      <c r="HNR158" s="102"/>
      <c r="HNS158" s="102"/>
      <c r="HNT158" s="102"/>
      <c r="HNU158" s="102"/>
      <c r="HNV158" s="102"/>
      <c r="HNW158" s="102"/>
      <c r="HNX158" s="102"/>
      <c r="HNY158" s="102"/>
      <c r="HNZ158" s="102"/>
      <c r="HOA158" s="102"/>
      <c r="HOB158" s="102"/>
      <c r="HOC158" s="102"/>
      <c r="HOD158" s="102"/>
      <c r="HOE158" s="102"/>
      <c r="HOF158" s="102"/>
      <c r="HOG158" s="102"/>
      <c r="HOH158" s="102"/>
      <c r="HOI158" s="102"/>
      <c r="HOJ158" s="102"/>
      <c r="HOK158" s="102"/>
      <c r="HOL158" s="102"/>
      <c r="HOM158" s="102"/>
      <c r="HON158" s="102"/>
      <c r="HOO158" s="102"/>
      <c r="HOP158" s="102"/>
      <c r="HOQ158" s="102"/>
      <c r="HOR158" s="102"/>
      <c r="HOS158" s="102"/>
      <c r="HOT158" s="102"/>
      <c r="HOU158" s="102"/>
      <c r="HOV158" s="102"/>
      <c r="HOW158" s="102"/>
      <c r="HOX158" s="102"/>
      <c r="HOY158" s="102"/>
      <c r="HOZ158" s="102"/>
      <c r="HPA158" s="102"/>
      <c r="HPB158" s="102"/>
      <c r="HPC158" s="102"/>
      <c r="HPD158" s="102"/>
      <c r="HPE158" s="102"/>
      <c r="HPF158" s="102"/>
      <c r="HPG158" s="102"/>
      <c r="HPH158" s="102"/>
      <c r="HPI158" s="102"/>
      <c r="HPJ158" s="102"/>
      <c r="HPK158" s="102"/>
      <c r="HPL158" s="102"/>
      <c r="HPM158" s="102"/>
      <c r="HPN158" s="102"/>
      <c r="HPO158" s="102"/>
      <c r="HPP158" s="102"/>
      <c r="HPQ158" s="102"/>
      <c r="HPR158" s="102"/>
      <c r="HPS158" s="102"/>
      <c r="HPT158" s="102"/>
      <c r="HPU158" s="102"/>
      <c r="HPV158" s="102"/>
      <c r="HPW158" s="102"/>
      <c r="HPX158" s="102"/>
      <c r="HPY158" s="102"/>
      <c r="HPZ158" s="102"/>
      <c r="HQA158" s="102"/>
      <c r="HQB158" s="102"/>
      <c r="HQC158" s="102"/>
      <c r="HQD158" s="102"/>
      <c r="HQE158" s="102"/>
      <c r="HQF158" s="102"/>
      <c r="HQG158" s="102"/>
      <c r="HQH158" s="102"/>
      <c r="HQI158" s="102"/>
      <c r="HQJ158" s="102"/>
      <c r="HQK158" s="102"/>
      <c r="HQL158" s="102"/>
      <c r="HQM158" s="102"/>
      <c r="HQN158" s="102"/>
      <c r="HQO158" s="102"/>
      <c r="HQP158" s="102"/>
      <c r="HQQ158" s="102"/>
      <c r="HQR158" s="102"/>
      <c r="HQS158" s="102"/>
      <c r="HQT158" s="102"/>
      <c r="HQU158" s="102"/>
      <c r="HQV158" s="102"/>
      <c r="HQW158" s="102"/>
      <c r="HQX158" s="102"/>
      <c r="HQY158" s="102"/>
      <c r="HQZ158" s="102"/>
      <c r="HRA158" s="102"/>
      <c r="HRB158" s="102"/>
      <c r="HRC158" s="102"/>
      <c r="HRD158" s="102"/>
      <c r="HRE158" s="102"/>
      <c r="HRF158" s="102"/>
      <c r="HRG158" s="102"/>
      <c r="HRH158" s="102"/>
      <c r="HRI158" s="102"/>
      <c r="HRJ158" s="102"/>
      <c r="HRK158" s="102"/>
      <c r="HRL158" s="102"/>
      <c r="HRM158" s="102"/>
      <c r="HRN158" s="102"/>
      <c r="HRO158" s="102"/>
      <c r="HRP158" s="102"/>
      <c r="HRQ158" s="102"/>
      <c r="HRR158" s="102"/>
      <c r="HRS158" s="102"/>
      <c r="HRT158" s="102"/>
      <c r="HRU158" s="102"/>
      <c r="HRV158" s="102"/>
      <c r="HRW158" s="102"/>
      <c r="HRX158" s="102"/>
      <c r="HRY158" s="102"/>
      <c r="HRZ158" s="102"/>
      <c r="HSA158" s="102"/>
      <c r="HSB158" s="102"/>
      <c r="HSC158" s="102"/>
      <c r="HSD158" s="102"/>
      <c r="HSE158" s="102"/>
      <c r="HSF158" s="102"/>
      <c r="HSG158" s="102"/>
      <c r="HSH158" s="102"/>
      <c r="HSI158" s="102"/>
      <c r="HSJ158" s="102"/>
      <c r="HSK158" s="102"/>
      <c r="HSL158" s="102"/>
      <c r="HSM158" s="102"/>
      <c r="HSN158" s="102"/>
      <c r="HSO158" s="102"/>
      <c r="HSP158" s="102"/>
      <c r="HSQ158" s="102"/>
      <c r="HSR158" s="102"/>
      <c r="HSS158" s="102"/>
      <c r="HST158" s="102"/>
      <c r="HSU158" s="102"/>
      <c r="HSV158" s="102"/>
      <c r="HSW158" s="102"/>
      <c r="HSX158" s="102"/>
      <c r="HSY158" s="102"/>
      <c r="HSZ158" s="102"/>
      <c r="HTA158" s="102"/>
      <c r="HTB158" s="102"/>
      <c r="HTC158" s="102"/>
      <c r="HTD158" s="102"/>
      <c r="HTE158" s="102"/>
      <c r="HTF158" s="102"/>
      <c r="HTG158" s="102"/>
      <c r="HTH158" s="102"/>
      <c r="HTI158" s="102"/>
      <c r="HTJ158" s="102"/>
      <c r="HTK158" s="102"/>
      <c r="HTL158" s="102"/>
      <c r="HTM158" s="102"/>
      <c r="HTN158" s="102"/>
      <c r="HTO158" s="102"/>
      <c r="HTP158" s="102"/>
      <c r="HTQ158" s="102"/>
      <c r="HTR158" s="102"/>
      <c r="HTS158" s="102"/>
      <c r="HTT158" s="102"/>
      <c r="HTU158" s="102"/>
      <c r="HTV158" s="102"/>
      <c r="HTW158" s="102"/>
      <c r="HTX158" s="102"/>
      <c r="HTY158" s="102"/>
      <c r="HTZ158" s="102"/>
      <c r="HUA158" s="102"/>
      <c r="HUB158" s="102"/>
      <c r="HUC158" s="102"/>
      <c r="HUD158" s="102"/>
      <c r="HUE158" s="102"/>
      <c r="HUF158" s="102"/>
      <c r="HUG158" s="102"/>
      <c r="HUH158" s="102"/>
      <c r="HUI158" s="102"/>
      <c r="HUJ158" s="102"/>
      <c r="HUK158" s="102"/>
      <c r="HUL158" s="102"/>
      <c r="HUM158" s="102"/>
      <c r="HUN158" s="102"/>
      <c r="HUO158" s="102"/>
      <c r="HUP158" s="102"/>
      <c r="HUQ158" s="102"/>
      <c r="HUR158" s="102"/>
      <c r="HUS158" s="102"/>
      <c r="HUT158" s="102"/>
      <c r="HUU158" s="102"/>
      <c r="HUV158" s="102"/>
      <c r="HUW158" s="102"/>
      <c r="HUX158" s="102"/>
      <c r="HUY158" s="102"/>
      <c r="HUZ158" s="102"/>
      <c r="HVA158" s="102"/>
      <c r="HVB158" s="102"/>
      <c r="HVC158" s="102"/>
      <c r="HVD158" s="102"/>
      <c r="HVE158" s="102"/>
      <c r="HVF158" s="102"/>
      <c r="HVG158" s="102"/>
      <c r="HVH158" s="102"/>
      <c r="HVI158" s="102"/>
      <c r="HVJ158" s="102"/>
      <c r="HVK158" s="102"/>
      <c r="HVL158" s="102"/>
      <c r="HVM158" s="102"/>
      <c r="HVN158" s="102"/>
      <c r="HVO158" s="102"/>
      <c r="HVP158" s="102"/>
      <c r="HVQ158" s="102"/>
      <c r="HVR158" s="102"/>
      <c r="HVS158" s="102"/>
      <c r="HVT158" s="102"/>
      <c r="HVU158" s="102"/>
      <c r="HVV158" s="102"/>
      <c r="HVW158" s="102"/>
      <c r="HVX158" s="102"/>
      <c r="HVY158" s="102"/>
      <c r="HVZ158" s="102"/>
      <c r="HWA158" s="102"/>
      <c r="HWB158" s="102"/>
      <c r="HWC158" s="102"/>
      <c r="HWD158" s="102"/>
      <c r="HWE158" s="102"/>
      <c r="HWF158" s="102"/>
      <c r="HWG158" s="102"/>
      <c r="HWH158" s="102"/>
      <c r="HWI158" s="102"/>
      <c r="HWJ158" s="102"/>
      <c r="HWK158" s="102"/>
      <c r="HWL158" s="102"/>
      <c r="HWM158" s="102"/>
      <c r="HWN158" s="102"/>
      <c r="HWO158" s="102"/>
      <c r="HWP158" s="102"/>
      <c r="HWQ158" s="102"/>
      <c r="HWR158" s="102"/>
      <c r="HWS158" s="102"/>
      <c r="HWT158" s="102"/>
      <c r="HWU158" s="102"/>
      <c r="HWV158" s="102"/>
      <c r="HWW158" s="102"/>
      <c r="HWX158" s="102"/>
      <c r="HWY158" s="102"/>
      <c r="HWZ158" s="102"/>
      <c r="HXA158" s="102"/>
      <c r="HXB158" s="102"/>
      <c r="HXC158" s="102"/>
      <c r="HXD158" s="102"/>
      <c r="HXE158" s="102"/>
      <c r="HXF158" s="102"/>
      <c r="HXG158" s="102"/>
      <c r="HXH158" s="102"/>
      <c r="HXI158" s="102"/>
      <c r="HXJ158" s="102"/>
      <c r="HXK158" s="102"/>
      <c r="HXL158" s="102"/>
      <c r="HXM158" s="102"/>
      <c r="HXN158" s="102"/>
      <c r="HXO158" s="102"/>
      <c r="HXP158" s="102"/>
      <c r="HXQ158" s="102"/>
      <c r="HXR158" s="102"/>
      <c r="HXS158" s="102"/>
      <c r="HXT158" s="102"/>
      <c r="HXU158" s="102"/>
      <c r="HXV158" s="102"/>
      <c r="HXW158" s="102"/>
      <c r="HXX158" s="102"/>
      <c r="HXY158" s="102"/>
      <c r="HXZ158" s="102"/>
      <c r="HYA158" s="102"/>
      <c r="HYB158" s="102"/>
      <c r="HYC158" s="102"/>
      <c r="HYD158" s="102"/>
      <c r="HYE158" s="102"/>
      <c r="HYF158" s="102"/>
      <c r="HYG158" s="102"/>
      <c r="HYH158" s="102"/>
      <c r="HYI158" s="102"/>
      <c r="HYJ158" s="102"/>
      <c r="HYK158" s="102"/>
      <c r="HYL158" s="102"/>
      <c r="HYM158" s="102"/>
      <c r="HYN158" s="102"/>
      <c r="HYO158" s="102"/>
      <c r="HYP158" s="102"/>
      <c r="HYQ158" s="102"/>
      <c r="HYR158" s="102"/>
      <c r="HYS158" s="102"/>
      <c r="HYT158" s="102"/>
      <c r="HYU158" s="102"/>
      <c r="HYV158" s="102"/>
      <c r="HYW158" s="102"/>
      <c r="HYX158" s="102"/>
      <c r="HYY158" s="102"/>
      <c r="HYZ158" s="102"/>
      <c r="HZA158" s="102"/>
      <c r="HZB158" s="102"/>
      <c r="HZC158" s="102"/>
      <c r="HZD158" s="102"/>
      <c r="HZE158" s="102"/>
      <c r="HZF158" s="102"/>
      <c r="HZG158" s="102"/>
      <c r="HZH158" s="102"/>
      <c r="HZI158" s="102"/>
      <c r="HZJ158" s="102"/>
      <c r="HZK158" s="102"/>
      <c r="HZL158" s="102"/>
      <c r="HZM158" s="102"/>
      <c r="HZN158" s="102"/>
      <c r="HZO158" s="102"/>
      <c r="HZP158" s="102"/>
      <c r="HZQ158" s="102"/>
      <c r="HZR158" s="102"/>
      <c r="HZS158" s="102"/>
      <c r="HZT158" s="102"/>
      <c r="HZU158" s="102"/>
      <c r="HZV158" s="102"/>
      <c r="HZW158" s="102"/>
      <c r="HZX158" s="102"/>
      <c r="HZY158" s="102"/>
      <c r="HZZ158" s="102"/>
      <c r="IAA158" s="102"/>
      <c r="IAB158" s="102"/>
      <c r="IAC158" s="102"/>
      <c r="IAD158" s="102"/>
      <c r="IAE158" s="102"/>
      <c r="IAF158" s="102"/>
      <c r="IAG158" s="102"/>
      <c r="IAH158" s="102"/>
      <c r="IAI158" s="102"/>
      <c r="IAJ158" s="102"/>
      <c r="IAK158" s="102"/>
      <c r="IAL158" s="102"/>
      <c r="IAM158" s="102"/>
      <c r="IAN158" s="102"/>
      <c r="IAO158" s="102"/>
      <c r="IAP158" s="102"/>
      <c r="IAQ158" s="102"/>
      <c r="IAR158" s="102"/>
      <c r="IAS158" s="102"/>
      <c r="IAT158" s="102"/>
      <c r="IAU158" s="102"/>
      <c r="IAV158" s="102"/>
      <c r="IAW158" s="102"/>
      <c r="IAX158" s="102"/>
      <c r="IAY158" s="102"/>
      <c r="IAZ158" s="102"/>
      <c r="IBA158" s="102"/>
      <c r="IBB158" s="102"/>
      <c r="IBC158" s="102"/>
      <c r="IBD158" s="102"/>
      <c r="IBE158" s="102"/>
      <c r="IBF158" s="102"/>
      <c r="IBG158" s="102"/>
      <c r="IBH158" s="102"/>
      <c r="IBI158" s="102"/>
      <c r="IBJ158" s="102"/>
      <c r="IBK158" s="102"/>
      <c r="IBL158" s="102"/>
      <c r="IBM158" s="102"/>
      <c r="IBN158" s="102"/>
      <c r="IBO158" s="102"/>
      <c r="IBP158" s="102"/>
      <c r="IBQ158" s="102"/>
      <c r="IBR158" s="102"/>
      <c r="IBS158" s="102"/>
      <c r="IBT158" s="102"/>
      <c r="IBU158" s="102"/>
      <c r="IBV158" s="102"/>
      <c r="IBW158" s="102"/>
      <c r="IBX158" s="102"/>
      <c r="IBY158" s="102"/>
      <c r="IBZ158" s="102"/>
      <c r="ICA158" s="102"/>
      <c r="ICB158" s="102"/>
      <c r="ICC158" s="102"/>
      <c r="ICD158" s="102"/>
      <c r="ICE158" s="102"/>
      <c r="ICF158" s="102"/>
      <c r="ICG158" s="102"/>
      <c r="ICH158" s="102"/>
      <c r="ICI158" s="102"/>
      <c r="ICJ158" s="102"/>
      <c r="ICK158" s="102"/>
      <c r="ICL158" s="102"/>
      <c r="ICM158" s="102"/>
      <c r="ICN158" s="102"/>
      <c r="ICO158" s="102"/>
      <c r="ICP158" s="102"/>
      <c r="ICQ158" s="102"/>
      <c r="ICR158" s="102"/>
      <c r="ICS158" s="102"/>
      <c r="ICT158" s="102"/>
      <c r="ICU158" s="102"/>
      <c r="ICV158" s="102"/>
      <c r="ICW158" s="102"/>
      <c r="ICX158" s="102"/>
      <c r="ICY158" s="102"/>
      <c r="ICZ158" s="102"/>
      <c r="IDA158" s="102"/>
      <c r="IDB158" s="102"/>
      <c r="IDC158" s="102"/>
      <c r="IDD158" s="102"/>
      <c r="IDE158" s="102"/>
      <c r="IDF158" s="102"/>
      <c r="IDG158" s="102"/>
      <c r="IDH158" s="102"/>
      <c r="IDI158" s="102"/>
      <c r="IDJ158" s="102"/>
      <c r="IDK158" s="102"/>
      <c r="IDL158" s="102"/>
      <c r="IDM158" s="102"/>
      <c r="IDN158" s="102"/>
      <c r="IDO158" s="102"/>
      <c r="IDP158" s="102"/>
      <c r="IDQ158" s="102"/>
      <c r="IDR158" s="102"/>
      <c r="IDS158" s="102"/>
      <c r="IDT158" s="102"/>
      <c r="IDU158" s="102"/>
      <c r="IDV158" s="102"/>
      <c r="IDW158" s="102"/>
      <c r="IDX158" s="102"/>
      <c r="IDY158" s="102"/>
      <c r="IDZ158" s="102"/>
      <c r="IEA158" s="102"/>
      <c r="IEB158" s="102"/>
      <c r="IEC158" s="102"/>
      <c r="IED158" s="102"/>
      <c r="IEE158" s="102"/>
      <c r="IEF158" s="102"/>
      <c r="IEG158" s="102"/>
      <c r="IEH158" s="102"/>
      <c r="IEI158" s="102"/>
      <c r="IEJ158" s="102"/>
      <c r="IEK158" s="102"/>
      <c r="IEL158" s="102"/>
      <c r="IEM158" s="102"/>
      <c r="IEN158" s="102"/>
      <c r="IEO158" s="102"/>
      <c r="IEP158" s="102"/>
      <c r="IEQ158" s="102"/>
      <c r="IER158" s="102"/>
      <c r="IES158" s="102"/>
      <c r="IET158" s="102"/>
      <c r="IEU158" s="102"/>
      <c r="IEV158" s="102"/>
      <c r="IEW158" s="102"/>
      <c r="IEX158" s="102"/>
      <c r="IEY158" s="102"/>
      <c r="IEZ158" s="102"/>
      <c r="IFA158" s="102"/>
      <c r="IFB158" s="102"/>
      <c r="IFC158" s="102"/>
      <c r="IFD158" s="102"/>
      <c r="IFE158" s="102"/>
      <c r="IFF158" s="102"/>
      <c r="IFG158" s="102"/>
      <c r="IFH158" s="102"/>
      <c r="IFI158" s="102"/>
      <c r="IFJ158" s="102"/>
      <c r="IFK158" s="102"/>
      <c r="IFL158" s="102"/>
      <c r="IFM158" s="102"/>
      <c r="IFN158" s="102"/>
      <c r="IFO158" s="102"/>
      <c r="IFP158" s="102"/>
      <c r="IFQ158" s="102"/>
      <c r="IFR158" s="102"/>
      <c r="IFS158" s="102"/>
      <c r="IFT158" s="102"/>
      <c r="IFU158" s="102"/>
      <c r="IFV158" s="102"/>
      <c r="IFW158" s="102"/>
      <c r="IFX158" s="102"/>
      <c r="IFY158" s="102"/>
      <c r="IFZ158" s="102"/>
      <c r="IGA158" s="102"/>
      <c r="IGB158" s="102"/>
      <c r="IGC158" s="102"/>
      <c r="IGD158" s="102"/>
      <c r="IGE158" s="102"/>
      <c r="IGF158" s="102"/>
      <c r="IGG158" s="102"/>
      <c r="IGH158" s="102"/>
      <c r="IGI158" s="102"/>
      <c r="IGJ158" s="102"/>
      <c r="IGK158" s="102"/>
      <c r="IGL158" s="102"/>
      <c r="IGM158" s="102"/>
      <c r="IGN158" s="102"/>
      <c r="IGO158" s="102"/>
      <c r="IGP158" s="102"/>
      <c r="IGQ158" s="102"/>
      <c r="IGR158" s="102"/>
      <c r="IGS158" s="102"/>
      <c r="IGT158" s="102"/>
      <c r="IGU158" s="102"/>
      <c r="IGV158" s="102"/>
      <c r="IGW158" s="102"/>
      <c r="IGX158" s="102"/>
      <c r="IGY158" s="102"/>
      <c r="IGZ158" s="102"/>
      <c r="IHA158" s="102"/>
      <c r="IHB158" s="102"/>
      <c r="IHC158" s="102"/>
      <c r="IHD158" s="102"/>
      <c r="IHE158" s="102"/>
      <c r="IHF158" s="102"/>
      <c r="IHG158" s="102"/>
      <c r="IHH158" s="102"/>
      <c r="IHI158" s="102"/>
      <c r="IHJ158" s="102"/>
      <c r="IHK158" s="102"/>
      <c r="IHL158" s="102"/>
      <c r="IHM158" s="102"/>
      <c r="IHN158" s="102"/>
      <c r="IHO158" s="102"/>
      <c r="IHP158" s="102"/>
      <c r="IHQ158" s="102"/>
      <c r="IHR158" s="102"/>
      <c r="IHS158" s="102"/>
      <c r="IHT158" s="102"/>
      <c r="IHU158" s="102"/>
      <c r="IHV158" s="102"/>
      <c r="IHW158" s="102"/>
      <c r="IHX158" s="102"/>
      <c r="IHY158" s="102"/>
      <c r="IHZ158" s="102"/>
      <c r="IIA158" s="102"/>
      <c r="IIB158" s="102"/>
      <c r="IIC158" s="102"/>
      <c r="IID158" s="102"/>
      <c r="IIE158" s="102"/>
      <c r="IIF158" s="102"/>
      <c r="IIG158" s="102"/>
      <c r="IIH158" s="102"/>
      <c r="III158" s="102"/>
      <c r="IIJ158" s="102"/>
      <c r="IIK158" s="102"/>
      <c r="IIL158" s="102"/>
      <c r="IIM158" s="102"/>
      <c r="IIN158" s="102"/>
      <c r="IIO158" s="102"/>
      <c r="IIP158" s="102"/>
      <c r="IIQ158" s="102"/>
      <c r="IIR158" s="102"/>
      <c r="IIS158" s="102"/>
      <c r="IIT158" s="102"/>
      <c r="IIU158" s="102"/>
      <c r="IIV158" s="102"/>
      <c r="IIW158" s="102"/>
      <c r="IIX158" s="102"/>
      <c r="IIY158" s="102"/>
      <c r="IIZ158" s="102"/>
      <c r="IJA158" s="102"/>
      <c r="IJB158" s="102"/>
      <c r="IJC158" s="102"/>
      <c r="IJD158" s="102"/>
      <c r="IJE158" s="102"/>
      <c r="IJF158" s="102"/>
      <c r="IJG158" s="102"/>
      <c r="IJH158" s="102"/>
      <c r="IJI158" s="102"/>
      <c r="IJJ158" s="102"/>
      <c r="IJK158" s="102"/>
      <c r="IJL158" s="102"/>
      <c r="IJM158" s="102"/>
      <c r="IJN158" s="102"/>
      <c r="IJO158" s="102"/>
      <c r="IJP158" s="102"/>
      <c r="IJQ158" s="102"/>
      <c r="IJR158" s="102"/>
      <c r="IJS158" s="102"/>
      <c r="IJT158" s="102"/>
      <c r="IJU158" s="102"/>
      <c r="IJV158" s="102"/>
      <c r="IJW158" s="102"/>
      <c r="IJX158" s="102"/>
      <c r="IJY158" s="102"/>
      <c r="IJZ158" s="102"/>
      <c r="IKA158" s="102"/>
      <c r="IKB158" s="102"/>
      <c r="IKC158" s="102"/>
      <c r="IKD158" s="102"/>
      <c r="IKE158" s="102"/>
      <c r="IKF158" s="102"/>
      <c r="IKG158" s="102"/>
      <c r="IKH158" s="102"/>
      <c r="IKI158" s="102"/>
      <c r="IKJ158" s="102"/>
      <c r="IKK158" s="102"/>
      <c r="IKL158" s="102"/>
      <c r="IKM158" s="102"/>
      <c r="IKN158" s="102"/>
      <c r="IKO158" s="102"/>
      <c r="IKP158" s="102"/>
      <c r="IKQ158" s="102"/>
      <c r="IKR158" s="102"/>
      <c r="IKS158" s="102"/>
      <c r="IKT158" s="102"/>
      <c r="IKU158" s="102"/>
      <c r="IKV158" s="102"/>
      <c r="IKW158" s="102"/>
      <c r="IKX158" s="102"/>
      <c r="IKY158" s="102"/>
      <c r="IKZ158" s="102"/>
      <c r="ILA158" s="102"/>
      <c r="ILB158" s="102"/>
      <c r="ILC158" s="102"/>
      <c r="ILD158" s="102"/>
      <c r="ILE158" s="102"/>
      <c r="ILF158" s="102"/>
      <c r="ILG158" s="102"/>
      <c r="ILH158" s="102"/>
      <c r="ILI158" s="102"/>
      <c r="ILJ158" s="102"/>
      <c r="ILK158" s="102"/>
      <c r="ILL158" s="102"/>
      <c r="ILM158" s="102"/>
      <c r="ILN158" s="102"/>
      <c r="ILO158" s="102"/>
      <c r="ILP158" s="102"/>
      <c r="ILQ158" s="102"/>
      <c r="ILR158" s="102"/>
      <c r="ILS158" s="102"/>
      <c r="ILT158" s="102"/>
      <c r="ILU158" s="102"/>
      <c r="ILV158" s="102"/>
      <c r="ILW158" s="102"/>
      <c r="ILX158" s="102"/>
      <c r="ILY158" s="102"/>
      <c r="ILZ158" s="102"/>
      <c r="IMA158" s="102"/>
      <c r="IMB158" s="102"/>
      <c r="IMC158" s="102"/>
      <c r="IMD158" s="102"/>
      <c r="IME158" s="102"/>
      <c r="IMF158" s="102"/>
      <c r="IMG158" s="102"/>
      <c r="IMH158" s="102"/>
      <c r="IMI158" s="102"/>
      <c r="IMJ158" s="102"/>
      <c r="IMK158" s="102"/>
      <c r="IML158" s="102"/>
      <c r="IMM158" s="102"/>
      <c r="IMN158" s="102"/>
      <c r="IMO158" s="102"/>
      <c r="IMP158" s="102"/>
      <c r="IMQ158" s="102"/>
      <c r="IMR158" s="102"/>
      <c r="IMS158" s="102"/>
      <c r="IMT158" s="102"/>
      <c r="IMU158" s="102"/>
      <c r="IMV158" s="102"/>
      <c r="IMW158" s="102"/>
      <c r="IMX158" s="102"/>
      <c r="IMY158" s="102"/>
      <c r="IMZ158" s="102"/>
      <c r="INA158" s="102"/>
      <c r="INB158" s="102"/>
      <c r="INC158" s="102"/>
      <c r="IND158" s="102"/>
      <c r="INE158" s="102"/>
      <c r="INF158" s="102"/>
      <c r="ING158" s="102"/>
      <c r="INH158" s="102"/>
      <c r="INI158" s="102"/>
      <c r="INJ158" s="102"/>
      <c r="INK158" s="102"/>
      <c r="INL158" s="102"/>
      <c r="INM158" s="102"/>
      <c r="INN158" s="102"/>
      <c r="INO158" s="102"/>
      <c r="INP158" s="102"/>
      <c r="INQ158" s="102"/>
      <c r="INR158" s="102"/>
      <c r="INS158" s="102"/>
      <c r="INT158" s="102"/>
      <c r="INU158" s="102"/>
      <c r="INV158" s="102"/>
      <c r="INW158" s="102"/>
      <c r="INX158" s="102"/>
      <c r="INY158" s="102"/>
      <c r="INZ158" s="102"/>
      <c r="IOA158" s="102"/>
      <c r="IOB158" s="102"/>
      <c r="IOC158" s="102"/>
      <c r="IOD158" s="102"/>
      <c r="IOE158" s="102"/>
      <c r="IOF158" s="102"/>
      <c r="IOG158" s="102"/>
      <c r="IOH158" s="102"/>
      <c r="IOI158" s="102"/>
      <c r="IOJ158" s="102"/>
      <c r="IOK158" s="102"/>
      <c r="IOL158" s="102"/>
      <c r="IOM158" s="102"/>
      <c r="ION158" s="102"/>
      <c r="IOO158" s="102"/>
      <c r="IOP158" s="102"/>
      <c r="IOQ158" s="102"/>
      <c r="IOR158" s="102"/>
      <c r="IOS158" s="102"/>
      <c r="IOT158" s="102"/>
      <c r="IOU158" s="102"/>
      <c r="IOV158" s="102"/>
      <c r="IOW158" s="102"/>
      <c r="IOX158" s="102"/>
      <c r="IOY158" s="102"/>
      <c r="IOZ158" s="102"/>
      <c r="IPA158" s="102"/>
      <c r="IPB158" s="102"/>
      <c r="IPC158" s="102"/>
      <c r="IPD158" s="102"/>
      <c r="IPE158" s="102"/>
      <c r="IPF158" s="102"/>
      <c r="IPG158" s="102"/>
      <c r="IPH158" s="102"/>
      <c r="IPI158" s="102"/>
      <c r="IPJ158" s="102"/>
      <c r="IPK158" s="102"/>
      <c r="IPL158" s="102"/>
      <c r="IPM158" s="102"/>
      <c r="IPN158" s="102"/>
      <c r="IPO158" s="102"/>
      <c r="IPP158" s="102"/>
      <c r="IPQ158" s="102"/>
      <c r="IPR158" s="102"/>
      <c r="IPS158" s="102"/>
      <c r="IPT158" s="102"/>
      <c r="IPU158" s="102"/>
      <c r="IPV158" s="102"/>
      <c r="IPW158" s="102"/>
      <c r="IPX158" s="102"/>
      <c r="IPY158" s="102"/>
      <c r="IPZ158" s="102"/>
      <c r="IQA158" s="102"/>
      <c r="IQB158" s="102"/>
      <c r="IQC158" s="102"/>
      <c r="IQD158" s="102"/>
      <c r="IQE158" s="102"/>
      <c r="IQF158" s="102"/>
      <c r="IQG158" s="102"/>
      <c r="IQH158" s="102"/>
      <c r="IQI158" s="102"/>
      <c r="IQJ158" s="102"/>
      <c r="IQK158" s="102"/>
      <c r="IQL158" s="102"/>
      <c r="IQM158" s="102"/>
      <c r="IQN158" s="102"/>
      <c r="IQO158" s="102"/>
      <c r="IQP158" s="102"/>
      <c r="IQQ158" s="102"/>
      <c r="IQR158" s="102"/>
      <c r="IQS158" s="102"/>
      <c r="IQT158" s="102"/>
      <c r="IQU158" s="102"/>
      <c r="IQV158" s="102"/>
      <c r="IQW158" s="102"/>
      <c r="IQX158" s="102"/>
      <c r="IQY158" s="102"/>
      <c r="IQZ158" s="102"/>
      <c r="IRA158" s="102"/>
      <c r="IRB158" s="102"/>
      <c r="IRC158" s="102"/>
      <c r="IRD158" s="102"/>
      <c r="IRE158" s="102"/>
      <c r="IRF158" s="102"/>
      <c r="IRG158" s="102"/>
      <c r="IRH158" s="102"/>
      <c r="IRI158" s="102"/>
      <c r="IRJ158" s="102"/>
      <c r="IRK158" s="102"/>
      <c r="IRL158" s="102"/>
      <c r="IRM158" s="102"/>
      <c r="IRN158" s="102"/>
      <c r="IRO158" s="102"/>
      <c r="IRP158" s="102"/>
      <c r="IRQ158" s="102"/>
      <c r="IRR158" s="102"/>
      <c r="IRS158" s="102"/>
      <c r="IRT158" s="102"/>
      <c r="IRU158" s="102"/>
      <c r="IRV158" s="102"/>
      <c r="IRW158" s="102"/>
      <c r="IRX158" s="102"/>
      <c r="IRY158" s="102"/>
      <c r="IRZ158" s="102"/>
      <c r="ISA158" s="102"/>
      <c r="ISB158" s="102"/>
      <c r="ISC158" s="102"/>
      <c r="ISD158" s="102"/>
      <c r="ISE158" s="102"/>
      <c r="ISF158" s="102"/>
      <c r="ISG158" s="102"/>
      <c r="ISH158" s="102"/>
      <c r="ISI158" s="102"/>
      <c r="ISJ158" s="102"/>
      <c r="ISK158" s="102"/>
      <c r="ISL158" s="102"/>
      <c r="ISM158" s="102"/>
      <c r="ISN158" s="102"/>
      <c r="ISO158" s="102"/>
      <c r="ISP158" s="102"/>
      <c r="ISQ158" s="102"/>
      <c r="ISR158" s="102"/>
      <c r="ISS158" s="102"/>
      <c r="IST158" s="102"/>
      <c r="ISU158" s="102"/>
      <c r="ISV158" s="102"/>
      <c r="ISW158" s="102"/>
      <c r="ISX158" s="102"/>
      <c r="ISY158" s="102"/>
      <c r="ISZ158" s="102"/>
      <c r="ITA158" s="102"/>
      <c r="ITB158" s="102"/>
      <c r="ITC158" s="102"/>
      <c r="ITD158" s="102"/>
      <c r="ITE158" s="102"/>
      <c r="ITF158" s="102"/>
      <c r="ITG158" s="102"/>
      <c r="ITH158" s="102"/>
      <c r="ITI158" s="102"/>
      <c r="ITJ158" s="102"/>
      <c r="ITK158" s="102"/>
      <c r="ITL158" s="102"/>
      <c r="ITM158" s="102"/>
      <c r="ITN158" s="102"/>
      <c r="ITO158" s="102"/>
      <c r="ITP158" s="102"/>
      <c r="ITQ158" s="102"/>
      <c r="ITR158" s="102"/>
      <c r="ITS158" s="102"/>
      <c r="ITT158" s="102"/>
      <c r="ITU158" s="102"/>
      <c r="ITV158" s="102"/>
      <c r="ITW158" s="102"/>
      <c r="ITX158" s="102"/>
      <c r="ITY158" s="102"/>
      <c r="ITZ158" s="102"/>
      <c r="IUA158" s="102"/>
      <c r="IUB158" s="102"/>
      <c r="IUC158" s="102"/>
      <c r="IUD158" s="102"/>
      <c r="IUE158" s="102"/>
      <c r="IUF158" s="102"/>
      <c r="IUG158" s="102"/>
      <c r="IUH158" s="102"/>
      <c r="IUI158" s="102"/>
      <c r="IUJ158" s="102"/>
      <c r="IUK158" s="102"/>
      <c r="IUL158" s="102"/>
      <c r="IUM158" s="102"/>
      <c r="IUN158" s="102"/>
      <c r="IUO158" s="102"/>
      <c r="IUP158" s="102"/>
      <c r="IUQ158" s="102"/>
      <c r="IUR158" s="102"/>
      <c r="IUS158" s="102"/>
      <c r="IUT158" s="102"/>
      <c r="IUU158" s="102"/>
      <c r="IUV158" s="102"/>
      <c r="IUW158" s="102"/>
      <c r="IUX158" s="102"/>
      <c r="IUY158" s="102"/>
      <c r="IUZ158" s="102"/>
      <c r="IVA158" s="102"/>
      <c r="IVB158" s="102"/>
      <c r="IVC158" s="102"/>
      <c r="IVD158" s="102"/>
      <c r="IVE158" s="102"/>
      <c r="IVF158" s="102"/>
      <c r="IVG158" s="102"/>
      <c r="IVH158" s="102"/>
      <c r="IVI158" s="102"/>
      <c r="IVJ158" s="102"/>
      <c r="IVK158" s="102"/>
      <c r="IVL158" s="102"/>
      <c r="IVM158" s="102"/>
      <c r="IVN158" s="102"/>
      <c r="IVO158" s="102"/>
      <c r="IVP158" s="102"/>
      <c r="IVQ158" s="102"/>
      <c r="IVR158" s="102"/>
      <c r="IVS158" s="102"/>
      <c r="IVT158" s="102"/>
      <c r="IVU158" s="102"/>
      <c r="IVV158" s="102"/>
      <c r="IVW158" s="102"/>
      <c r="IVX158" s="102"/>
      <c r="IVY158" s="102"/>
      <c r="IVZ158" s="102"/>
      <c r="IWA158" s="102"/>
      <c r="IWB158" s="102"/>
      <c r="IWC158" s="102"/>
      <c r="IWD158" s="102"/>
      <c r="IWE158" s="102"/>
      <c r="IWF158" s="102"/>
      <c r="IWG158" s="102"/>
      <c r="IWH158" s="102"/>
      <c r="IWI158" s="102"/>
      <c r="IWJ158" s="102"/>
      <c r="IWK158" s="102"/>
      <c r="IWL158" s="102"/>
      <c r="IWM158" s="102"/>
      <c r="IWN158" s="102"/>
      <c r="IWO158" s="102"/>
      <c r="IWP158" s="102"/>
      <c r="IWQ158" s="102"/>
      <c r="IWR158" s="102"/>
      <c r="IWS158" s="102"/>
      <c r="IWT158" s="102"/>
      <c r="IWU158" s="102"/>
      <c r="IWV158" s="102"/>
      <c r="IWW158" s="102"/>
      <c r="IWX158" s="102"/>
      <c r="IWY158" s="102"/>
      <c r="IWZ158" s="102"/>
      <c r="IXA158" s="102"/>
      <c r="IXB158" s="102"/>
      <c r="IXC158" s="102"/>
      <c r="IXD158" s="102"/>
      <c r="IXE158" s="102"/>
      <c r="IXF158" s="102"/>
      <c r="IXG158" s="102"/>
      <c r="IXH158" s="102"/>
      <c r="IXI158" s="102"/>
      <c r="IXJ158" s="102"/>
      <c r="IXK158" s="102"/>
      <c r="IXL158" s="102"/>
      <c r="IXM158" s="102"/>
      <c r="IXN158" s="102"/>
      <c r="IXO158" s="102"/>
      <c r="IXP158" s="102"/>
      <c r="IXQ158" s="102"/>
      <c r="IXR158" s="102"/>
      <c r="IXS158" s="102"/>
      <c r="IXT158" s="102"/>
      <c r="IXU158" s="102"/>
      <c r="IXV158" s="102"/>
      <c r="IXW158" s="102"/>
      <c r="IXX158" s="102"/>
      <c r="IXY158" s="102"/>
      <c r="IXZ158" s="102"/>
      <c r="IYA158" s="102"/>
      <c r="IYB158" s="102"/>
      <c r="IYC158" s="102"/>
      <c r="IYD158" s="102"/>
      <c r="IYE158" s="102"/>
      <c r="IYF158" s="102"/>
      <c r="IYG158" s="102"/>
      <c r="IYH158" s="102"/>
      <c r="IYI158" s="102"/>
      <c r="IYJ158" s="102"/>
      <c r="IYK158" s="102"/>
      <c r="IYL158" s="102"/>
      <c r="IYM158" s="102"/>
      <c r="IYN158" s="102"/>
      <c r="IYO158" s="102"/>
      <c r="IYP158" s="102"/>
      <c r="IYQ158" s="102"/>
      <c r="IYR158" s="102"/>
      <c r="IYS158" s="102"/>
      <c r="IYT158" s="102"/>
      <c r="IYU158" s="102"/>
      <c r="IYV158" s="102"/>
      <c r="IYW158" s="102"/>
      <c r="IYX158" s="102"/>
      <c r="IYY158" s="102"/>
      <c r="IYZ158" s="102"/>
      <c r="IZA158" s="102"/>
      <c r="IZB158" s="102"/>
      <c r="IZC158" s="102"/>
      <c r="IZD158" s="102"/>
      <c r="IZE158" s="102"/>
      <c r="IZF158" s="102"/>
      <c r="IZG158" s="102"/>
      <c r="IZH158" s="102"/>
      <c r="IZI158" s="102"/>
      <c r="IZJ158" s="102"/>
      <c r="IZK158" s="102"/>
      <c r="IZL158" s="102"/>
      <c r="IZM158" s="102"/>
      <c r="IZN158" s="102"/>
      <c r="IZO158" s="102"/>
      <c r="IZP158" s="102"/>
      <c r="IZQ158" s="102"/>
      <c r="IZR158" s="102"/>
      <c r="IZS158" s="102"/>
      <c r="IZT158" s="102"/>
      <c r="IZU158" s="102"/>
      <c r="IZV158" s="102"/>
      <c r="IZW158" s="102"/>
      <c r="IZX158" s="102"/>
      <c r="IZY158" s="102"/>
      <c r="IZZ158" s="102"/>
      <c r="JAA158" s="102"/>
      <c r="JAB158" s="102"/>
      <c r="JAC158" s="102"/>
      <c r="JAD158" s="102"/>
      <c r="JAE158" s="102"/>
      <c r="JAF158" s="102"/>
      <c r="JAG158" s="102"/>
      <c r="JAH158" s="102"/>
      <c r="JAI158" s="102"/>
      <c r="JAJ158" s="102"/>
      <c r="JAK158" s="102"/>
      <c r="JAL158" s="102"/>
      <c r="JAM158" s="102"/>
      <c r="JAN158" s="102"/>
      <c r="JAO158" s="102"/>
      <c r="JAP158" s="102"/>
      <c r="JAQ158" s="102"/>
      <c r="JAR158" s="102"/>
      <c r="JAS158" s="102"/>
      <c r="JAT158" s="102"/>
      <c r="JAU158" s="102"/>
      <c r="JAV158" s="102"/>
      <c r="JAW158" s="102"/>
      <c r="JAX158" s="102"/>
      <c r="JAY158" s="102"/>
      <c r="JAZ158" s="102"/>
      <c r="JBA158" s="102"/>
      <c r="JBB158" s="102"/>
      <c r="JBC158" s="102"/>
      <c r="JBD158" s="102"/>
      <c r="JBE158" s="102"/>
      <c r="JBF158" s="102"/>
      <c r="JBG158" s="102"/>
      <c r="JBH158" s="102"/>
      <c r="JBI158" s="102"/>
      <c r="JBJ158" s="102"/>
      <c r="JBK158" s="102"/>
      <c r="JBL158" s="102"/>
      <c r="JBM158" s="102"/>
      <c r="JBN158" s="102"/>
      <c r="JBO158" s="102"/>
      <c r="JBP158" s="102"/>
      <c r="JBQ158" s="102"/>
      <c r="JBR158" s="102"/>
      <c r="JBS158" s="102"/>
      <c r="JBT158" s="102"/>
      <c r="JBU158" s="102"/>
      <c r="JBV158" s="102"/>
      <c r="JBW158" s="102"/>
      <c r="JBX158" s="102"/>
      <c r="JBY158" s="102"/>
      <c r="JBZ158" s="102"/>
      <c r="JCA158" s="102"/>
      <c r="JCB158" s="102"/>
      <c r="JCC158" s="102"/>
      <c r="JCD158" s="102"/>
      <c r="JCE158" s="102"/>
      <c r="JCF158" s="102"/>
      <c r="JCG158" s="102"/>
      <c r="JCH158" s="102"/>
      <c r="JCI158" s="102"/>
      <c r="JCJ158" s="102"/>
      <c r="JCK158" s="102"/>
      <c r="JCL158" s="102"/>
      <c r="JCM158" s="102"/>
      <c r="JCN158" s="102"/>
      <c r="JCO158" s="102"/>
      <c r="JCP158" s="102"/>
      <c r="JCQ158" s="102"/>
      <c r="JCR158" s="102"/>
      <c r="JCS158" s="102"/>
      <c r="JCT158" s="102"/>
      <c r="JCU158" s="102"/>
      <c r="JCV158" s="102"/>
      <c r="JCW158" s="102"/>
      <c r="JCX158" s="102"/>
      <c r="JCY158" s="102"/>
      <c r="JCZ158" s="102"/>
      <c r="JDA158" s="102"/>
      <c r="JDB158" s="102"/>
      <c r="JDC158" s="102"/>
      <c r="JDD158" s="102"/>
      <c r="JDE158" s="102"/>
      <c r="JDF158" s="102"/>
      <c r="JDG158" s="102"/>
      <c r="JDH158" s="102"/>
      <c r="JDI158" s="102"/>
      <c r="JDJ158" s="102"/>
      <c r="JDK158" s="102"/>
      <c r="JDL158" s="102"/>
      <c r="JDM158" s="102"/>
      <c r="JDN158" s="102"/>
      <c r="JDO158" s="102"/>
      <c r="JDP158" s="102"/>
      <c r="JDQ158" s="102"/>
      <c r="JDR158" s="102"/>
      <c r="JDS158" s="102"/>
      <c r="JDT158" s="102"/>
      <c r="JDU158" s="102"/>
      <c r="JDV158" s="102"/>
      <c r="JDW158" s="102"/>
      <c r="JDX158" s="102"/>
      <c r="JDY158" s="102"/>
      <c r="JDZ158" s="102"/>
      <c r="JEA158" s="102"/>
      <c r="JEB158" s="102"/>
      <c r="JEC158" s="102"/>
      <c r="JED158" s="102"/>
      <c r="JEE158" s="102"/>
      <c r="JEF158" s="102"/>
      <c r="JEG158" s="102"/>
      <c r="JEH158" s="102"/>
      <c r="JEI158" s="102"/>
      <c r="JEJ158" s="102"/>
      <c r="JEK158" s="102"/>
      <c r="JEL158" s="102"/>
      <c r="JEM158" s="102"/>
      <c r="JEN158" s="102"/>
      <c r="JEO158" s="102"/>
      <c r="JEP158" s="102"/>
      <c r="JEQ158" s="102"/>
      <c r="JER158" s="102"/>
      <c r="JES158" s="102"/>
      <c r="JET158" s="102"/>
      <c r="JEU158" s="102"/>
      <c r="JEV158" s="102"/>
      <c r="JEW158" s="102"/>
      <c r="JEX158" s="102"/>
      <c r="JEY158" s="102"/>
      <c r="JEZ158" s="102"/>
      <c r="JFA158" s="102"/>
      <c r="JFB158" s="102"/>
      <c r="JFC158" s="102"/>
      <c r="JFD158" s="102"/>
      <c r="JFE158" s="102"/>
      <c r="JFF158" s="102"/>
      <c r="JFG158" s="102"/>
      <c r="JFH158" s="102"/>
      <c r="JFI158" s="102"/>
      <c r="JFJ158" s="102"/>
      <c r="JFK158" s="102"/>
      <c r="JFL158" s="102"/>
      <c r="JFM158" s="102"/>
      <c r="JFN158" s="102"/>
      <c r="JFO158" s="102"/>
      <c r="JFP158" s="102"/>
      <c r="JFQ158" s="102"/>
      <c r="JFR158" s="102"/>
      <c r="JFS158" s="102"/>
      <c r="JFT158" s="102"/>
      <c r="JFU158" s="102"/>
      <c r="JFV158" s="102"/>
      <c r="JFW158" s="102"/>
      <c r="JFX158" s="102"/>
      <c r="JFY158" s="102"/>
      <c r="JFZ158" s="102"/>
      <c r="JGA158" s="102"/>
      <c r="JGB158" s="102"/>
      <c r="JGC158" s="102"/>
      <c r="JGD158" s="102"/>
      <c r="JGE158" s="102"/>
      <c r="JGF158" s="102"/>
      <c r="JGG158" s="102"/>
      <c r="JGH158" s="102"/>
      <c r="JGI158" s="102"/>
      <c r="JGJ158" s="102"/>
      <c r="JGK158" s="102"/>
      <c r="JGL158" s="102"/>
      <c r="JGM158" s="102"/>
      <c r="JGN158" s="102"/>
      <c r="JGO158" s="102"/>
      <c r="JGP158" s="102"/>
      <c r="JGQ158" s="102"/>
      <c r="JGR158" s="102"/>
      <c r="JGS158" s="102"/>
      <c r="JGT158" s="102"/>
      <c r="JGU158" s="102"/>
      <c r="JGV158" s="102"/>
      <c r="JGW158" s="102"/>
      <c r="JGX158" s="102"/>
      <c r="JGY158" s="102"/>
      <c r="JGZ158" s="102"/>
      <c r="JHA158" s="102"/>
      <c r="JHB158" s="102"/>
      <c r="JHC158" s="102"/>
      <c r="JHD158" s="102"/>
      <c r="JHE158" s="102"/>
      <c r="JHF158" s="102"/>
      <c r="JHG158" s="102"/>
      <c r="JHH158" s="102"/>
      <c r="JHI158" s="102"/>
      <c r="JHJ158" s="102"/>
      <c r="JHK158" s="102"/>
      <c r="JHL158" s="102"/>
      <c r="JHM158" s="102"/>
      <c r="JHN158" s="102"/>
      <c r="JHO158" s="102"/>
      <c r="JHP158" s="102"/>
      <c r="JHQ158" s="102"/>
      <c r="JHR158" s="102"/>
      <c r="JHS158" s="102"/>
      <c r="JHT158" s="102"/>
      <c r="JHU158" s="102"/>
      <c r="JHV158" s="102"/>
      <c r="JHW158" s="102"/>
      <c r="JHX158" s="102"/>
      <c r="JHY158" s="102"/>
      <c r="JHZ158" s="102"/>
      <c r="JIA158" s="102"/>
      <c r="JIB158" s="102"/>
      <c r="JIC158" s="102"/>
      <c r="JID158" s="102"/>
      <c r="JIE158" s="102"/>
      <c r="JIF158" s="102"/>
      <c r="JIG158" s="102"/>
      <c r="JIH158" s="102"/>
      <c r="JII158" s="102"/>
      <c r="JIJ158" s="102"/>
      <c r="JIK158" s="102"/>
      <c r="JIL158" s="102"/>
      <c r="JIM158" s="102"/>
      <c r="JIN158" s="102"/>
      <c r="JIO158" s="102"/>
      <c r="JIP158" s="102"/>
      <c r="JIQ158" s="102"/>
      <c r="JIR158" s="102"/>
      <c r="JIS158" s="102"/>
      <c r="JIT158" s="102"/>
      <c r="JIU158" s="102"/>
      <c r="JIV158" s="102"/>
      <c r="JIW158" s="102"/>
      <c r="JIX158" s="102"/>
      <c r="JIY158" s="102"/>
      <c r="JIZ158" s="102"/>
      <c r="JJA158" s="102"/>
      <c r="JJB158" s="102"/>
      <c r="JJC158" s="102"/>
      <c r="JJD158" s="102"/>
      <c r="JJE158" s="102"/>
      <c r="JJF158" s="102"/>
      <c r="JJG158" s="102"/>
      <c r="JJH158" s="102"/>
      <c r="JJI158" s="102"/>
      <c r="JJJ158" s="102"/>
      <c r="JJK158" s="102"/>
      <c r="JJL158" s="102"/>
      <c r="JJM158" s="102"/>
      <c r="JJN158" s="102"/>
      <c r="JJO158" s="102"/>
      <c r="JJP158" s="102"/>
      <c r="JJQ158" s="102"/>
      <c r="JJR158" s="102"/>
      <c r="JJS158" s="102"/>
      <c r="JJT158" s="102"/>
      <c r="JJU158" s="102"/>
      <c r="JJV158" s="102"/>
      <c r="JJW158" s="102"/>
      <c r="JJX158" s="102"/>
      <c r="JJY158" s="102"/>
      <c r="JJZ158" s="102"/>
      <c r="JKA158" s="102"/>
      <c r="JKB158" s="102"/>
      <c r="JKC158" s="102"/>
      <c r="JKD158" s="102"/>
      <c r="JKE158" s="102"/>
      <c r="JKF158" s="102"/>
      <c r="JKG158" s="102"/>
      <c r="JKH158" s="102"/>
      <c r="JKI158" s="102"/>
      <c r="JKJ158" s="102"/>
      <c r="JKK158" s="102"/>
      <c r="JKL158" s="102"/>
      <c r="JKM158" s="102"/>
      <c r="JKN158" s="102"/>
      <c r="JKO158" s="102"/>
      <c r="JKP158" s="102"/>
      <c r="JKQ158" s="102"/>
      <c r="JKR158" s="102"/>
      <c r="JKS158" s="102"/>
      <c r="JKT158" s="102"/>
      <c r="JKU158" s="102"/>
      <c r="JKV158" s="102"/>
      <c r="JKW158" s="102"/>
      <c r="JKX158" s="102"/>
      <c r="JKY158" s="102"/>
      <c r="JKZ158" s="102"/>
      <c r="JLA158" s="102"/>
      <c r="JLB158" s="102"/>
      <c r="JLC158" s="102"/>
      <c r="JLD158" s="102"/>
      <c r="JLE158" s="102"/>
      <c r="JLF158" s="102"/>
      <c r="JLG158" s="102"/>
      <c r="JLH158" s="102"/>
      <c r="JLI158" s="102"/>
      <c r="JLJ158" s="102"/>
      <c r="JLK158" s="102"/>
      <c r="JLL158" s="102"/>
      <c r="JLM158" s="102"/>
      <c r="JLN158" s="102"/>
      <c r="JLO158" s="102"/>
      <c r="JLP158" s="102"/>
      <c r="JLQ158" s="102"/>
      <c r="JLR158" s="102"/>
      <c r="JLS158" s="102"/>
      <c r="JLT158" s="102"/>
      <c r="JLU158" s="102"/>
      <c r="JLV158" s="102"/>
      <c r="JLW158" s="102"/>
      <c r="JLX158" s="102"/>
      <c r="JLY158" s="102"/>
      <c r="JLZ158" s="102"/>
      <c r="JMA158" s="102"/>
      <c r="JMB158" s="102"/>
      <c r="JMC158" s="102"/>
      <c r="JMD158" s="102"/>
      <c r="JME158" s="102"/>
      <c r="JMF158" s="102"/>
      <c r="JMG158" s="102"/>
      <c r="JMH158" s="102"/>
      <c r="JMI158" s="102"/>
      <c r="JMJ158" s="102"/>
      <c r="JMK158" s="102"/>
      <c r="JML158" s="102"/>
      <c r="JMM158" s="102"/>
      <c r="JMN158" s="102"/>
      <c r="JMO158" s="102"/>
      <c r="JMP158" s="102"/>
      <c r="JMQ158" s="102"/>
      <c r="JMR158" s="102"/>
      <c r="JMS158" s="102"/>
      <c r="JMT158" s="102"/>
      <c r="JMU158" s="102"/>
      <c r="JMV158" s="102"/>
      <c r="JMW158" s="102"/>
      <c r="JMX158" s="102"/>
      <c r="JMY158" s="102"/>
      <c r="JMZ158" s="102"/>
      <c r="JNA158" s="102"/>
      <c r="JNB158" s="102"/>
      <c r="JNC158" s="102"/>
      <c r="JND158" s="102"/>
      <c r="JNE158" s="102"/>
      <c r="JNF158" s="102"/>
      <c r="JNG158" s="102"/>
      <c r="JNH158" s="102"/>
      <c r="JNI158" s="102"/>
      <c r="JNJ158" s="102"/>
      <c r="JNK158" s="102"/>
      <c r="JNL158" s="102"/>
      <c r="JNM158" s="102"/>
      <c r="JNN158" s="102"/>
      <c r="JNO158" s="102"/>
      <c r="JNP158" s="102"/>
      <c r="JNQ158" s="102"/>
      <c r="JNR158" s="102"/>
      <c r="JNS158" s="102"/>
      <c r="JNT158" s="102"/>
      <c r="JNU158" s="102"/>
      <c r="JNV158" s="102"/>
      <c r="JNW158" s="102"/>
      <c r="JNX158" s="102"/>
      <c r="JNY158" s="102"/>
      <c r="JNZ158" s="102"/>
      <c r="JOA158" s="102"/>
      <c r="JOB158" s="102"/>
      <c r="JOC158" s="102"/>
      <c r="JOD158" s="102"/>
      <c r="JOE158" s="102"/>
      <c r="JOF158" s="102"/>
      <c r="JOG158" s="102"/>
      <c r="JOH158" s="102"/>
      <c r="JOI158" s="102"/>
      <c r="JOJ158" s="102"/>
      <c r="JOK158" s="102"/>
      <c r="JOL158" s="102"/>
      <c r="JOM158" s="102"/>
      <c r="JON158" s="102"/>
      <c r="JOO158" s="102"/>
      <c r="JOP158" s="102"/>
      <c r="JOQ158" s="102"/>
      <c r="JOR158" s="102"/>
      <c r="JOS158" s="102"/>
      <c r="JOT158" s="102"/>
      <c r="JOU158" s="102"/>
      <c r="JOV158" s="102"/>
      <c r="JOW158" s="102"/>
      <c r="JOX158" s="102"/>
      <c r="JOY158" s="102"/>
      <c r="JOZ158" s="102"/>
      <c r="JPA158" s="102"/>
      <c r="JPB158" s="102"/>
      <c r="JPC158" s="102"/>
      <c r="JPD158" s="102"/>
      <c r="JPE158" s="102"/>
      <c r="JPF158" s="102"/>
      <c r="JPG158" s="102"/>
      <c r="JPH158" s="102"/>
      <c r="JPI158" s="102"/>
      <c r="JPJ158" s="102"/>
      <c r="JPK158" s="102"/>
      <c r="JPL158" s="102"/>
      <c r="JPM158" s="102"/>
      <c r="JPN158" s="102"/>
      <c r="JPO158" s="102"/>
      <c r="JPP158" s="102"/>
      <c r="JPQ158" s="102"/>
      <c r="JPR158" s="102"/>
      <c r="JPS158" s="102"/>
      <c r="JPT158" s="102"/>
      <c r="JPU158" s="102"/>
      <c r="JPV158" s="102"/>
      <c r="JPW158" s="102"/>
      <c r="JPX158" s="102"/>
      <c r="JPY158" s="102"/>
      <c r="JPZ158" s="102"/>
      <c r="JQA158" s="102"/>
      <c r="JQB158" s="102"/>
      <c r="JQC158" s="102"/>
      <c r="JQD158" s="102"/>
      <c r="JQE158" s="102"/>
      <c r="JQF158" s="102"/>
      <c r="JQG158" s="102"/>
      <c r="JQH158" s="102"/>
      <c r="JQI158" s="102"/>
      <c r="JQJ158" s="102"/>
      <c r="JQK158" s="102"/>
      <c r="JQL158" s="102"/>
      <c r="JQM158" s="102"/>
      <c r="JQN158" s="102"/>
      <c r="JQO158" s="102"/>
      <c r="JQP158" s="102"/>
      <c r="JQQ158" s="102"/>
      <c r="JQR158" s="102"/>
      <c r="JQS158" s="102"/>
      <c r="JQT158" s="102"/>
      <c r="JQU158" s="102"/>
      <c r="JQV158" s="102"/>
      <c r="JQW158" s="102"/>
      <c r="JQX158" s="102"/>
      <c r="JQY158" s="102"/>
      <c r="JQZ158" s="102"/>
      <c r="JRA158" s="102"/>
      <c r="JRB158" s="102"/>
      <c r="JRC158" s="102"/>
      <c r="JRD158" s="102"/>
      <c r="JRE158" s="102"/>
      <c r="JRF158" s="102"/>
      <c r="JRG158" s="102"/>
      <c r="JRH158" s="102"/>
      <c r="JRI158" s="102"/>
      <c r="JRJ158" s="102"/>
      <c r="JRK158" s="102"/>
      <c r="JRL158" s="102"/>
      <c r="JRM158" s="102"/>
      <c r="JRN158" s="102"/>
      <c r="JRO158" s="102"/>
      <c r="JRP158" s="102"/>
      <c r="JRQ158" s="102"/>
      <c r="JRR158" s="102"/>
      <c r="JRS158" s="102"/>
      <c r="JRT158" s="102"/>
      <c r="JRU158" s="102"/>
      <c r="JRV158" s="102"/>
      <c r="JRW158" s="102"/>
      <c r="JRX158" s="102"/>
      <c r="JRY158" s="102"/>
      <c r="JRZ158" s="102"/>
      <c r="JSA158" s="102"/>
      <c r="JSB158" s="102"/>
      <c r="JSC158" s="102"/>
      <c r="JSD158" s="102"/>
      <c r="JSE158" s="102"/>
      <c r="JSF158" s="102"/>
      <c r="JSG158" s="102"/>
      <c r="JSH158" s="102"/>
      <c r="JSI158" s="102"/>
      <c r="JSJ158" s="102"/>
      <c r="JSK158" s="102"/>
      <c r="JSL158" s="102"/>
      <c r="JSM158" s="102"/>
      <c r="JSN158" s="102"/>
      <c r="JSO158" s="102"/>
      <c r="JSP158" s="102"/>
      <c r="JSQ158" s="102"/>
      <c r="JSR158" s="102"/>
      <c r="JSS158" s="102"/>
      <c r="JST158" s="102"/>
      <c r="JSU158" s="102"/>
      <c r="JSV158" s="102"/>
      <c r="JSW158" s="102"/>
      <c r="JSX158" s="102"/>
      <c r="JSY158" s="102"/>
      <c r="JSZ158" s="102"/>
      <c r="JTA158" s="102"/>
      <c r="JTB158" s="102"/>
      <c r="JTC158" s="102"/>
      <c r="JTD158" s="102"/>
      <c r="JTE158" s="102"/>
      <c r="JTF158" s="102"/>
      <c r="JTG158" s="102"/>
      <c r="JTH158" s="102"/>
      <c r="JTI158" s="102"/>
      <c r="JTJ158" s="102"/>
      <c r="JTK158" s="102"/>
      <c r="JTL158" s="102"/>
      <c r="JTM158" s="102"/>
      <c r="JTN158" s="102"/>
      <c r="JTO158" s="102"/>
      <c r="JTP158" s="102"/>
      <c r="JTQ158" s="102"/>
      <c r="JTR158" s="102"/>
      <c r="JTS158" s="102"/>
      <c r="JTT158" s="102"/>
      <c r="JTU158" s="102"/>
      <c r="JTV158" s="102"/>
      <c r="JTW158" s="102"/>
      <c r="JTX158" s="102"/>
      <c r="JTY158" s="102"/>
      <c r="JTZ158" s="102"/>
      <c r="JUA158" s="102"/>
      <c r="JUB158" s="102"/>
      <c r="JUC158" s="102"/>
      <c r="JUD158" s="102"/>
      <c r="JUE158" s="102"/>
      <c r="JUF158" s="102"/>
      <c r="JUG158" s="102"/>
      <c r="JUH158" s="102"/>
      <c r="JUI158" s="102"/>
      <c r="JUJ158" s="102"/>
      <c r="JUK158" s="102"/>
      <c r="JUL158" s="102"/>
      <c r="JUM158" s="102"/>
      <c r="JUN158" s="102"/>
      <c r="JUO158" s="102"/>
      <c r="JUP158" s="102"/>
      <c r="JUQ158" s="102"/>
      <c r="JUR158" s="102"/>
      <c r="JUS158" s="102"/>
      <c r="JUT158" s="102"/>
      <c r="JUU158" s="102"/>
      <c r="JUV158" s="102"/>
      <c r="JUW158" s="102"/>
      <c r="JUX158" s="102"/>
      <c r="JUY158" s="102"/>
      <c r="JUZ158" s="102"/>
      <c r="JVA158" s="102"/>
      <c r="JVB158" s="102"/>
      <c r="JVC158" s="102"/>
      <c r="JVD158" s="102"/>
      <c r="JVE158" s="102"/>
      <c r="JVF158" s="102"/>
      <c r="JVG158" s="102"/>
      <c r="JVH158" s="102"/>
      <c r="JVI158" s="102"/>
      <c r="JVJ158" s="102"/>
      <c r="JVK158" s="102"/>
      <c r="JVL158" s="102"/>
      <c r="JVM158" s="102"/>
      <c r="JVN158" s="102"/>
      <c r="JVO158" s="102"/>
      <c r="JVP158" s="102"/>
      <c r="JVQ158" s="102"/>
      <c r="JVR158" s="102"/>
      <c r="JVS158" s="102"/>
      <c r="JVT158" s="102"/>
      <c r="JVU158" s="102"/>
      <c r="JVV158" s="102"/>
      <c r="JVW158" s="102"/>
      <c r="JVX158" s="102"/>
      <c r="JVY158" s="102"/>
      <c r="JVZ158" s="102"/>
      <c r="JWA158" s="102"/>
      <c r="JWB158" s="102"/>
      <c r="JWC158" s="102"/>
      <c r="JWD158" s="102"/>
      <c r="JWE158" s="102"/>
      <c r="JWF158" s="102"/>
      <c r="JWG158" s="102"/>
      <c r="JWH158" s="102"/>
      <c r="JWI158" s="102"/>
      <c r="JWJ158" s="102"/>
      <c r="JWK158" s="102"/>
      <c r="JWL158" s="102"/>
      <c r="JWM158" s="102"/>
      <c r="JWN158" s="102"/>
      <c r="JWO158" s="102"/>
      <c r="JWP158" s="102"/>
      <c r="JWQ158" s="102"/>
      <c r="JWR158" s="102"/>
      <c r="JWS158" s="102"/>
      <c r="JWT158" s="102"/>
      <c r="JWU158" s="102"/>
      <c r="JWV158" s="102"/>
      <c r="JWW158" s="102"/>
      <c r="JWX158" s="102"/>
      <c r="JWY158" s="102"/>
      <c r="JWZ158" s="102"/>
      <c r="JXA158" s="102"/>
      <c r="JXB158" s="102"/>
      <c r="JXC158" s="102"/>
      <c r="JXD158" s="102"/>
      <c r="JXE158" s="102"/>
      <c r="JXF158" s="102"/>
      <c r="JXG158" s="102"/>
      <c r="JXH158" s="102"/>
      <c r="JXI158" s="102"/>
      <c r="JXJ158" s="102"/>
      <c r="JXK158" s="102"/>
      <c r="JXL158" s="102"/>
      <c r="JXM158" s="102"/>
      <c r="JXN158" s="102"/>
      <c r="JXO158" s="102"/>
      <c r="JXP158" s="102"/>
      <c r="JXQ158" s="102"/>
      <c r="JXR158" s="102"/>
      <c r="JXS158" s="102"/>
      <c r="JXT158" s="102"/>
      <c r="JXU158" s="102"/>
      <c r="JXV158" s="102"/>
      <c r="JXW158" s="102"/>
      <c r="JXX158" s="102"/>
      <c r="JXY158" s="102"/>
      <c r="JXZ158" s="102"/>
      <c r="JYA158" s="102"/>
      <c r="JYB158" s="102"/>
      <c r="JYC158" s="102"/>
      <c r="JYD158" s="102"/>
      <c r="JYE158" s="102"/>
      <c r="JYF158" s="102"/>
      <c r="JYG158" s="102"/>
      <c r="JYH158" s="102"/>
      <c r="JYI158" s="102"/>
      <c r="JYJ158" s="102"/>
      <c r="JYK158" s="102"/>
      <c r="JYL158" s="102"/>
      <c r="JYM158" s="102"/>
      <c r="JYN158" s="102"/>
      <c r="JYO158" s="102"/>
      <c r="JYP158" s="102"/>
      <c r="JYQ158" s="102"/>
      <c r="JYR158" s="102"/>
      <c r="JYS158" s="102"/>
      <c r="JYT158" s="102"/>
      <c r="JYU158" s="102"/>
      <c r="JYV158" s="102"/>
      <c r="JYW158" s="102"/>
      <c r="JYX158" s="102"/>
      <c r="JYY158" s="102"/>
      <c r="JYZ158" s="102"/>
      <c r="JZA158" s="102"/>
      <c r="JZB158" s="102"/>
      <c r="JZC158" s="102"/>
      <c r="JZD158" s="102"/>
      <c r="JZE158" s="102"/>
      <c r="JZF158" s="102"/>
      <c r="JZG158" s="102"/>
      <c r="JZH158" s="102"/>
      <c r="JZI158" s="102"/>
      <c r="JZJ158" s="102"/>
      <c r="JZK158" s="102"/>
      <c r="JZL158" s="102"/>
      <c r="JZM158" s="102"/>
      <c r="JZN158" s="102"/>
      <c r="JZO158" s="102"/>
      <c r="JZP158" s="102"/>
      <c r="JZQ158" s="102"/>
      <c r="JZR158" s="102"/>
      <c r="JZS158" s="102"/>
      <c r="JZT158" s="102"/>
      <c r="JZU158" s="102"/>
      <c r="JZV158" s="102"/>
      <c r="JZW158" s="102"/>
      <c r="JZX158" s="102"/>
      <c r="JZY158" s="102"/>
      <c r="JZZ158" s="102"/>
      <c r="KAA158" s="102"/>
      <c r="KAB158" s="102"/>
      <c r="KAC158" s="102"/>
      <c r="KAD158" s="102"/>
      <c r="KAE158" s="102"/>
      <c r="KAF158" s="102"/>
      <c r="KAG158" s="102"/>
      <c r="KAH158" s="102"/>
      <c r="KAI158" s="102"/>
      <c r="KAJ158" s="102"/>
      <c r="KAK158" s="102"/>
      <c r="KAL158" s="102"/>
      <c r="KAM158" s="102"/>
      <c r="KAN158" s="102"/>
      <c r="KAO158" s="102"/>
      <c r="KAP158" s="102"/>
      <c r="KAQ158" s="102"/>
      <c r="KAR158" s="102"/>
      <c r="KAS158" s="102"/>
      <c r="KAT158" s="102"/>
      <c r="KAU158" s="102"/>
      <c r="KAV158" s="102"/>
      <c r="KAW158" s="102"/>
      <c r="KAX158" s="102"/>
      <c r="KAY158" s="102"/>
      <c r="KAZ158" s="102"/>
      <c r="KBA158" s="102"/>
      <c r="KBB158" s="102"/>
      <c r="KBC158" s="102"/>
      <c r="KBD158" s="102"/>
      <c r="KBE158" s="102"/>
      <c r="KBF158" s="102"/>
      <c r="KBG158" s="102"/>
      <c r="KBH158" s="102"/>
      <c r="KBI158" s="102"/>
      <c r="KBJ158" s="102"/>
      <c r="KBK158" s="102"/>
      <c r="KBL158" s="102"/>
      <c r="KBM158" s="102"/>
      <c r="KBN158" s="102"/>
      <c r="KBO158" s="102"/>
      <c r="KBP158" s="102"/>
      <c r="KBQ158" s="102"/>
      <c r="KBR158" s="102"/>
      <c r="KBS158" s="102"/>
      <c r="KBT158" s="102"/>
      <c r="KBU158" s="102"/>
      <c r="KBV158" s="102"/>
      <c r="KBW158" s="102"/>
      <c r="KBX158" s="102"/>
      <c r="KBY158" s="102"/>
      <c r="KBZ158" s="102"/>
      <c r="KCA158" s="102"/>
      <c r="KCB158" s="102"/>
      <c r="KCC158" s="102"/>
      <c r="KCD158" s="102"/>
      <c r="KCE158" s="102"/>
      <c r="KCF158" s="102"/>
      <c r="KCG158" s="102"/>
      <c r="KCH158" s="102"/>
      <c r="KCI158" s="102"/>
      <c r="KCJ158" s="102"/>
      <c r="KCK158" s="102"/>
      <c r="KCL158" s="102"/>
      <c r="KCM158" s="102"/>
      <c r="KCN158" s="102"/>
      <c r="KCO158" s="102"/>
      <c r="KCP158" s="102"/>
      <c r="KCQ158" s="102"/>
      <c r="KCR158" s="102"/>
      <c r="KCS158" s="102"/>
      <c r="KCT158" s="102"/>
      <c r="KCU158" s="102"/>
      <c r="KCV158" s="102"/>
      <c r="KCW158" s="102"/>
      <c r="KCX158" s="102"/>
      <c r="KCY158" s="102"/>
      <c r="KCZ158" s="102"/>
      <c r="KDA158" s="102"/>
      <c r="KDB158" s="102"/>
      <c r="KDC158" s="102"/>
      <c r="KDD158" s="102"/>
      <c r="KDE158" s="102"/>
      <c r="KDF158" s="102"/>
      <c r="KDG158" s="102"/>
      <c r="KDH158" s="102"/>
      <c r="KDI158" s="102"/>
      <c r="KDJ158" s="102"/>
      <c r="KDK158" s="102"/>
      <c r="KDL158" s="102"/>
      <c r="KDM158" s="102"/>
      <c r="KDN158" s="102"/>
      <c r="KDO158" s="102"/>
      <c r="KDP158" s="102"/>
      <c r="KDQ158" s="102"/>
      <c r="KDR158" s="102"/>
      <c r="KDS158" s="102"/>
      <c r="KDT158" s="102"/>
      <c r="KDU158" s="102"/>
      <c r="KDV158" s="102"/>
      <c r="KDW158" s="102"/>
      <c r="KDX158" s="102"/>
      <c r="KDY158" s="102"/>
      <c r="KDZ158" s="102"/>
      <c r="KEA158" s="102"/>
      <c r="KEB158" s="102"/>
      <c r="KEC158" s="102"/>
      <c r="KED158" s="102"/>
      <c r="KEE158" s="102"/>
      <c r="KEF158" s="102"/>
      <c r="KEG158" s="102"/>
      <c r="KEH158" s="102"/>
      <c r="KEI158" s="102"/>
      <c r="KEJ158" s="102"/>
      <c r="KEK158" s="102"/>
      <c r="KEL158" s="102"/>
      <c r="KEM158" s="102"/>
      <c r="KEN158" s="102"/>
      <c r="KEO158" s="102"/>
      <c r="KEP158" s="102"/>
      <c r="KEQ158" s="102"/>
      <c r="KER158" s="102"/>
      <c r="KES158" s="102"/>
      <c r="KET158" s="102"/>
      <c r="KEU158" s="102"/>
      <c r="KEV158" s="102"/>
      <c r="KEW158" s="102"/>
      <c r="KEX158" s="102"/>
      <c r="KEY158" s="102"/>
      <c r="KEZ158" s="102"/>
      <c r="KFA158" s="102"/>
      <c r="KFB158" s="102"/>
      <c r="KFC158" s="102"/>
      <c r="KFD158" s="102"/>
      <c r="KFE158" s="102"/>
      <c r="KFF158" s="102"/>
      <c r="KFG158" s="102"/>
      <c r="KFH158" s="102"/>
      <c r="KFI158" s="102"/>
      <c r="KFJ158" s="102"/>
      <c r="KFK158" s="102"/>
      <c r="KFL158" s="102"/>
      <c r="KFM158" s="102"/>
      <c r="KFN158" s="102"/>
      <c r="KFO158" s="102"/>
      <c r="KFP158" s="102"/>
      <c r="KFQ158" s="102"/>
      <c r="KFR158" s="102"/>
      <c r="KFS158" s="102"/>
      <c r="KFT158" s="102"/>
      <c r="KFU158" s="102"/>
      <c r="KFV158" s="102"/>
      <c r="KFW158" s="102"/>
      <c r="KFX158" s="102"/>
      <c r="KFY158" s="102"/>
      <c r="KFZ158" s="102"/>
      <c r="KGA158" s="102"/>
      <c r="KGB158" s="102"/>
      <c r="KGC158" s="102"/>
      <c r="KGD158" s="102"/>
      <c r="KGE158" s="102"/>
      <c r="KGF158" s="102"/>
      <c r="KGG158" s="102"/>
      <c r="KGH158" s="102"/>
      <c r="KGI158" s="102"/>
      <c r="KGJ158" s="102"/>
      <c r="KGK158" s="102"/>
      <c r="KGL158" s="102"/>
      <c r="KGM158" s="102"/>
      <c r="KGN158" s="102"/>
      <c r="KGO158" s="102"/>
      <c r="KGP158" s="102"/>
      <c r="KGQ158" s="102"/>
      <c r="KGR158" s="102"/>
      <c r="KGS158" s="102"/>
      <c r="KGT158" s="102"/>
      <c r="KGU158" s="102"/>
      <c r="KGV158" s="102"/>
      <c r="KGW158" s="102"/>
      <c r="KGX158" s="102"/>
      <c r="KGY158" s="102"/>
      <c r="KGZ158" s="102"/>
      <c r="KHA158" s="102"/>
      <c r="KHB158" s="102"/>
      <c r="KHC158" s="102"/>
      <c r="KHD158" s="102"/>
      <c r="KHE158" s="102"/>
      <c r="KHF158" s="102"/>
      <c r="KHG158" s="102"/>
      <c r="KHH158" s="102"/>
      <c r="KHI158" s="102"/>
      <c r="KHJ158" s="102"/>
      <c r="KHK158" s="102"/>
      <c r="KHL158" s="102"/>
      <c r="KHM158" s="102"/>
      <c r="KHN158" s="102"/>
      <c r="KHO158" s="102"/>
      <c r="KHP158" s="102"/>
      <c r="KHQ158" s="102"/>
      <c r="KHR158" s="102"/>
      <c r="KHS158" s="102"/>
      <c r="KHT158" s="102"/>
      <c r="KHU158" s="102"/>
      <c r="KHV158" s="102"/>
      <c r="KHW158" s="102"/>
      <c r="KHX158" s="102"/>
      <c r="KHY158" s="102"/>
      <c r="KHZ158" s="102"/>
      <c r="KIA158" s="102"/>
      <c r="KIB158" s="102"/>
      <c r="KIC158" s="102"/>
      <c r="KID158" s="102"/>
      <c r="KIE158" s="102"/>
      <c r="KIF158" s="102"/>
      <c r="KIG158" s="102"/>
      <c r="KIH158" s="102"/>
      <c r="KII158" s="102"/>
      <c r="KIJ158" s="102"/>
      <c r="KIK158" s="102"/>
      <c r="KIL158" s="102"/>
      <c r="KIM158" s="102"/>
      <c r="KIN158" s="102"/>
      <c r="KIO158" s="102"/>
      <c r="KIP158" s="102"/>
      <c r="KIQ158" s="102"/>
      <c r="KIR158" s="102"/>
      <c r="KIS158" s="102"/>
      <c r="KIT158" s="102"/>
      <c r="KIU158" s="102"/>
      <c r="KIV158" s="102"/>
      <c r="KIW158" s="102"/>
      <c r="KIX158" s="102"/>
      <c r="KIY158" s="102"/>
      <c r="KIZ158" s="102"/>
      <c r="KJA158" s="102"/>
      <c r="KJB158" s="102"/>
      <c r="KJC158" s="102"/>
      <c r="KJD158" s="102"/>
      <c r="KJE158" s="102"/>
      <c r="KJF158" s="102"/>
      <c r="KJG158" s="102"/>
      <c r="KJH158" s="102"/>
      <c r="KJI158" s="102"/>
      <c r="KJJ158" s="102"/>
      <c r="KJK158" s="102"/>
      <c r="KJL158" s="102"/>
      <c r="KJM158" s="102"/>
      <c r="KJN158" s="102"/>
      <c r="KJO158" s="102"/>
      <c r="KJP158" s="102"/>
      <c r="KJQ158" s="102"/>
      <c r="KJR158" s="102"/>
      <c r="KJS158" s="102"/>
      <c r="KJT158" s="102"/>
      <c r="KJU158" s="102"/>
      <c r="KJV158" s="102"/>
      <c r="KJW158" s="102"/>
      <c r="KJX158" s="102"/>
      <c r="KJY158" s="102"/>
      <c r="KJZ158" s="102"/>
      <c r="KKA158" s="102"/>
      <c r="KKB158" s="102"/>
      <c r="KKC158" s="102"/>
      <c r="KKD158" s="102"/>
      <c r="KKE158" s="102"/>
      <c r="KKF158" s="102"/>
      <c r="KKG158" s="102"/>
      <c r="KKH158" s="102"/>
      <c r="KKI158" s="102"/>
      <c r="KKJ158" s="102"/>
      <c r="KKK158" s="102"/>
      <c r="KKL158" s="102"/>
      <c r="KKM158" s="102"/>
      <c r="KKN158" s="102"/>
      <c r="KKO158" s="102"/>
      <c r="KKP158" s="102"/>
      <c r="KKQ158" s="102"/>
      <c r="KKR158" s="102"/>
      <c r="KKS158" s="102"/>
      <c r="KKT158" s="102"/>
      <c r="KKU158" s="102"/>
      <c r="KKV158" s="102"/>
      <c r="KKW158" s="102"/>
      <c r="KKX158" s="102"/>
      <c r="KKY158" s="102"/>
      <c r="KKZ158" s="102"/>
      <c r="KLA158" s="102"/>
      <c r="KLB158" s="102"/>
      <c r="KLC158" s="102"/>
      <c r="KLD158" s="102"/>
      <c r="KLE158" s="102"/>
      <c r="KLF158" s="102"/>
      <c r="KLG158" s="102"/>
      <c r="KLH158" s="102"/>
      <c r="KLI158" s="102"/>
      <c r="KLJ158" s="102"/>
      <c r="KLK158" s="102"/>
      <c r="KLL158" s="102"/>
      <c r="KLM158" s="102"/>
      <c r="KLN158" s="102"/>
      <c r="KLO158" s="102"/>
      <c r="KLP158" s="102"/>
      <c r="KLQ158" s="102"/>
      <c r="KLR158" s="102"/>
      <c r="KLS158" s="102"/>
      <c r="KLT158" s="102"/>
      <c r="KLU158" s="102"/>
      <c r="KLV158" s="102"/>
      <c r="KLW158" s="102"/>
      <c r="KLX158" s="102"/>
      <c r="KLY158" s="102"/>
      <c r="KLZ158" s="102"/>
      <c r="KMA158" s="102"/>
      <c r="KMB158" s="102"/>
      <c r="KMC158" s="102"/>
      <c r="KMD158" s="102"/>
      <c r="KME158" s="102"/>
      <c r="KMF158" s="102"/>
      <c r="KMG158" s="102"/>
      <c r="KMH158" s="102"/>
      <c r="KMI158" s="102"/>
      <c r="KMJ158" s="102"/>
      <c r="KMK158" s="102"/>
      <c r="KML158" s="102"/>
      <c r="KMM158" s="102"/>
      <c r="KMN158" s="102"/>
      <c r="KMO158" s="102"/>
      <c r="KMP158" s="102"/>
      <c r="KMQ158" s="102"/>
      <c r="KMR158" s="102"/>
      <c r="KMS158" s="102"/>
      <c r="KMT158" s="102"/>
      <c r="KMU158" s="102"/>
      <c r="KMV158" s="102"/>
      <c r="KMW158" s="102"/>
      <c r="KMX158" s="102"/>
      <c r="KMY158" s="102"/>
      <c r="KMZ158" s="102"/>
      <c r="KNA158" s="102"/>
      <c r="KNB158" s="102"/>
      <c r="KNC158" s="102"/>
      <c r="KND158" s="102"/>
      <c r="KNE158" s="102"/>
      <c r="KNF158" s="102"/>
      <c r="KNG158" s="102"/>
      <c r="KNH158" s="102"/>
      <c r="KNI158" s="102"/>
      <c r="KNJ158" s="102"/>
      <c r="KNK158" s="102"/>
      <c r="KNL158" s="102"/>
      <c r="KNM158" s="102"/>
      <c r="KNN158" s="102"/>
      <c r="KNO158" s="102"/>
      <c r="KNP158" s="102"/>
      <c r="KNQ158" s="102"/>
      <c r="KNR158" s="102"/>
      <c r="KNS158" s="102"/>
      <c r="KNT158" s="102"/>
      <c r="KNU158" s="102"/>
      <c r="KNV158" s="102"/>
      <c r="KNW158" s="102"/>
      <c r="KNX158" s="102"/>
      <c r="KNY158" s="102"/>
      <c r="KNZ158" s="102"/>
      <c r="KOA158" s="102"/>
      <c r="KOB158" s="102"/>
      <c r="KOC158" s="102"/>
      <c r="KOD158" s="102"/>
      <c r="KOE158" s="102"/>
      <c r="KOF158" s="102"/>
      <c r="KOG158" s="102"/>
      <c r="KOH158" s="102"/>
      <c r="KOI158" s="102"/>
      <c r="KOJ158" s="102"/>
      <c r="KOK158" s="102"/>
      <c r="KOL158" s="102"/>
      <c r="KOM158" s="102"/>
      <c r="KON158" s="102"/>
      <c r="KOO158" s="102"/>
      <c r="KOP158" s="102"/>
      <c r="KOQ158" s="102"/>
      <c r="KOR158" s="102"/>
      <c r="KOS158" s="102"/>
      <c r="KOT158" s="102"/>
      <c r="KOU158" s="102"/>
      <c r="KOV158" s="102"/>
      <c r="KOW158" s="102"/>
      <c r="KOX158" s="102"/>
      <c r="KOY158" s="102"/>
      <c r="KOZ158" s="102"/>
      <c r="KPA158" s="102"/>
      <c r="KPB158" s="102"/>
      <c r="KPC158" s="102"/>
      <c r="KPD158" s="102"/>
      <c r="KPE158" s="102"/>
      <c r="KPF158" s="102"/>
      <c r="KPG158" s="102"/>
      <c r="KPH158" s="102"/>
      <c r="KPI158" s="102"/>
      <c r="KPJ158" s="102"/>
      <c r="KPK158" s="102"/>
      <c r="KPL158" s="102"/>
      <c r="KPM158" s="102"/>
      <c r="KPN158" s="102"/>
      <c r="KPO158" s="102"/>
      <c r="KPP158" s="102"/>
      <c r="KPQ158" s="102"/>
      <c r="KPR158" s="102"/>
      <c r="KPS158" s="102"/>
      <c r="KPT158" s="102"/>
      <c r="KPU158" s="102"/>
      <c r="KPV158" s="102"/>
      <c r="KPW158" s="102"/>
      <c r="KPX158" s="102"/>
      <c r="KPY158" s="102"/>
      <c r="KPZ158" s="102"/>
      <c r="KQA158" s="102"/>
      <c r="KQB158" s="102"/>
      <c r="KQC158" s="102"/>
      <c r="KQD158" s="102"/>
      <c r="KQE158" s="102"/>
      <c r="KQF158" s="102"/>
      <c r="KQG158" s="102"/>
      <c r="KQH158" s="102"/>
      <c r="KQI158" s="102"/>
      <c r="KQJ158" s="102"/>
      <c r="KQK158" s="102"/>
      <c r="KQL158" s="102"/>
      <c r="KQM158" s="102"/>
      <c r="KQN158" s="102"/>
      <c r="KQO158" s="102"/>
      <c r="KQP158" s="102"/>
      <c r="KQQ158" s="102"/>
      <c r="KQR158" s="102"/>
      <c r="KQS158" s="102"/>
      <c r="KQT158" s="102"/>
      <c r="KQU158" s="102"/>
      <c r="KQV158" s="102"/>
      <c r="KQW158" s="102"/>
      <c r="KQX158" s="102"/>
      <c r="KQY158" s="102"/>
      <c r="KQZ158" s="102"/>
      <c r="KRA158" s="102"/>
      <c r="KRB158" s="102"/>
      <c r="KRC158" s="102"/>
      <c r="KRD158" s="102"/>
      <c r="KRE158" s="102"/>
      <c r="KRF158" s="102"/>
      <c r="KRG158" s="102"/>
      <c r="KRH158" s="102"/>
      <c r="KRI158" s="102"/>
      <c r="KRJ158" s="102"/>
      <c r="KRK158" s="102"/>
      <c r="KRL158" s="102"/>
      <c r="KRM158" s="102"/>
      <c r="KRN158" s="102"/>
      <c r="KRO158" s="102"/>
      <c r="KRP158" s="102"/>
      <c r="KRQ158" s="102"/>
      <c r="KRR158" s="102"/>
      <c r="KRS158" s="102"/>
      <c r="KRT158" s="102"/>
      <c r="KRU158" s="102"/>
      <c r="KRV158" s="102"/>
      <c r="KRW158" s="102"/>
      <c r="KRX158" s="102"/>
      <c r="KRY158" s="102"/>
      <c r="KRZ158" s="102"/>
      <c r="KSA158" s="102"/>
      <c r="KSB158" s="102"/>
      <c r="KSC158" s="102"/>
      <c r="KSD158" s="102"/>
      <c r="KSE158" s="102"/>
      <c r="KSF158" s="102"/>
      <c r="KSG158" s="102"/>
      <c r="KSH158" s="102"/>
      <c r="KSI158" s="102"/>
      <c r="KSJ158" s="102"/>
      <c r="KSK158" s="102"/>
      <c r="KSL158" s="102"/>
      <c r="KSM158" s="102"/>
      <c r="KSN158" s="102"/>
      <c r="KSO158" s="102"/>
      <c r="KSP158" s="102"/>
      <c r="KSQ158" s="102"/>
      <c r="KSR158" s="102"/>
      <c r="KSS158" s="102"/>
      <c r="KST158" s="102"/>
      <c r="KSU158" s="102"/>
      <c r="KSV158" s="102"/>
      <c r="KSW158" s="102"/>
      <c r="KSX158" s="102"/>
      <c r="KSY158" s="102"/>
      <c r="KSZ158" s="102"/>
      <c r="KTA158" s="102"/>
      <c r="KTB158" s="102"/>
      <c r="KTC158" s="102"/>
      <c r="KTD158" s="102"/>
      <c r="KTE158" s="102"/>
      <c r="KTF158" s="102"/>
      <c r="KTG158" s="102"/>
      <c r="KTH158" s="102"/>
      <c r="KTI158" s="102"/>
      <c r="KTJ158" s="102"/>
      <c r="KTK158" s="102"/>
      <c r="KTL158" s="102"/>
      <c r="KTM158" s="102"/>
      <c r="KTN158" s="102"/>
      <c r="KTO158" s="102"/>
      <c r="KTP158" s="102"/>
      <c r="KTQ158" s="102"/>
      <c r="KTR158" s="102"/>
      <c r="KTS158" s="102"/>
      <c r="KTT158" s="102"/>
      <c r="KTU158" s="102"/>
      <c r="KTV158" s="102"/>
      <c r="KTW158" s="102"/>
      <c r="KTX158" s="102"/>
      <c r="KTY158" s="102"/>
      <c r="KTZ158" s="102"/>
      <c r="KUA158" s="102"/>
      <c r="KUB158" s="102"/>
      <c r="KUC158" s="102"/>
      <c r="KUD158" s="102"/>
      <c r="KUE158" s="102"/>
      <c r="KUF158" s="102"/>
      <c r="KUG158" s="102"/>
      <c r="KUH158" s="102"/>
      <c r="KUI158" s="102"/>
      <c r="KUJ158" s="102"/>
      <c r="KUK158" s="102"/>
      <c r="KUL158" s="102"/>
      <c r="KUM158" s="102"/>
      <c r="KUN158" s="102"/>
      <c r="KUO158" s="102"/>
      <c r="KUP158" s="102"/>
      <c r="KUQ158" s="102"/>
      <c r="KUR158" s="102"/>
      <c r="KUS158" s="102"/>
      <c r="KUT158" s="102"/>
      <c r="KUU158" s="102"/>
      <c r="KUV158" s="102"/>
      <c r="KUW158" s="102"/>
      <c r="KUX158" s="102"/>
      <c r="KUY158" s="102"/>
      <c r="KUZ158" s="102"/>
      <c r="KVA158" s="102"/>
      <c r="KVB158" s="102"/>
      <c r="KVC158" s="102"/>
      <c r="KVD158" s="102"/>
      <c r="KVE158" s="102"/>
      <c r="KVF158" s="102"/>
      <c r="KVG158" s="102"/>
      <c r="KVH158" s="102"/>
      <c r="KVI158" s="102"/>
      <c r="KVJ158" s="102"/>
      <c r="KVK158" s="102"/>
      <c r="KVL158" s="102"/>
      <c r="KVM158" s="102"/>
      <c r="KVN158" s="102"/>
      <c r="KVO158" s="102"/>
      <c r="KVP158" s="102"/>
      <c r="KVQ158" s="102"/>
      <c r="KVR158" s="102"/>
      <c r="KVS158" s="102"/>
      <c r="KVT158" s="102"/>
      <c r="KVU158" s="102"/>
      <c r="KVV158" s="102"/>
      <c r="KVW158" s="102"/>
      <c r="KVX158" s="102"/>
      <c r="KVY158" s="102"/>
      <c r="KVZ158" s="102"/>
      <c r="KWA158" s="102"/>
      <c r="KWB158" s="102"/>
      <c r="KWC158" s="102"/>
      <c r="KWD158" s="102"/>
      <c r="KWE158" s="102"/>
      <c r="KWF158" s="102"/>
      <c r="KWG158" s="102"/>
      <c r="KWH158" s="102"/>
      <c r="KWI158" s="102"/>
      <c r="KWJ158" s="102"/>
      <c r="KWK158" s="102"/>
      <c r="KWL158" s="102"/>
      <c r="KWM158" s="102"/>
      <c r="KWN158" s="102"/>
      <c r="KWO158" s="102"/>
      <c r="KWP158" s="102"/>
      <c r="KWQ158" s="102"/>
      <c r="KWR158" s="102"/>
      <c r="KWS158" s="102"/>
      <c r="KWT158" s="102"/>
      <c r="KWU158" s="102"/>
      <c r="KWV158" s="102"/>
      <c r="KWW158" s="102"/>
      <c r="KWX158" s="102"/>
      <c r="KWY158" s="102"/>
      <c r="KWZ158" s="102"/>
      <c r="KXA158" s="102"/>
      <c r="KXB158" s="102"/>
      <c r="KXC158" s="102"/>
      <c r="KXD158" s="102"/>
      <c r="KXE158" s="102"/>
      <c r="KXF158" s="102"/>
      <c r="KXG158" s="102"/>
      <c r="KXH158" s="102"/>
      <c r="KXI158" s="102"/>
      <c r="KXJ158" s="102"/>
      <c r="KXK158" s="102"/>
      <c r="KXL158" s="102"/>
      <c r="KXM158" s="102"/>
      <c r="KXN158" s="102"/>
      <c r="KXO158" s="102"/>
      <c r="KXP158" s="102"/>
      <c r="KXQ158" s="102"/>
      <c r="KXR158" s="102"/>
      <c r="KXS158" s="102"/>
      <c r="KXT158" s="102"/>
      <c r="KXU158" s="102"/>
      <c r="KXV158" s="102"/>
      <c r="KXW158" s="102"/>
      <c r="KXX158" s="102"/>
      <c r="KXY158" s="102"/>
      <c r="KXZ158" s="102"/>
      <c r="KYA158" s="102"/>
      <c r="KYB158" s="102"/>
      <c r="KYC158" s="102"/>
      <c r="KYD158" s="102"/>
      <c r="KYE158" s="102"/>
      <c r="KYF158" s="102"/>
      <c r="KYG158" s="102"/>
      <c r="KYH158" s="102"/>
      <c r="KYI158" s="102"/>
      <c r="KYJ158" s="102"/>
      <c r="KYK158" s="102"/>
      <c r="KYL158" s="102"/>
      <c r="KYM158" s="102"/>
      <c r="KYN158" s="102"/>
      <c r="KYO158" s="102"/>
      <c r="KYP158" s="102"/>
      <c r="KYQ158" s="102"/>
      <c r="KYR158" s="102"/>
      <c r="KYS158" s="102"/>
      <c r="KYT158" s="102"/>
      <c r="KYU158" s="102"/>
      <c r="KYV158" s="102"/>
      <c r="KYW158" s="102"/>
      <c r="KYX158" s="102"/>
      <c r="KYY158" s="102"/>
      <c r="KYZ158" s="102"/>
      <c r="KZA158" s="102"/>
      <c r="KZB158" s="102"/>
      <c r="KZC158" s="102"/>
      <c r="KZD158" s="102"/>
      <c r="KZE158" s="102"/>
      <c r="KZF158" s="102"/>
      <c r="KZG158" s="102"/>
      <c r="KZH158" s="102"/>
      <c r="KZI158" s="102"/>
      <c r="KZJ158" s="102"/>
      <c r="KZK158" s="102"/>
      <c r="KZL158" s="102"/>
      <c r="KZM158" s="102"/>
      <c r="KZN158" s="102"/>
      <c r="KZO158" s="102"/>
      <c r="KZP158" s="102"/>
      <c r="KZQ158" s="102"/>
      <c r="KZR158" s="102"/>
      <c r="KZS158" s="102"/>
      <c r="KZT158" s="102"/>
      <c r="KZU158" s="102"/>
      <c r="KZV158" s="102"/>
      <c r="KZW158" s="102"/>
      <c r="KZX158" s="102"/>
      <c r="KZY158" s="102"/>
      <c r="KZZ158" s="102"/>
      <c r="LAA158" s="102"/>
      <c r="LAB158" s="102"/>
      <c r="LAC158" s="102"/>
      <c r="LAD158" s="102"/>
      <c r="LAE158" s="102"/>
      <c r="LAF158" s="102"/>
      <c r="LAG158" s="102"/>
      <c r="LAH158" s="102"/>
      <c r="LAI158" s="102"/>
      <c r="LAJ158" s="102"/>
      <c r="LAK158" s="102"/>
      <c r="LAL158" s="102"/>
      <c r="LAM158" s="102"/>
      <c r="LAN158" s="102"/>
      <c r="LAO158" s="102"/>
      <c r="LAP158" s="102"/>
      <c r="LAQ158" s="102"/>
      <c r="LAR158" s="102"/>
      <c r="LAS158" s="102"/>
      <c r="LAT158" s="102"/>
      <c r="LAU158" s="102"/>
      <c r="LAV158" s="102"/>
      <c r="LAW158" s="102"/>
      <c r="LAX158" s="102"/>
      <c r="LAY158" s="102"/>
      <c r="LAZ158" s="102"/>
      <c r="LBA158" s="102"/>
      <c r="LBB158" s="102"/>
      <c r="LBC158" s="102"/>
      <c r="LBD158" s="102"/>
      <c r="LBE158" s="102"/>
      <c r="LBF158" s="102"/>
      <c r="LBG158" s="102"/>
      <c r="LBH158" s="102"/>
      <c r="LBI158" s="102"/>
      <c r="LBJ158" s="102"/>
      <c r="LBK158" s="102"/>
      <c r="LBL158" s="102"/>
      <c r="LBM158" s="102"/>
      <c r="LBN158" s="102"/>
      <c r="LBO158" s="102"/>
      <c r="LBP158" s="102"/>
      <c r="LBQ158" s="102"/>
      <c r="LBR158" s="102"/>
      <c r="LBS158" s="102"/>
      <c r="LBT158" s="102"/>
      <c r="LBU158" s="102"/>
      <c r="LBV158" s="102"/>
      <c r="LBW158" s="102"/>
      <c r="LBX158" s="102"/>
      <c r="LBY158" s="102"/>
      <c r="LBZ158" s="102"/>
      <c r="LCA158" s="102"/>
      <c r="LCB158" s="102"/>
      <c r="LCC158" s="102"/>
      <c r="LCD158" s="102"/>
      <c r="LCE158" s="102"/>
      <c r="LCF158" s="102"/>
      <c r="LCG158" s="102"/>
      <c r="LCH158" s="102"/>
      <c r="LCI158" s="102"/>
      <c r="LCJ158" s="102"/>
      <c r="LCK158" s="102"/>
      <c r="LCL158" s="102"/>
      <c r="LCM158" s="102"/>
      <c r="LCN158" s="102"/>
      <c r="LCO158" s="102"/>
      <c r="LCP158" s="102"/>
      <c r="LCQ158" s="102"/>
      <c r="LCR158" s="102"/>
      <c r="LCS158" s="102"/>
      <c r="LCT158" s="102"/>
      <c r="LCU158" s="102"/>
      <c r="LCV158" s="102"/>
      <c r="LCW158" s="102"/>
      <c r="LCX158" s="102"/>
      <c r="LCY158" s="102"/>
      <c r="LCZ158" s="102"/>
      <c r="LDA158" s="102"/>
      <c r="LDB158" s="102"/>
      <c r="LDC158" s="102"/>
      <c r="LDD158" s="102"/>
      <c r="LDE158" s="102"/>
      <c r="LDF158" s="102"/>
      <c r="LDG158" s="102"/>
      <c r="LDH158" s="102"/>
      <c r="LDI158" s="102"/>
      <c r="LDJ158" s="102"/>
      <c r="LDK158" s="102"/>
      <c r="LDL158" s="102"/>
      <c r="LDM158" s="102"/>
      <c r="LDN158" s="102"/>
      <c r="LDO158" s="102"/>
      <c r="LDP158" s="102"/>
      <c r="LDQ158" s="102"/>
      <c r="LDR158" s="102"/>
      <c r="LDS158" s="102"/>
      <c r="LDT158" s="102"/>
      <c r="LDU158" s="102"/>
      <c r="LDV158" s="102"/>
      <c r="LDW158" s="102"/>
      <c r="LDX158" s="102"/>
      <c r="LDY158" s="102"/>
      <c r="LDZ158" s="102"/>
      <c r="LEA158" s="102"/>
      <c r="LEB158" s="102"/>
      <c r="LEC158" s="102"/>
      <c r="LED158" s="102"/>
      <c r="LEE158" s="102"/>
      <c r="LEF158" s="102"/>
      <c r="LEG158" s="102"/>
      <c r="LEH158" s="102"/>
      <c r="LEI158" s="102"/>
      <c r="LEJ158" s="102"/>
      <c r="LEK158" s="102"/>
      <c r="LEL158" s="102"/>
      <c r="LEM158" s="102"/>
      <c r="LEN158" s="102"/>
      <c r="LEO158" s="102"/>
      <c r="LEP158" s="102"/>
      <c r="LEQ158" s="102"/>
      <c r="LER158" s="102"/>
      <c r="LES158" s="102"/>
      <c r="LET158" s="102"/>
      <c r="LEU158" s="102"/>
      <c r="LEV158" s="102"/>
      <c r="LEW158" s="102"/>
      <c r="LEX158" s="102"/>
      <c r="LEY158" s="102"/>
      <c r="LEZ158" s="102"/>
      <c r="LFA158" s="102"/>
      <c r="LFB158" s="102"/>
      <c r="LFC158" s="102"/>
      <c r="LFD158" s="102"/>
      <c r="LFE158" s="102"/>
      <c r="LFF158" s="102"/>
      <c r="LFG158" s="102"/>
      <c r="LFH158" s="102"/>
      <c r="LFI158" s="102"/>
      <c r="LFJ158" s="102"/>
      <c r="LFK158" s="102"/>
      <c r="LFL158" s="102"/>
      <c r="LFM158" s="102"/>
      <c r="LFN158" s="102"/>
      <c r="LFO158" s="102"/>
      <c r="LFP158" s="102"/>
      <c r="LFQ158" s="102"/>
      <c r="LFR158" s="102"/>
      <c r="LFS158" s="102"/>
      <c r="LFT158" s="102"/>
      <c r="LFU158" s="102"/>
      <c r="LFV158" s="102"/>
      <c r="LFW158" s="102"/>
      <c r="LFX158" s="102"/>
      <c r="LFY158" s="102"/>
      <c r="LFZ158" s="102"/>
      <c r="LGA158" s="102"/>
      <c r="LGB158" s="102"/>
      <c r="LGC158" s="102"/>
      <c r="LGD158" s="102"/>
      <c r="LGE158" s="102"/>
      <c r="LGF158" s="102"/>
      <c r="LGG158" s="102"/>
      <c r="LGH158" s="102"/>
      <c r="LGI158" s="102"/>
      <c r="LGJ158" s="102"/>
      <c r="LGK158" s="102"/>
      <c r="LGL158" s="102"/>
      <c r="LGM158" s="102"/>
      <c r="LGN158" s="102"/>
      <c r="LGO158" s="102"/>
      <c r="LGP158" s="102"/>
      <c r="LGQ158" s="102"/>
      <c r="LGR158" s="102"/>
      <c r="LGS158" s="102"/>
      <c r="LGT158" s="102"/>
      <c r="LGU158" s="102"/>
      <c r="LGV158" s="102"/>
      <c r="LGW158" s="102"/>
      <c r="LGX158" s="102"/>
      <c r="LGY158" s="102"/>
      <c r="LGZ158" s="102"/>
      <c r="LHA158" s="102"/>
      <c r="LHB158" s="102"/>
      <c r="LHC158" s="102"/>
      <c r="LHD158" s="102"/>
      <c r="LHE158" s="102"/>
      <c r="LHF158" s="102"/>
      <c r="LHG158" s="102"/>
      <c r="LHH158" s="102"/>
      <c r="LHI158" s="102"/>
      <c r="LHJ158" s="102"/>
      <c r="LHK158" s="102"/>
      <c r="LHL158" s="102"/>
      <c r="LHM158" s="102"/>
      <c r="LHN158" s="102"/>
      <c r="LHO158" s="102"/>
      <c r="LHP158" s="102"/>
      <c r="LHQ158" s="102"/>
      <c r="LHR158" s="102"/>
      <c r="LHS158" s="102"/>
      <c r="LHT158" s="102"/>
      <c r="LHU158" s="102"/>
      <c r="LHV158" s="102"/>
      <c r="LHW158" s="102"/>
      <c r="LHX158" s="102"/>
      <c r="LHY158" s="102"/>
      <c r="LHZ158" s="102"/>
      <c r="LIA158" s="102"/>
      <c r="LIB158" s="102"/>
      <c r="LIC158" s="102"/>
      <c r="LID158" s="102"/>
      <c r="LIE158" s="102"/>
      <c r="LIF158" s="102"/>
      <c r="LIG158" s="102"/>
      <c r="LIH158" s="102"/>
      <c r="LII158" s="102"/>
      <c r="LIJ158" s="102"/>
      <c r="LIK158" s="102"/>
      <c r="LIL158" s="102"/>
      <c r="LIM158" s="102"/>
      <c r="LIN158" s="102"/>
      <c r="LIO158" s="102"/>
      <c r="LIP158" s="102"/>
      <c r="LIQ158" s="102"/>
      <c r="LIR158" s="102"/>
      <c r="LIS158" s="102"/>
      <c r="LIT158" s="102"/>
      <c r="LIU158" s="102"/>
      <c r="LIV158" s="102"/>
      <c r="LIW158" s="102"/>
      <c r="LIX158" s="102"/>
      <c r="LIY158" s="102"/>
      <c r="LIZ158" s="102"/>
      <c r="LJA158" s="102"/>
      <c r="LJB158" s="102"/>
      <c r="LJC158" s="102"/>
      <c r="LJD158" s="102"/>
      <c r="LJE158" s="102"/>
      <c r="LJF158" s="102"/>
      <c r="LJG158" s="102"/>
      <c r="LJH158" s="102"/>
      <c r="LJI158" s="102"/>
      <c r="LJJ158" s="102"/>
      <c r="LJK158" s="102"/>
      <c r="LJL158" s="102"/>
      <c r="LJM158" s="102"/>
      <c r="LJN158" s="102"/>
      <c r="LJO158" s="102"/>
      <c r="LJP158" s="102"/>
      <c r="LJQ158" s="102"/>
      <c r="LJR158" s="102"/>
      <c r="LJS158" s="102"/>
      <c r="LJT158" s="102"/>
      <c r="LJU158" s="102"/>
      <c r="LJV158" s="102"/>
      <c r="LJW158" s="102"/>
      <c r="LJX158" s="102"/>
      <c r="LJY158" s="102"/>
      <c r="LJZ158" s="102"/>
      <c r="LKA158" s="102"/>
      <c r="LKB158" s="102"/>
      <c r="LKC158" s="102"/>
      <c r="LKD158" s="102"/>
      <c r="LKE158" s="102"/>
      <c r="LKF158" s="102"/>
      <c r="LKG158" s="102"/>
      <c r="LKH158" s="102"/>
      <c r="LKI158" s="102"/>
      <c r="LKJ158" s="102"/>
      <c r="LKK158" s="102"/>
      <c r="LKL158" s="102"/>
      <c r="LKM158" s="102"/>
      <c r="LKN158" s="102"/>
      <c r="LKO158" s="102"/>
      <c r="LKP158" s="102"/>
      <c r="LKQ158" s="102"/>
      <c r="LKR158" s="102"/>
      <c r="LKS158" s="102"/>
      <c r="LKT158" s="102"/>
      <c r="LKU158" s="102"/>
      <c r="LKV158" s="102"/>
      <c r="LKW158" s="102"/>
      <c r="LKX158" s="102"/>
      <c r="LKY158" s="102"/>
      <c r="LKZ158" s="102"/>
      <c r="LLA158" s="102"/>
      <c r="LLB158" s="102"/>
      <c r="LLC158" s="102"/>
      <c r="LLD158" s="102"/>
      <c r="LLE158" s="102"/>
      <c r="LLF158" s="102"/>
      <c r="LLG158" s="102"/>
      <c r="LLH158" s="102"/>
      <c r="LLI158" s="102"/>
      <c r="LLJ158" s="102"/>
      <c r="LLK158" s="102"/>
      <c r="LLL158" s="102"/>
      <c r="LLM158" s="102"/>
      <c r="LLN158" s="102"/>
      <c r="LLO158" s="102"/>
      <c r="LLP158" s="102"/>
      <c r="LLQ158" s="102"/>
      <c r="LLR158" s="102"/>
      <c r="LLS158" s="102"/>
      <c r="LLT158" s="102"/>
      <c r="LLU158" s="102"/>
      <c r="LLV158" s="102"/>
      <c r="LLW158" s="102"/>
      <c r="LLX158" s="102"/>
      <c r="LLY158" s="102"/>
      <c r="LLZ158" s="102"/>
      <c r="LMA158" s="102"/>
      <c r="LMB158" s="102"/>
      <c r="LMC158" s="102"/>
      <c r="LMD158" s="102"/>
      <c r="LME158" s="102"/>
      <c r="LMF158" s="102"/>
      <c r="LMG158" s="102"/>
      <c r="LMH158" s="102"/>
      <c r="LMI158" s="102"/>
      <c r="LMJ158" s="102"/>
      <c r="LMK158" s="102"/>
      <c r="LML158" s="102"/>
      <c r="LMM158" s="102"/>
      <c r="LMN158" s="102"/>
      <c r="LMO158" s="102"/>
      <c r="LMP158" s="102"/>
      <c r="LMQ158" s="102"/>
      <c r="LMR158" s="102"/>
      <c r="LMS158" s="102"/>
      <c r="LMT158" s="102"/>
      <c r="LMU158" s="102"/>
      <c r="LMV158" s="102"/>
      <c r="LMW158" s="102"/>
      <c r="LMX158" s="102"/>
      <c r="LMY158" s="102"/>
      <c r="LMZ158" s="102"/>
      <c r="LNA158" s="102"/>
      <c r="LNB158" s="102"/>
      <c r="LNC158" s="102"/>
      <c r="LND158" s="102"/>
      <c r="LNE158" s="102"/>
      <c r="LNF158" s="102"/>
      <c r="LNG158" s="102"/>
      <c r="LNH158" s="102"/>
      <c r="LNI158" s="102"/>
      <c r="LNJ158" s="102"/>
      <c r="LNK158" s="102"/>
      <c r="LNL158" s="102"/>
      <c r="LNM158" s="102"/>
      <c r="LNN158" s="102"/>
      <c r="LNO158" s="102"/>
      <c r="LNP158" s="102"/>
      <c r="LNQ158" s="102"/>
      <c r="LNR158" s="102"/>
      <c r="LNS158" s="102"/>
      <c r="LNT158" s="102"/>
      <c r="LNU158" s="102"/>
      <c r="LNV158" s="102"/>
      <c r="LNW158" s="102"/>
      <c r="LNX158" s="102"/>
      <c r="LNY158" s="102"/>
      <c r="LNZ158" s="102"/>
      <c r="LOA158" s="102"/>
      <c r="LOB158" s="102"/>
      <c r="LOC158" s="102"/>
      <c r="LOD158" s="102"/>
      <c r="LOE158" s="102"/>
      <c r="LOF158" s="102"/>
      <c r="LOG158" s="102"/>
      <c r="LOH158" s="102"/>
      <c r="LOI158" s="102"/>
      <c r="LOJ158" s="102"/>
      <c r="LOK158" s="102"/>
      <c r="LOL158" s="102"/>
      <c r="LOM158" s="102"/>
      <c r="LON158" s="102"/>
      <c r="LOO158" s="102"/>
      <c r="LOP158" s="102"/>
      <c r="LOQ158" s="102"/>
      <c r="LOR158" s="102"/>
      <c r="LOS158" s="102"/>
      <c r="LOT158" s="102"/>
      <c r="LOU158" s="102"/>
      <c r="LOV158" s="102"/>
      <c r="LOW158" s="102"/>
      <c r="LOX158" s="102"/>
      <c r="LOY158" s="102"/>
      <c r="LOZ158" s="102"/>
      <c r="LPA158" s="102"/>
      <c r="LPB158" s="102"/>
      <c r="LPC158" s="102"/>
      <c r="LPD158" s="102"/>
      <c r="LPE158" s="102"/>
      <c r="LPF158" s="102"/>
      <c r="LPG158" s="102"/>
      <c r="LPH158" s="102"/>
      <c r="LPI158" s="102"/>
      <c r="LPJ158" s="102"/>
      <c r="LPK158" s="102"/>
      <c r="LPL158" s="102"/>
      <c r="LPM158" s="102"/>
      <c r="LPN158" s="102"/>
      <c r="LPO158" s="102"/>
      <c r="LPP158" s="102"/>
      <c r="LPQ158" s="102"/>
      <c r="LPR158" s="102"/>
      <c r="LPS158" s="102"/>
      <c r="LPT158" s="102"/>
      <c r="LPU158" s="102"/>
      <c r="LPV158" s="102"/>
      <c r="LPW158" s="102"/>
      <c r="LPX158" s="102"/>
      <c r="LPY158" s="102"/>
      <c r="LPZ158" s="102"/>
      <c r="LQA158" s="102"/>
      <c r="LQB158" s="102"/>
      <c r="LQC158" s="102"/>
      <c r="LQD158" s="102"/>
      <c r="LQE158" s="102"/>
      <c r="LQF158" s="102"/>
      <c r="LQG158" s="102"/>
      <c r="LQH158" s="102"/>
      <c r="LQI158" s="102"/>
      <c r="LQJ158" s="102"/>
      <c r="LQK158" s="102"/>
      <c r="LQL158" s="102"/>
      <c r="LQM158" s="102"/>
      <c r="LQN158" s="102"/>
      <c r="LQO158" s="102"/>
      <c r="LQP158" s="102"/>
      <c r="LQQ158" s="102"/>
      <c r="LQR158" s="102"/>
      <c r="LQS158" s="102"/>
      <c r="LQT158" s="102"/>
      <c r="LQU158" s="102"/>
      <c r="LQV158" s="102"/>
      <c r="LQW158" s="102"/>
      <c r="LQX158" s="102"/>
      <c r="LQY158" s="102"/>
      <c r="LQZ158" s="102"/>
      <c r="LRA158" s="102"/>
      <c r="LRB158" s="102"/>
      <c r="LRC158" s="102"/>
      <c r="LRD158" s="102"/>
      <c r="LRE158" s="102"/>
      <c r="LRF158" s="102"/>
      <c r="LRG158" s="102"/>
      <c r="LRH158" s="102"/>
      <c r="LRI158" s="102"/>
      <c r="LRJ158" s="102"/>
      <c r="LRK158" s="102"/>
      <c r="LRL158" s="102"/>
      <c r="LRM158" s="102"/>
      <c r="LRN158" s="102"/>
      <c r="LRO158" s="102"/>
      <c r="LRP158" s="102"/>
      <c r="LRQ158" s="102"/>
      <c r="LRR158" s="102"/>
      <c r="LRS158" s="102"/>
      <c r="LRT158" s="102"/>
      <c r="LRU158" s="102"/>
      <c r="LRV158" s="102"/>
      <c r="LRW158" s="102"/>
      <c r="LRX158" s="102"/>
      <c r="LRY158" s="102"/>
      <c r="LRZ158" s="102"/>
      <c r="LSA158" s="102"/>
      <c r="LSB158" s="102"/>
      <c r="LSC158" s="102"/>
      <c r="LSD158" s="102"/>
      <c r="LSE158" s="102"/>
      <c r="LSF158" s="102"/>
      <c r="LSG158" s="102"/>
      <c r="LSH158" s="102"/>
      <c r="LSI158" s="102"/>
      <c r="LSJ158" s="102"/>
      <c r="LSK158" s="102"/>
      <c r="LSL158" s="102"/>
      <c r="LSM158" s="102"/>
      <c r="LSN158" s="102"/>
      <c r="LSO158" s="102"/>
      <c r="LSP158" s="102"/>
      <c r="LSQ158" s="102"/>
      <c r="LSR158" s="102"/>
      <c r="LSS158" s="102"/>
      <c r="LST158" s="102"/>
      <c r="LSU158" s="102"/>
      <c r="LSV158" s="102"/>
      <c r="LSW158" s="102"/>
      <c r="LSX158" s="102"/>
      <c r="LSY158" s="102"/>
      <c r="LSZ158" s="102"/>
      <c r="LTA158" s="102"/>
      <c r="LTB158" s="102"/>
      <c r="LTC158" s="102"/>
      <c r="LTD158" s="102"/>
      <c r="LTE158" s="102"/>
      <c r="LTF158" s="102"/>
      <c r="LTG158" s="102"/>
      <c r="LTH158" s="102"/>
      <c r="LTI158" s="102"/>
      <c r="LTJ158" s="102"/>
      <c r="LTK158" s="102"/>
      <c r="LTL158" s="102"/>
      <c r="LTM158" s="102"/>
      <c r="LTN158" s="102"/>
      <c r="LTO158" s="102"/>
      <c r="LTP158" s="102"/>
      <c r="LTQ158" s="102"/>
      <c r="LTR158" s="102"/>
      <c r="LTS158" s="102"/>
      <c r="LTT158" s="102"/>
      <c r="LTU158" s="102"/>
      <c r="LTV158" s="102"/>
      <c r="LTW158" s="102"/>
      <c r="LTX158" s="102"/>
      <c r="LTY158" s="102"/>
      <c r="LTZ158" s="102"/>
      <c r="LUA158" s="102"/>
      <c r="LUB158" s="102"/>
      <c r="LUC158" s="102"/>
      <c r="LUD158" s="102"/>
      <c r="LUE158" s="102"/>
      <c r="LUF158" s="102"/>
      <c r="LUG158" s="102"/>
      <c r="LUH158" s="102"/>
      <c r="LUI158" s="102"/>
      <c r="LUJ158" s="102"/>
      <c r="LUK158" s="102"/>
      <c r="LUL158" s="102"/>
      <c r="LUM158" s="102"/>
      <c r="LUN158" s="102"/>
      <c r="LUO158" s="102"/>
      <c r="LUP158" s="102"/>
      <c r="LUQ158" s="102"/>
      <c r="LUR158" s="102"/>
      <c r="LUS158" s="102"/>
      <c r="LUT158" s="102"/>
      <c r="LUU158" s="102"/>
      <c r="LUV158" s="102"/>
      <c r="LUW158" s="102"/>
      <c r="LUX158" s="102"/>
      <c r="LUY158" s="102"/>
      <c r="LUZ158" s="102"/>
      <c r="LVA158" s="102"/>
      <c r="LVB158" s="102"/>
      <c r="LVC158" s="102"/>
      <c r="LVD158" s="102"/>
      <c r="LVE158" s="102"/>
      <c r="LVF158" s="102"/>
      <c r="LVG158" s="102"/>
      <c r="LVH158" s="102"/>
      <c r="LVI158" s="102"/>
      <c r="LVJ158" s="102"/>
      <c r="LVK158" s="102"/>
      <c r="LVL158" s="102"/>
      <c r="LVM158" s="102"/>
      <c r="LVN158" s="102"/>
      <c r="LVO158" s="102"/>
      <c r="LVP158" s="102"/>
      <c r="LVQ158" s="102"/>
      <c r="LVR158" s="102"/>
      <c r="LVS158" s="102"/>
      <c r="LVT158" s="102"/>
      <c r="LVU158" s="102"/>
      <c r="LVV158" s="102"/>
      <c r="LVW158" s="102"/>
      <c r="LVX158" s="102"/>
      <c r="LVY158" s="102"/>
      <c r="LVZ158" s="102"/>
      <c r="LWA158" s="102"/>
      <c r="LWB158" s="102"/>
      <c r="LWC158" s="102"/>
      <c r="LWD158" s="102"/>
      <c r="LWE158" s="102"/>
      <c r="LWF158" s="102"/>
      <c r="LWG158" s="102"/>
      <c r="LWH158" s="102"/>
      <c r="LWI158" s="102"/>
      <c r="LWJ158" s="102"/>
      <c r="LWK158" s="102"/>
      <c r="LWL158" s="102"/>
      <c r="LWM158" s="102"/>
      <c r="LWN158" s="102"/>
      <c r="LWO158" s="102"/>
      <c r="LWP158" s="102"/>
      <c r="LWQ158" s="102"/>
      <c r="LWR158" s="102"/>
      <c r="LWS158" s="102"/>
      <c r="LWT158" s="102"/>
      <c r="LWU158" s="102"/>
      <c r="LWV158" s="102"/>
      <c r="LWW158" s="102"/>
      <c r="LWX158" s="102"/>
      <c r="LWY158" s="102"/>
      <c r="LWZ158" s="102"/>
      <c r="LXA158" s="102"/>
      <c r="LXB158" s="102"/>
      <c r="LXC158" s="102"/>
      <c r="LXD158" s="102"/>
      <c r="LXE158" s="102"/>
      <c r="LXF158" s="102"/>
      <c r="LXG158" s="102"/>
      <c r="LXH158" s="102"/>
      <c r="LXI158" s="102"/>
      <c r="LXJ158" s="102"/>
      <c r="LXK158" s="102"/>
      <c r="LXL158" s="102"/>
      <c r="LXM158" s="102"/>
      <c r="LXN158" s="102"/>
      <c r="LXO158" s="102"/>
      <c r="LXP158" s="102"/>
      <c r="LXQ158" s="102"/>
      <c r="LXR158" s="102"/>
      <c r="LXS158" s="102"/>
      <c r="LXT158" s="102"/>
      <c r="LXU158" s="102"/>
      <c r="LXV158" s="102"/>
      <c r="LXW158" s="102"/>
      <c r="LXX158" s="102"/>
      <c r="LXY158" s="102"/>
      <c r="LXZ158" s="102"/>
      <c r="LYA158" s="102"/>
      <c r="LYB158" s="102"/>
      <c r="LYC158" s="102"/>
      <c r="LYD158" s="102"/>
      <c r="LYE158" s="102"/>
      <c r="LYF158" s="102"/>
      <c r="LYG158" s="102"/>
      <c r="LYH158" s="102"/>
      <c r="LYI158" s="102"/>
      <c r="LYJ158" s="102"/>
      <c r="LYK158" s="102"/>
      <c r="LYL158" s="102"/>
      <c r="LYM158" s="102"/>
      <c r="LYN158" s="102"/>
      <c r="LYO158" s="102"/>
      <c r="LYP158" s="102"/>
      <c r="LYQ158" s="102"/>
      <c r="LYR158" s="102"/>
      <c r="LYS158" s="102"/>
      <c r="LYT158" s="102"/>
      <c r="LYU158" s="102"/>
      <c r="LYV158" s="102"/>
      <c r="LYW158" s="102"/>
      <c r="LYX158" s="102"/>
      <c r="LYY158" s="102"/>
      <c r="LYZ158" s="102"/>
      <c r="LZA158" s="102"/>
      <c r="LZB158" s="102"/>
      <c r="LZC158" s="102"/>
      <c r="LZD158" s="102"/>
      <c r="LZE158" s="102"/>
      <c r="LZF158" s="102"/>
      <c r="LZG158" s="102"/>
      <c r="LZH158" s="102"/>
      <c r="LZI158" s="102"/>
      <c r="LZJ158" s="102"/>
      <c r="LZK158" s="102"/>
      <c r="LZL158" s="102"/>
      <c r="LZM158" s="102"/>
      <c r="LZN158" s="102"/>
      <c r="LZO158" s="102"/>
      <c r="LZP158" s="102"/>
      <c r="LZQ158" s="102"/>
      <c r="LZR158" s="102"/>
      <c r="LZS158" s="102"/>
      <c r="LZT158" s="102"/>
      <c r="LZU158" s="102"/>
      <c r="LZV158" s="102"/>
      <c r="LZW158" s="102"/>
      <c r="LZX158" s="102"/>
      <c r="LZY158" s="102"/>
      <c r="LZZ158" s="102"/>
      <c r="MAA158" s="102"/>
      <c r="MAB158" s="102"/>
      <c r="MAC158" s="102"/>
      <c r="MAD158" s="102"/>
      <c r="MAE158" s="102"/>
      <c r="MAF158" s="102"/>
      <c r="MAG158" s="102"/>
      <c r="MAH158" s="102"/>
      <c r="MAI158" s="102"/>
      <c r="MAJ158" s="102"/>
      <c r="MAK158" s="102"/>
      <c r="MAL158" s="102"/>
      <c r="MAM158" s="102"/>
      <c r="MAN158" s="102"/>
      <c r="MAO158" s="102"/>
      <c r="MAP158" s="102"/>
      <c r="MAQ158" s="102"/>
      <c r="MAR158" s="102"/>
      <c r="MAS158" s="102"/>
      <c r="MAT158" s="102"/>
      <c r="MAU158" s="102"/>
      <c r="MAV158" s="102"/>
      <c r="MAW158" s="102"/>
      <c r="MAX158" s="102"/>
      <c r="MAY158" s="102"/>
      <c r="MAZ158" s="102"/>
      <c r="MBA158" s="102"/>
      <c r="MBB158" s="102"/>
      <c r="MBC158" s="102"/>
      <c r="MBD158" s="102"/>
      <c r="MBE158" s="102"/>
      <c r="MBF158" s="102"/>
      <c r="MBG158" s="102"/>
      <c r="MBH158" s="102"/>
      <c r="MBI158" s="102"/>
      <c r="MBJ158" s="102"/>
      <c r="MBK158" s="102"/>
      <c r="MBL158" s="102"/>
      <c r="MBM158" s="102"/>
      <c r="MBN158" s="102"/>
      <c r="MBO158" s="102"/>
      <c r="MBP158" s="102"/>
      <c r="MBQ158" s="102"/>
      <c r="MBR158" s="102"/>
      <c r="MBS158" s="102"/>
      <c r="MBT158" s="102"/>
      <c r="MBU158" s="102"/>
      <c r="MBV158" s="102"/>
      <c r="MBW158" s="102"/>
      <c r="MBX158" s="102"/>
      <c r="MBY158" s="102"/>
      <c r="MBZ158" s="102"/>
      <c r="MCA158" s="102"/>
      <c r="MCB158" s="102"/>
      <c r="MCC158" s="102"/>
      <c r="MCD158" s="102"/>
      <c r="MCE158" s="102"/>
      <c r="MCF158" s="102"/>
      <c r="MCG158" s="102"/>
      <c r="MCH158" s="102"/>
      <c r="MCI158" s="102"/>
      <c r="MCJ158" s="102"/>
      <c r="MCK158" s="102"/>
      <c r="MCL158" s="102"/>
      <c r="MCM158" s="102"/>
      <c r="MCN158" s="102"/>
      <c r="MCO158" s="102"/>
      <c r="MCP158" s="102"/>
      <c r="MCQ158" s="102"/>
      <c r="MCR158" s="102"/>
      <c r="MCS158" s="102"/>
      <c r="MCT158" s="102"/>
      <c r="MCU158" s="102"/>
      <c r="MCV158" s="102"/>
      <c r="MCW158" s="102"/>
      <c r="MCX158" s="102"/>
      <c r="MCY158" s="102"/>
      <c r="MCZ158" s="102"/>
      <c r="MDA158" s="102"/>
      <c r="MDB158" s="102"/>
      <c r="MDC158" s="102"/>
      <c r="MDD158" s="102"/>
      <c r="MDE158" s="102"/>
      <c r="MDF158" s="102"/>
      <c r="MDG158" s="102"/>
      <c r="MDH158" s="102"/>
      <c r="MDI158" s="102"/>
      <c r="MDJ158" s="102"/>
      <c r="MDK158" s="102"/>
      <c r="MDL158" s="102"/>
      <c r="MDM158" s="102"/>
      <c r="MDN158" s="102"/>
      <c r="MDO158" s="102"/>
      <c r="MDP158" s="102"/>
      <c r="MDQ158" s="102"/>
      <c r="MDR158" s="102"/>
      <c r="MDS158" s="102"/>
      <c r="MDT158" s="102"/>
      <c r="MDU158" s="102"/>
      <c r="MDV158" s="102"/>
      <c r="MDW158" s="102"/>
      <c r="MDX158" s="102"/>
      <c r="MDY158" s="102"/>
      <c r="MDZ158" s="102"/>
      <c r="MEA158" s="102"/>
      <c r="MEB158" s="102"/>
      <c r="MEC158" s="102"/>
      <c r="MED158" s="102"/>
      <c r="MEE158" s="102"/>
      <c r="MEF158" s="102"/>
      <c r="MEG158" s="102"/>
      <c r="MEH158" s="102"/>
      <c r="MEI158" s="102"/>
      <c r="MEJ158" s="102"/>
      <c r="MEK158" s="102"/>
      <c r="MEL158" s="102"/>
      <c r="MEM158" s="102"/>
      <c r="MEN158" s="102"/>
      <c r="MEO158" s="102"/>
      <c r="MEP158" s="102"/>
      <c r="MEQ158" s="102"/>
      <c r="MER158" s="102"/>
      <c r="MES158" s="102"/>
      <c r="MET158" s="102"/>
      <c r="MEU158" s="102"/>
      <c r="MEV158" s="102"/>
      <c r="MEW158" s="102"/>
      <c r="MEX158" s="102"/>
      <c r="MEY158" s="102"/>
      <c r="MEZ158" s="102"/>
      <c r="MFA158" s="102"/>
      <c r="MFB158" s="102"/>
      <c r="MFC158" s="102"/>
      <c r="MFD158" s="102"/>
      <c r="MFE158" s="102"/>
      <c r="MFF158" s="102"/>
      <c r="MFG158" s="102"/>
      <c r="MFH158" s="102"/>
      <c r="MFI158" s="102"/>
      <c r="MFJ158" s="102"/>
      <c r="MFK158" s="102"/>
      <c r="MFL158" s="102"/>
      <c r="MFM158" s="102"/>
      <c r="MFN158" s="102"/>
      <c r="MFO158" s="102"/>
      <c r="MFP158" s="102"/>
      <c r="MFQ158" s="102"/>
      <c r="MFR158" s="102"/>
      <c r="MFS158" s="102"/>
      <c r="MFT158" s="102"/>
      <c r="MFU158" s="102"/>
      <c r="MFV158" s="102"/>
      <c r="MFW158" s="102"/>
      <c r="MFX158" s="102"/>
      <c r="MFY158" s="102"/>
      <c r="MFZ158" s="102"/>
      <c r="MGA158" s="102"/>
      <c r="MGB158" s="102"/>
      <c r="MGC158" s="102"/>
      <c r="MGD158" s="102"/>
      <c r="MGE158" s="102"/>
      <c r="MGF158" s="102"/>
      <c r="MGG158" s="102"/>
      <c r="MGH158" s="102"/>
      <c r="MGI158" s="102"/>
      <c r="MGJ158" s="102"/>
      <c r="MGK158" s="102"/>
      <c r="MGL158" s="102"/>
      <c r="MGM158" s="102"/>
      <c r="MGN158" s="102"/>
      <c r="MGO158" s="102"/>
      <c r="MGP158" s="102"/>
      <c r="MGQ158" s="102"/>
      <c r="MGR158" s="102"/>
      <c r="MGS158" s="102"/>
      <c r="MGT158" s="102"/>
      <c r="MGU158" s="102"/>
      <c r="MGV158" s="102"/>
      <c r="MGW158" s="102"/>
      <c r="MGX158" s="102"/>
      <c r="MGY158" s="102"/>
      <c r="MGZ158" s="102"/>
      <c r="MHA158" s="102"/>
      <c r="MHB158" s="102"/>
      <c r="MHC158" s="102"/>
      <c r="MHD158" s="102"/>
      <c r="MHE158" s="102"/>
      <c r="MHF158" s="102"/>
      <c r="MHG158" s="102"/>
      <c r="MHH158" s="102"/>
      <c r="MHI158" s="102"/>
      <c r="MHJ158" s="102"/>
      <c r="MHK158" s="102"/>
      <c r="MHL158" s="102"/>
      <c r="MHM158" s="102"/>
      <c r="MHN158" s="102"/>
      <c r="MHO158" s="102"/>
      <c r="MHP158" s="102"/>
      <c r="MHQ158" s="102"/>
      <c r="MHR158" s="102"/>
      <c r="MHS158" s="102"/>
      <c r="MHT158" s="102"/>
      <c r="MHU158" s="102"/>
      <c r="MHV158" s="102"/>
      <c r="MHW158" s="102"/>
      <c r="MHX158" s="102"/>
      <c r="MHY158" s="102"/>
      <c r="MHZ158" s="102"/>
      <c r="MIA158" s="102"/>
      <c r="MIB158" s="102"/>
      <c r="MIC158" s="102"/>
      <c r="MID158" s="102"/>
      <c r="MIE158" s="102"/>
      <c r="MIF158" s="102"/>
      <c r="MIG158" s="102"/>
      <c r="MIH158" s="102"/>
      <c r="MII158" s="102"/>
      <c r="MIJ158" s="102"/>
      <c r="MIK158" s="102"/>
      <c r="MIL158" s="102"/>
      <c r="MIM158" s="102"/>
      <c r="MIN158" s="102"/>
      <c r="MIO158" s="102"/>
      <c r="MIP158" s="102"/>
      <c r="MIQ158" s="102"/>
      <c r="MIR158" s="102"/>
      <c r="MIS158" s="102"/>
      <c r="MIT158" s="102"/>
      <c r="MIU158" s="102"/>
      <c r="MIV158" s="102"/>
      <c r="MIW158" s="102"/>
      <c r="MIX158" s="102"/>
      <c r="MIY158" s="102"/>
      <c r="MIZ158" s="102"/>
      <c r="MJA158" s="102"/>
      <c r="MJB158" s="102"/>
      <c r="MJC158" s="102"/>
      <c r="MJD158" s="102"/>
      <c r="MJE158" s="102"/>
      <c r="MJF158" s="102"/>
      <c r="MJG158" s="102"/>
      <c r="MJH158" s="102"/>
      <c r="MJI158" s="102"/>
      <c r="MJJ158" s="102"/>
      <c r="MJK158" s="102"/>
      <c r="MJL158" s="102"/>
      <c r="MJM158" s="102"/>
      <c r="MJN158" s="102"/>
      <c r="MJO158" s="102"/>
      <c r="MJP158" s="102"/>
      <c r="MJQ158" s="102"/>
      <c r="MJR158" s="102"/>
      <c r="MJS158" s="102"/>
      <c r="MJT158" s="102"/>
      <c r="MJU158" s="102"/>
      <c r="MJV158" s="102"/>
      <c r="MJW158" s="102"/>
      <c r="MJX158" s="102"/>
      <c r="MJY158" s="102"/>
      <c r="MJZ158" s="102"/>
      <c r="MKA158" s="102"/>
      <c r="MKB158" s="102"/>
      <c r="MKC158" s="102"/>
      <c r="MKD158" s="102"/>
      <c r="MKE158" s="102"/>
      <c r="MKF158" s="102"/>
      <c r="MKG158" s="102"/>
      <c r="MKH158" s="102"/>
      <c r="MKI158" s="102"/>
      <c r="MKJ158" s="102"/>
      <c r="MKK158" s="102"/>
      <c r="MKL158" s="102"/>
      <c r="MKM158" s="102"/>
      <c r="MKN158" s="102"/>
      <c r="MKO158" s="102"/>
      <c r="MKP158" s="102"/>
      <c r="MKQ158" s="102"/>
      <c r="MKR158" s="102"/>
      <c r="MKS158" s="102"/>
      <c r="MKT158" s="102"/>
      <c r="MKU158" s="102"/>
      <c r="MKV158" s="102"/>
      <c r="MKW158" s="102"/>
      <c r="MKX158" s="102"/>
      <c r="MKY158" s="102"/>
      <c r="MKZ158" s="102"/>
      <c r="MLA158" s="102"/>
      <c r="MLB158" s="102"/>
      <c r="MLC158" s="102"/>
      <c r="MLD158" s="102"/>
      <c r="MLE158" s="102"/>
      <c r="MLF158" s="102"/>
      <c r="MLG158" s="102"/>
      <c r="MLH158" s="102"/>
      <c r="MLI158" s="102"/>
      <c r="MLJ158" s="102"/>
      <c r="MLK158" s="102"/>
      <c r="MLL158" s="102"/>
      <c r="MLM158" s="102"/>
      <c r="MLN158" s="102"/>
      <c r="MLO158" s="102"/>
      <c r="MLP158" s="102"/>
      <c r="MLQ158" s="102"/>
      <c r="MLR158" s="102"/>
      <c r="MLS158" s="102"/>
      <c r="MLT158" s="102"/>
      <c r="MLU158" s="102"/>
      <c r="MLV158" s="102"/>
      <c r="MLW158" s="102"/>
      <c r="MLX158" s="102"/>
      <c r="MLY158" s="102"/>
      <c r="MLZ158" s="102"/>
      <c r="MMA158" s="102"/>
      <c r="MMB158" s="102"/>
      <c r="MMC158" s="102"/>
      <c r="MMD158" s="102"/>
      <c r="MME158" s="102"/>
      <c r="MMF158" s="102"/>
      <c r="MMG158" s="102"/>
      <c r="MMH158" s="102"/>
      <c r="MMI158" s="102"/>
      <c r="MMJ158" s="102"/>
      <c r="MMK158" s="102"/>
      <c r="MML158" s="102"/>
      <c r="MMM158" s="102"/>
      <c r="MMN158" s="102"/>
      <c r="MMO158" s="102"/>
      <c r="MMP158" s="102"/>
      <c r="MMQ158" s="102"/>
      <c r="MMR158" s="102"/>
      <c r="MMS158" s="102"/>
      <c r="MMT158" s="102"/>
      <c r="MMU158" s="102"/>
      <c r="MMV158" s="102"/>
      <c r="MMW158" s="102"/>
      <c r="MMX158" s="102"/>
      <c r="MMY158" s="102"/>
      <c r="MMZ158" s="102"/>
      <c r="MNA158" s="102"/>
      <c r="MNB158" s="102"/>
      <c r="MNC158" s="102"/>
      <c r="MND158" s="102"/>
      <c r="MNE158" s="102"/>
      <c r="MNF158" s="102"/>
      <c r="MNG158" s="102"/>
      <c r="MNH158" s="102"/>
      <c r="MNI158" s="102"/>
      <c r="MNJ158" s="102"/>
      <c r="MNK158" s="102"/>
      <c r="MNL158" s="102"/>
      <c r="MNM158" s="102"/>
      <c r="MNN158" s="102"/>
      <c r="MNO158" s="102"/>
      <c r="MNP158" s="102"/>
      <c r="MNQ158" s="102"/>
      <c r="MNR158" s="102"/>
      <c r="MNS158" s="102"/>
      <c r="MNT158" s="102"/>
      <c r="MNU158" s="102"/>
      <c r="MNV158" s="102"/>
      <c r="MNW158" s="102"/>
      <c r="MNX158" s="102"/>
      <c r="MNY158" s="102"/>
      <c r="MNZ158" s="102"/>
      <c r="MOA158" s="102"/>
      <c r="MOB158" s="102"/>
      <c r="MOC158" s="102"/>
      <c r="MOD158" s="102"/>
      <c r="MOE158" s="102"/>
      <c r="MOF158" s="102"/>
      <c r="MOG158" s="102"/>
      <c r="MOH158" s="102"/>
      <c r="MOI158" s="102"/>
      <c r="MOJ158" s="102"/>
      <c r="MOK158" s="102"/>
      <c r="MOL158" s="102"/>
      <c r="MOM158" s="102"/>
      <c r="MON158" s="102"/>
      <c r="MOO158" s="102"/>
      <c r="MOP158" s="102"/>
      <c r="MOQ158" s="102"/>
      <c r="MOR158" s="102"/>
      <c r="MOS158" s="102"/>
      <c r="MOT158" s="102"/>
      <c r="MOU158" s="102"/>
      <c r="MOV158" s="102"/>
      <c r="MOW158" s="102"/>
      <c r="MOX158" s="102"/>
      <c r="MOY158" s="102"/>
      <c r="MOZ158" s="102"/>
      <c r="MPA158" s="102"/>
      <c r="MPB158" s="102"/>
      <c r="MPC158" s="102"/>
      <c r="MPD158" s="102"/>
      <c r="MPE158" s="102"/>
      <c r="MPF158" s="102"/>
      <c r="MPG158" s="102"/>
      <c r="MPH158" s="102"/>
      <c r="MPI158" s="102"/>
      <c r="MPJ158" s="102"/>
      <c r="MPK158" s="102"/>
      <c r="MPL158" s="102"/>
      <c r="MPM158" s="102"/>
      <c r="MPN158" s="102"/>
      <c r="MPO158" s="102"/>
      <c r="MPP158" s="102"/>
      <c r="MPQ158" s="102"/>
      <c r="MPR158" s="102"/>
      <c r="MPS158" s="102"/>
      <c r="MPT158" s="102"/>
      <c r="MPU158" s="102"/>
      <c r="MPV158" s="102"/>
      <c r="MPW158" s="102"/>
      <c r="MPX158" s="102"/>
      <c r="MPY158" s="102"/>
      <c r="MPZ158" s="102"/>
      <c r="MQA158" s="102"/>
      <c r="MQB158" s="102"/>
      <c r="MQC158" s="102"/>
      <c r="MQD158" s="102"/>
      <c r="MQE158" s="102"/>
      <c r="MQF158" s="102"/>
      <c r="MQG158" s="102"/>
      <c r="MQH158" s="102"/>
      <c r="MQI158" s="102"/>
      <c r="MQJ158" s="102"/>
      <c r="MQK158" s="102"/>
      <c r="MQL158" s="102"/>
      <c r="MQM158" s="102"/>
      <c r="MQN158" s="102"/>
      <c r="MQO158" s="102"/>
      <c r="MQP158" s="102"/>
      <c r="MQQ158" s="102"/>
      <c r="MQR158" s="102"/>
      <c r="MQS158" s="102"/>
      <c r="MQT158" s="102"/>
      <c r="MQU158" s="102"/>
      <c r="MQV158" s="102"/>
      <c r="MQW158" s="102"/>
      <c r="MQX158" s="102"/>
      <c r="MQY158" s="102"/>
      <c r="MQZ158" s="102"/>
      <c r="MRA158" s="102"/>
      <c r="MRB158" s="102"/>
      <c r="MRC158" s="102"/>
      <c r="MRD158" s="102"/>
      <c r="MRE158" s="102"/>
      <c r="MRF158" s="102"/>
      <c r="MRG158" s="102"/>
      <c r="MRH158" s="102"/>
      <c r="MRI158" s="102"/>
      <c r="MRJ158" s="102"/>
      <c r="MRK158" s="102"/>
      <c r="MRL158" s="102"/>
      <c r="MRM158" s="102"/>
      <c r="MRN158" s="102"/>
      <c r="MRO158" s="102"/>
      <c r="MRP158" s="102"/>
      <c r="MRQ158" s="102"/>
      <c r="MRR158" s="102"/>
      <c r="MRS158" s="102"/>
      <c r="MRT158" s="102"/>
      <c r="MRU158" s="102"/>
      <c r="MRV158" s="102"/>
      <c r="MRW158" s="102"/>
      <c r="MRX158" s="102"/>
      <c r="MRY158" s="102"/>
      <c r="MRZ158" s="102"/>
      <c r="MSA158" s="102"/>
      <c r="MSB158" s="102"/>
      <c r="MSC158" s="102"/>
      <c r="MSD158" s="102"/>
      <c r="MSE158" s="102"/>
      <c r="MSF158" s="102"/>
      <c r="MSG158" s="102"/>
      <c r="MSH158" s="102"/>
      <c r="MSI158" s="102"/>
      <c r="MSJ158" s="102"/>
      <c r="MSK158" s="102"/>
      <c r="MSL158" s="102"/>
      <c r="MSM158" s="102"/>
      <c r="MSN158" s="102"/>
      <c r="MSO158" s="102"/>
      <c r="MSP158" s="102"/>
      <c r="MSQ158" s="102"/>
      <c r="MSR158" s="102"/>
      <c r="MSS158" s="102"/>
      <c r="MST158" s="102"/>
      <c r="MSU158" s="102"/>
      <c r="MSV158" s="102"/>
      <c r="MSW158" s="102"/>
      <c r="MSX158" s="102"/>
      <c r="MSY158" s="102"/>
      <c r="MSZ158" s="102"/>
      <c r="MTA158" s="102"/>
      <c r="MTB158" s="102"/>
      <c r="MTC158" s="102"/>
      <c r="MTD158" s="102"/>
      <c r="MTE158" s="102"/>
      <c r="MTF158" s="102"/>
      <c r="MTG158" s="102"/>
      <c r="MTH158" s="102"/>
      <c r="MTI158" s="102"/>
      <c r="MTJ158" s="102"/>
      <c r="MTK158" s="102"/>
      <c r="MTL158" s="102"/>
      <c r="MTM158" s="102"/>
      <c r="MTN158" s="102"/>
      <c r="MTO158" s="102"/>
      <c r="MTP158" s="102"/>
      <c r="MTQ158" s="102"/>
      <c r="MTR158" s="102"/>
      <c r="MTS158" s="102"/>
      <c r="MTT158" s="102"/>
      <c r="MTU158" s="102"/>
      <c r="MTV158" s="102"/>
      <c r="MTW158" s="102"/>
      <c r="MTX158" s="102"/>
      <c r="MTY158" s="102"/>
      <c r="MTZ158" s="102"/>
      <c r="MUA158" s="102"/>
      <c r="MUB158" s="102"/>
      <c r="MUC158" s="102"/>
      <c r="MUD158" s="102"/>
      <c r="MUE158" s="102"/>
      <c r="MUF158" s="102"/>
      <c r="MUG158" s="102"/>
      <c r="MUH158" s="102"/>
      <c r="MUI158" s="102"/>
      <c r="MUJ158" s="102"/>
      <c r="MUK158" s="102"/>
      <c r="MUL158" s="102"/>
      <c r="MUM158" s="102"/>
      <c r="MUN158" s="102"/>
      <c r="MUO158" s="102"/>
      <c r="MUP158" s="102"/>
      <c r="MUQ158" s="102"/>
      <c r="MUR158" s="102"/>
      <c r="MUS158" s="102"/>
      <c r="MUT158" s="102"/>
      <c r="MUU158" s="102"/>
      <c r="MUV158" s="102"/>
      <c r="MUW158" s="102"/>
      <c r="MUX158" s="102"/>
      <c r="MUY158" s="102"/>
      <c r="MUZ158" s="102"/>
      <c r="MVA158" s="102"/>
      <c r="MVB158" s="102"/>
      <c r="MVC158" s="102"/>
      <c r="MVD158" s="102"/>
      <c r="MVE158" s="102"/>
      <c r="MVF158" s="102"/>
      <c r="MVG158" s="102"/>
      <c r="MVH158" s="102"/>
      <c r="MVI158" s="102"/>
      <c r="MVJ158" s="102"/>
      <c r="MVK158" s="102"/>
      <c r="MVL158" s="102"/>
      <c r="MVM158" s="102"/>
      <c r="MVN158" s="102"/>
      <c r="MVO158" s="102"/>
      <c r="MVP158" s="102"/>
      <c r="MVQ158" s="102"/>
      <c r="MVR158" s="102"/>
      <c r="MVS158" s="102"/>
      <c r="MVT158" s="102"/>
      <c r="MVU158" s="102"/>
      <c r="MVV158" s="102"/>
      <c r="MVW158" s="102"/>
      <c r="MVX158" s="102"/>
      <c r="MVY158" s="102"/>
      <c r="MVZ158" s="102"/>
      <c r="MWA158" s="102"/>
      <c r="MWB158" s="102"/>
      <c r="MWC158" s="102"/>
      <c r="MWD158" s="102"/>
      <c r="MWE158" s="102"/>
      <c r="MWF158" s="102"/>
      <c r="MWG158" s="102"/>
      <c r="MWH158" s="102"/>
      <c r="MWI158" s="102"/>
      <c r="MWJ158" s="102"/>
      <c r="MWK158" s="102"/>
      <c r="MWL158" s="102"/>
      <c r="MWM158" s="102"/>
      <c r="MWN158" s="102"/>
      <c r="MWO158" s="102"/>
      <c r="MWP158" s="102"/>
      <c r="MWQ158" s="102"/>
      <c r="MWR158" s="102"/>
      <c r="MWS158" s="102"/>
      <c r="MWT158" s="102"/>
      <c r="MWU158" s="102"/>
      <c r="MWV158" s="102"/>
      <c r="MWW158" s="102"/>
      <c r="MWX158" s="102"/>
      <c r="MWY158" s="102"/>
      <c r="MWZ158" s="102"/>
      <c r="MXA158" s="102"/>
      <c r="MXB158" s="102"/>
      <c r="MXC158" s="102"/>
      <c r="MXD158" s="102"/>
      <c r="MXE158" s="102"/>
      <c r="MXF158" s="102"/>
      <c r="MXG158" s="102"/>
      <c r="MXH158" s="102"/>
      <c r="MXI158" s="102"/>
      <c r="MXJ158" s="102"/>
      <c r="MXK158" s="102"/>
      <c r="MXL158" s="102"/>
      <c r="MXM158" s="102"/>
      <c r="MXN158" s="102"/>
      <c r="MXO158" s="102"/>
      <c r="MXP158" s="102"/>
      <c r="MXQ158" s="102"/>
      <c r="MXR158" s="102"/>
      <c r="MXS158" s="102"/>
      <c r="MXT158" s="102"/>
      <c r="MXU158" s="102"/>
      <c r="MXV158" s="102"/>
      <c r="MXW158" s="102"/>
      <c r="MXX158" s="102"/>
      <c r="MXY158" s="102"/>
      <c r="MXZ158" s="102"/>
      <c r="MYA158" s="102"/>
      <c r="MYB158" s="102"/>
      <c r="MYC158" s="102"/>
      <c r="MYD158" s="102"/>
      <c r="MYE158" s="102"/>
      <c r="MYF158" s="102"/>
      <c r="MYG158" s="102"/>
      <c r="MYH158" s="102"/>
      <c r="MYI158" s="102"/>
      <c r="MYJ158" s="102"/>
      <c r="MYK158" s="102"/>
      <c r="MYL158" s="102"/>
      <c r="MYM158" s="102"/>
      <c r="MYN158" s="102"/>
      <c r="MYO158" s="102"/>
      <c r="MYP158" s="102"/>
      <c r="MYQ158" s="102"/>
      <c r="MYR158" s="102"/>
      <c r="MYS158" s="102"/>
      <c r="MYT158" s="102"/>
      <c r="MYU158" s="102"/>
      <c r="MYV158" s="102"/>
      <c r="MYW158" s="102"/>
      <c r="MYX158" s="102"/>
      <c r="MYY158" s="102"/>
      <c r="MYZ158" s="102"/>
      <c r="MZA158" s="102"/>
      <c r="MZB158" s="102"/>
      <c r="MZC158" s="102"/>
      <c r="MZD158" s="102"/>
      <c r="MZE158" s="102"/>
      <c r="MZF158" s="102"/>
      <c r="MZG158" s="102"/>
      <c r="MZH158" s="102"/>
      <c r="MZI158" s="102"/>
      <c r="MZJ158" s="102"/>
      <c r="MZK158" s="102"/>
      <c r="MZL158" s="102"/>
      <c r="MZM158" s="102"/>
      <c r="MZN158" s="102"/>
      <c r="MZO158" s="102"/>
      <c r="MZP158" s="102"/>
      <c r="MZQ158" s="102"/>
      <c r="MZR158" s="102"/>
      <c r="MZS158" s="102"/>
      <c r="MZT158" s="102"/>
      <c r="MZU158" s="102"/>
      <c r="MZV158" s="102"/>
      <c r="MZW158" s="102"/>
      <c r="MZX158" s="102"/>
      <c r="MZY158" s="102"/>
      <c r="MZZ158" s="102"/>
      <c r="NAA158" s="102"/>
      <c r="NAB158" s="102"/>
      <c r="NAC158" s="102"/>
      <c r="NAD158" s="102"/>
      <c r="NAE158" s="102"/>
      <c r="NAF158" s="102"/>
      <c r="NAG158" s="102"/>
      <c r="NAH158" s="102"/>
      <c r="NAI158" s="102"/>
      <c r="NAJ158" s="102"/>
      <c r="NAK158" s="102"/>
      <c r="NAL158" s="102"/>
      <c r="NAM158" s="102"/>
      <c r="NAN158" s="102"/>
      <c r="NAO158" s="102"/>
      <c r="NAP158" s="102"/>
      <c r="NAQ158" s="102"/>
      <c r="NAR158" s="102"/>
      <c r="NAS158" s="102"/>
      <c r="NAT158" s="102"/>
      <c r="NAU158" s="102"/>
      <c r="NAV158" s="102"/>
      <c r="NAW158" s="102"/>
      <c r="NAX158" s="102"/>
      <c r="NAY158" s="102"/>
      <c r="NAZ158" s="102"/>
      <c r="NBA158" s="102"/>
      <c r="NBB158" s="102"/>
      <c r="NBC158" s="102"/>
      <c r="NBD158" s="102"/>
      <c r="NBE158" s="102"/>
      <c r="NBF158" s="102"/>
      <c r="NBG158" s="102"/>
      <c r="NBH158" s="102"/>
      <c r="NBI158" s="102"/>
      <c r="NBJ158" s="102"/>
      <c r="NBK158" s="102"/>
      <c r="NBL158" s="102"/>
      <c r="NBM158" s="102"/>
      <c r="NBN158" s="102"/>
      <c r="NBO158" s="102"/>
      <c r="NBP158" s="102"/>
      <c r="NBQ158" s="102"/>
      <c r="NBR158" s="102"/>
      <c r="NBS158" s="102"/>
      <c r="NBT158" s="102"/>
      <c r="NBU158" s="102"/>
      <c r="NBV158" s="102"/>
      <c r="NBW158" s="102"/>
      <c r="NBX158" s="102"/>
      <c r="NBY158" s="102"/>
      <c r="NBZ158" s="102"/>
      <c r="NCA158" s="102"/>
      <c r="NCB158" s="102"/>
      <c r="NCC158" s="102"/>
      <c r="NCD158" s="102"/>
      <c r="NCE158" s="102"/>
      <c r="NCF158" s="102"/>
      <c r="NCG158" s="102"/>
      <c r="NCH158" s="102"/>
      <c r="NCI158" s="102"/>
      <c r="NCJ158" s="102"/>
      <c r="NCK158" s="102"/>
      <c r="NCL158" s="102"/>
      <c r="NCM158" s="102"/>
      <c r="NCN158" s="102"/>
      <c r="NCO158" s="102"/>
      <c r="NCP158" s="102"/>
      <c r="NCQ158" s="102"/>
      <c r="NCR158" s="102"/>
      <c r="NCS158" s="102"/>
      <c r="NCT158" s="102"/>
      <c r="NCU158" s="102"/>
      <c r="NCV158" s="102"/>
      <c r="NCW158" s="102"/>
      <c r="NCX158" s="102"/>
      <c r="NCY158" s="102"/>
      <c r="NCZ158" s="102"/>
      <c r="NDA158" s="102"/>
      <c r="NDB158" s="102"/>
      <c r="NDC158" s="102"/>
      <c r="NDD158" s="102"/>
      <c r="NDE158" s="102"/>
      <c r="NDF158" s="102"/>
      <c r="NDG158" s="102"/>
      <c r="NDH158" s="102"/>
      <c r="NDI158" s="102"/>
      <c r="NDJ158" s="102"/>
      <c r="NDK158" s="102"/>
      <c r="NDL158" s="102"/>
      <c r="NDM158" s="102"/>
      <c r="NDN158" s="102"/>
      <c r="NDO158" s="102"/>
      <c r="NDP158" s="102"/>
      <c r="NDQ158" s="102"/>
      <c r="NDR158" s="102"/>
      <c r="NDS158" s="102"/>
      <c r="NDT158" s="102"/>
      <c r="NDU158" s="102"/>
      <c r="NDV158" s="102"/>
      <c r="NDW158" s="102"/>
      <c r="NDX158" s="102"/>
      <c r="NDY158" s="102"/>
      <c r="NDZ158" s="102"/>
      <c r="NEA158" s="102"/>
      <c r="NEB158" s="102"/>
      <c r="NEC158" s="102"/>
      <c r="NED158" s="102"/>
      <c r="NEE158" s="102"/>
      <c r="NEF158" s="102"/>
      <c r="NEG158" s="102"/>
      <c r="NEH158" s="102"/>
      <c r="NEI158" s="102"/>
      <c r="NEJ158" s="102"/>
      <c r="NEK158" s="102"/>
      <c r="NEL158" s="102"/>
      <c r="NEM158" s="102"/>
      <c r="NEN158" s="102"/>
      <c r="NEO158" s="102"/>
      <c r="NEP158" s="102"/>
      <c r="NEQ158" s="102"/>
      <c r="NER158" s="102"/>
      <c r="NES158" s="102"/>
      <c r="NET158" s="102"/>
      <c r="NEU158" s="102"/>
      <c r="NEV158" s="102"/>
      <c r="NEW158" s="102"/>
      <c r="NEX158" s="102"/>
      <c r="NEY158" s="102"/>
      <c r="NEZ158" s="102"/>
      <c r="NFA158" s="102"/>
      <c r="NFB158" s="102"/>
      <c r="NFC158" s="102"/>
      <c r="NFD158" s="102"/>
      <c r="NFE158" s="102"/>
      <c r="NFF158" s="102"/>
      <c r="NFG158" s="102"/>
      <c r="NFH158" s="102"/>
      <c r="NFI158" s="102"/>
      <c r="NFJ158" s="102"/>
      <c r="NFK158" s="102"/>
      <c r="NFL158" s="102"/>
      <c r="NFM158" s="102"/>
      <c r="NFN158" s="102"/>
      <c r="NFO158" s="102"/>
      <c r="NFP158" s="102"/>
      <c r="NFQ158" s="102"/>
      <c r="NFR158" s="102"/>
      <c r="NFS158" s="102"/>
      <c r="NFT158" s="102"/>
      <c r="NFU158" s="102"/>
      <c r="NFV158" s="102"/>
      <c r="NFW158" s="102"/>
      <c r="NFX158" s="102"/>
      <c r="NFY158" s="102"/>
      <c r="NFZ158" s="102"/>
      <c r="NGA158" s="102"/>
      <c r="NGB158" s="102"/>
      <c r="NGC158" s="102"/>
      <c r="NGD158" s="102"/>
      <c r="NGE158" s="102"/>
      <c r="NGF158" s="102"/>
      <c r="NGG158" s="102"/>
      <c r="NGH158" s="102"/>
      <c r="NGI158" s="102"/>
      <c r="NGJ158" s="102"/>
      <c r="NGK158" s="102"/>
      <c r="NGL158" s="102"/>
      <c r="NGM158" s="102"/>
      <c r="NGN158" s="102"/>
      <c r="NGO158" s="102"/>
      <c r="NGP158" s="102"/>
      <c r="NGQ158" s="102"/>
      <c r="NGR158" s="102"/>
      <c r="NGS158" s="102"/>
      <c r="NGT158" s="102"/>
      <c r="NGU158" s="102"/>
      <c r="NGV158" s="102"/>
      <c r="NGW158" s="102"/>
      <c r="NGX158" s="102"/>
      <c r="NGY158" s="102"/>
      <c r="NGZ158" s="102"/>
      <c r="NHA158" s="102"/>
      <c r="NHB158" s="102"/>
      <c r="NHC158" s="102"/>
      <c r="NHD158" s="102"/>
      <c r="NHE158" s="102"/>
      <c r="NHF158" s="102"/>
      <c r="NHG158" s="102"/>
      <c r="NHH158" s="102"/>
      <c r="NHI158" s="102"/>
      <c r="NHJ158" s="102"/>
      <c r="NHK158" s="102"/>
      <c r="NHL158" s="102"/>
      <c r="NHM158" s="102"/>
      <c r="NHN158" s="102"/>
      <c r="NHO158" s="102"/>
      <c r="NHP158" s="102"/>
      <c r="NHQ158" s="102"/>
      <c r="NHR158" s="102"/>
      <c r="NHS158" s="102"/>
      <c r="NHT158" s="102"/>
      <c r="NHU158" s="102"/>
      <c r="NHV158" s="102"/>
      <c r="NHW158" s="102"/>
      <c r="NHX158" s="102"/>
      <c r="NHY158" s="102"/>
      <c r="NHZ158" s="102"/>
      <c r="NIA158" s="102"/>
      <c r="NIB158" s="102"/>
      <c r="NIC158" s="102"/>
      <c r="NID158" s="102"/>
      <c r="NIE158" s="102"/>
      <c r="NIF158" s="102"/>
      <c r="NIG158" s="102"/>
      <c r="NIH158" s="102"/>
      <c r="NII158" s="102"/>
      <c r="NIJ158" s="102"/>
      <c r="NIK158" s="102"/>
      <c r="NIL158" s="102"/>
      <c r="NIM158" s="102"/>
      <c r="NIN158" s="102"/>
      <c r="NIO158" s="102"/>
      <c r="NIP158" s="102"/>
      <c r="NIQ158" s="102"/>
      <c r="NIR158" s="102"/>
      <c r="NIS158" s="102"/>
      <c r="NIT158" s="102"/>
      <c r="NIU158" s="102"/>
      <c r="NIV158" s="102"/>
      <c r="NIW158" s="102"/>
      <c r="NIX158" s="102"/>
      <c r="NIY158" s="102"/>
      <c r="NIZ158" s="102"/>
      <c r="NJA158" s="102"/>
      <c r="NJB158" s="102"/>
      <c r="NJC158" s="102"/>
      <c r="NJD158" s="102"/>
      <c r="NJE158" s="102"/>
      <c r="NJF158" s="102"/>
      <c r="NJG158" s="102"/>
      <c r="NJH158" s="102"/>
      <c r="NJI158" s="102"/>
      <c r="NJJ158" s="102"/>
      <c r="NJK158" s="102"/>
      <c r="NJL158" s="102"/>
      <c r="NJM158" s="102"/>
      <c r="NJN158" s="102"/>
      <c r="NJO158" s="102"/>
      <c r="NJP158" s="102"/>
      <c r="NJQ158" s="102"/>
      <c r="NJR158" s="102"/>
      <c r="NJS158" s="102"/>
      <c r="NJT158" s="102"/>
      <c r="NJU158" s="102"/>
      <c r="NJV158" s="102"/>
      <c r="NJW158" s="102"/>
      <c r="NJX158" s="102"/>
      <c r="NJY158" s="102"/>
      <c r="NJZ158" s="102"/>
      <c r="NKA158" s="102"/>
      <c r="NKB158" s="102"/>
      <c r="NKC158" s="102"/>
      <c r="NKD158" s="102"/>
      <c r="NKE158" s="102"/>
      <c r="NKF158" s="102"/>
      <c r="NKG158" s="102"/>
      <c r="NKH158" s="102"/>
      <c r="NKI158" s="102"/>
      <c r="NKJ158" s="102"/>
      <c r="NKK158" s="102"/>
      <c r="NKL158" s="102"/>
      <c r="NKM158" s="102"/>
      <c r="NKN158" s="102"/>
      <c r="NKO158" s="102"/>
      <c r="NKP158" s="102"/>
      <c r="NKQ158" s="102"/>
      <c r="NKR158" s="102"/>
      <c r="NKS158" s="102"/>
      <c r="NKT158" s="102"/>
      <c r="NKU158" s="102"/>
      <c r="NKV158" s="102"/>
      <c r="NKW158" s="102"/>
      <c r="NKX158" s="102"/>
      <c r="NKY158" s="102"/>
      <c r="NKZ158" s="102"/>
      <c r="NLA158" s="102"/>
      <c r="NLB158" s="102"/>
      <c r="NLC158" s="102"/>
      <c r="NLD158" s="102"/>
      <c r="NLE158" s="102"/>
      <c r="NLF158" s="102"/>
      <c r="NLG158" s="102"/>
      <c r="NLH158" s="102"/>
      <c r="NLI158" s="102"/>
      <c r="NLJ158" s="102"/>
      <c r="NLK158" s="102"/>
      <c r="NLL158" s="102"/>
      <c r="NLM158" s="102"/>
      <c r="NLN158" s="102"/>
      <c r="NLO158" s="102"/>
      <c r="NLP158" s="102"/>
      <c r="NLQ158" s="102"/>
      <c r="NLR158" s="102"/>
      <c r="NLS158" s="102"/>
      <c r="NLT158" s="102"/>
      <c r="NLU158" s="102"/>
      <c r="NLV158" s="102"/>
      <c r="NLW158" s="102"/>
      <c r="NLX158" s="102"/>
      <c r="NLY158" s="102"/>
      <c r="NLZ158" s="102"/>
      <c r="NMA158" s="102"/>
      <c r="NMB158" s="102"/>
      <c r="NMC158" s="102"/>
      <c r="NMD158" s="102"/>
      <c r="NME158" s="102"/>
      <c r="NMF158" s="102"/>
      <c r="NMG158" s="102"/>
      <c r="NMH158" s="102"/>
      <c r="NMI158" s="102"/>
      <c r="NMJ158" s="102"/>
      <c r="NMK158" s="102"/>
      <c r="NML158" s="102"/>
      <c r="NMM158" s="102"/>
      <c r="NMN158" s="102"/>
      <c r="NMO158" s="102"/>
      <c r="NMP158" s="102"/>
      <c r="NMQ158" s="102"/>
      <c r="NMR158" s="102"/>
      <c r="NMS158" s="102"/>
      <c r="NMT158" s="102"/>
      <c r="NMU158" s="102"/>
      <c r="NMV158" s="102"/>
      <c r="NMW158" s="102"/>
      <c r="NMX158" s="102"/>
      <c r="NMY158" s="102"/>
      <c r="NMZ158" s="102"/>
      <c r="NNA158" s="102"/>
      <c r="NNB158" s="102"/>
      <c r="NNC158" s="102"/>
      <c r="NND158" s="102"/>
      <c r="NNE158" s="102"/>
      <c r="NNF158" s="102"/>
      <c r="NNG158" s="102"/>
      <c r="NNH158" s="102"/>
      <c r="NNI158" s="102"/>
      <c r="NNJ158" s="102"/>
      <c r="NNK158" s="102"/>
      <c r="NNL158" s="102"/>
      <c r="NNM158" s="102"/>
      <c r="NNN158" s="102"/>
      <c r="NNO158" s="102"/>
      <c r="NNP158" s="102"/>
      <c r="NNQ158" s="102"/>
      <c r="NNR158" s="102"/>
      <c r="NNS158" s="102"/>
      <c r="NNT158" s="102"/>
      <c r="NNU158" s="102"/>
      <c r="NNV158" s="102"/>
      <c r="NNW158" s="102"/>
      <c r="NNX158" s="102"/>
      <c r="NNY158" s="102"/>
      <c r="NNZ158" s="102"/>
      <c r="NOA158" s="102"/>
      <c r="NOB158" s="102"/>
      <c r="NOC158" s="102"/>
      <c r="NOD158" s="102"/>
      <c r="NOE158" s="102"/>
      <c r="NOF158" s="102"/>
      <c r="NOG158" s="102"/>
      <c r="NOH158" s="102"/>
      <c r="NOI158" s="102"/>
      <c r="NOJ158" s="102"/>
      <c r="NOK158" s="102"/>
      <c r="NOL158" s="102"/>
      <c r="NOM158" s="102"/>
      <c r="NON158" s="102"/>
      <c r="NOO158" s="102"/>
      <c r="NOP158" s="102"/>
      <c r="NOQ158" s="102"/>
      <c r="NOR158" s="102"/>
      <c r="NOS158" s="102"/>
      <c r="NOT158" s="102"/>
      <c r="NOU158" s="102"/>
      <c r="NOV158" s="102"/>
      <c r="NOW158" s="102"/>
      <c r="NOX158" s="102"/>
      <c r="NOY158" s="102"/>
      <c r="NOZ158" s="102"/>
      <c r="NPA158" s="102"/>
      <c r="NPB158" s="102"/>
      <c r="NPC158" s="102"/>
      <c r="NPD158" s="102"/>
      <c r="NPE158" s="102"/>
      <c r="NPF158" s="102"/>
      <c r="NPG158" s="102"/>
      <c r="NPH158" s="102"/>
      <c r="NPI158" s="102"/>
      <c r="NPJ158" s="102"/>
      <c r="NPK158" s="102"/>
      <c r="NPL158" s="102"/>
      <c r="NPM158" s="102"/>
      <c r="NPN158" s="102"/>
      <c r="NPO158" s="102"/>
      <c r="NPP158" s="102"/>
      <c r="NPQ158" s="102"/>
      <c r="NPR158" s="102"/>
      <c r="NPS158" s="102"/>
      <c r="NPT158" s="102"/>
      <c r="NPU158" s="102"/>
      <c r="NPV158" s="102"/>
      <c r="NPW158" s="102"/>
      <c r="NPX158" s="102"/>
      <c r="NPY158" s="102"/>
      <c r="NPZ158" s="102"/>
      <c r="NQA158" s="102"/>
      <c r="NQB158" s="102"/>
      <c r="NQC158" s="102"/>
      <c r="NQD158" s="102"/>
      <c r="NQE158" s="102"/>
      <c r="NQF158" s="102"/>
      <c r="NQG158" s="102"/>
      <c r="NQH158" s="102"/>
      <c r="NQI158" s="102"/>
      <c r="NQJ158" s="102"/>
      <c r="NQK158" s="102"/>
      <c r="NQL158" s="102"/>
      <c r="NQM158" s="102"/>
      <c r="NQN158" s="102"/>
      <c r="NQO158" s="102"/>
      <c r="NQP158" s="102"/>
      <c r="NQQ158" s="102"/>
      <c r="NQR158" s="102"/>
      <c r="NQS158" s="102"/>
      <c r="NQT158" s="102"/>
      <c r="NQU158" s="102"/>
      <c r="NQV158" s="102"/>
      <c r="NQW158" s="102"/>
      <c r="NQX158" s="102"/>
      <c r="NQY158" s="102"/>
      <c r="NQZ158" s="102"/>
      <c r="NRA158" s="102"/>
      <c r="NRB158" s="102"/>
      <c r="NRC158" s="102"/>
      <c r="NRD158" s="102"/>
      <c r="NRE158" s="102"/>
      <c r="NRF158" s="102"/>
      <c r="NRG158" s="102"/>
      <c r="NRH158" s="102"/>
      <c r="NRI158" s="102"/>
      <c r="NRJ158" s="102"/>
      <c r="NRK158" s="102"/>
      <c r="NRL158" s="102"/>
      <c r="NRM158" s="102"/>
      <c r="NRN158" s="102"/>
      <c r="NRO158" s="102"/>
      <c r="NRP158" s="102"/>
      <c r="NRQ158" s="102"/>
      <c r="NRR158" s="102"/>
      <c r="NRS158" s="102"/>
      <c r="NRT158" s="102"/>
      <c r="NRU158" s="102"/>
      <c r="NRV158" s="102"/>
      <c r="NRW158" s="102"/>
      <c r="NRX158" s="102"/>
      <c r="NRY158" s="102"/>
      <c r="NRZ158" s="102"/>
      <c r="NSA158" s="102"/>
      <c r="NSB158" s="102"/>
      <c r="NSC158" s="102"/>
      <c r="NSD158" s="102"/>
      <c r="NSE158" s="102"/>
      <c r="NSF158" s="102"/>
      <c r="NSG158" s="102"/>
      <c r="NSH158" s="102"/>
      <c r="NSI158" s="102"/>
      <c r="NSJ158" s="102"/>
      <c r="NSK158" s="102"/>
      <c r="NSL158" s="102"/>
      <c r="NSM158" s="102"/>
      <c r="NSN158" s="102"/>
      <c r="NSO158" s="102"/>
      <c r="NSP158" s="102"/>
      <c r="NSQ158" s="102"/>
      <c r="NSR158" s="102"/>
      <c r="NSS158" s="102"/>
      <c r="NST158" s="102"/>
      <c r="NSU158" s="102"/>
      <c r="NSV158" s="102"/>
      <c r="NSW158" s="102"/>
      <c r="NSX158" s="102"/>
      <c r="NSY158" s="102"/>
      <c r="NSZ158" s="102"/>
      <c r="NTA158" s="102"/>
      <c r="NTB158" s="102"/>
      <c r="NTC158" s="102"/>
      <c r="NTD158" s="102"/>
      <c r="NTE158" s="102"/>
      <c r="NTF158" s="102"/>
      <c r="NTG158" s="102"/>
      <c r="NTH158" s="102"/>
      <c r="NTI158" s="102"/>
      <c r="NTJ158" s="102"/>
      <c r="NTK158" s="102"/>
      <c r="NTL158" s="102"/>
      <c r="NTM158" s="102"/>
      <c r="NTN158" s="102"/>
      <c r="NTO158" s="102"/>
      <c r="NTP158" s="102"/>
      <c r="NTQ158" s="102"/>
      <c r="NTR158" s="102"/>
      <c r="NTS158" s="102"/>
      <c r="NTT158" s="102"/>
      <c r="NTU158" s="102"/>
      <c r="NTV158" s="102"/>
      <c r="NTW158" s="102"/>
      <c r="NTX158" s="102"/>
      <c r="NTY158" s="102"/>
      <c r="NTZ158" s="102"/>
      <c r="NUA158" s="102"/>
      <c r="NUB158" s="102"/>
      <c r="NUC158" s="102"/>
      <c r="NUD158" s="102"/>
      <c r="NUE158" s="102"/>
      <c r="NUF158" s="102"/>
      <c r="NUG158" s="102"/>
      <c r="NUH158" s="102"/>
      <c r="NUI158" s="102"/>
      <c r="NUJ158" s="102"/>
      <c r="NUK158" s="102"/>
      <c r="NUL158" s="102"/>
      <c r="NUM158" s="102"/>
      <c r="NUN158" s="102"/>
      <c r="NUO158" s="102"/>
      <c r="NUP158" s="102"/>
      <c r="NUQ158" s="102"/>
      <c r="NUR158" s="102"/>
      <c r="NUS158" s="102"/>
      <c r="NUT158" s="102"/>
      <c r="NUU158" s="102"/>
      <c r="NUV158" s="102"/>
      <c r="NUW158" s="102"/>
      <c r="NUX158" s="102"/>
      <c r="NUY158" s="102"/>
      <c r="NUZ158" s="102"/>
      <c r="NVA158" s="102"/>
      <c r="NVB158" s="102"/>
      <c r="NVC158" s="102"/>
      <c r="NVD158" s="102"/>
      <c r="NVE158" s="102"/>
      <c r="NVF158" s="102"/>
      <c r="NVG158" s="102"/>
      <c r="NVH158" s="102"/>
      <c r="NVI158" s="102"/>
      <c r="NVJ158" s="102"/>
      <c r="NVK158" s="102"/>
      <c r="NVL158" s="102"/>
      <c r="NVM158" s="102"/>
      <c r="NVN158" s="102"/>
      <c r="NVO158" s="102"/>
      <c r="NVP158" s="102"/>
      <c r="NVQ158" s="102"/>
      <c r="NVR158" s="102"/>
      <c r="NVS158" s="102"/>
      <c r="NVT158" s="102"/>
      <c r="NVU158" s="102"/>
      <c r="NVV158" s="102"/>
      <c r="NVW158" s="102"/>
      <c r="NVX158" s="102"/>
      <c r="NVY158" s="102"/>
      <c r="NVZ158" s="102"/>
      <c r="NWA158" s="102"/>
      <c r="NWB158" s="102"/>
      <c r="NWC158" s="102"/>
      <c r="NWD158" s="102"/>
      <c r="NWE158" s="102"/>
      <c r="NWF158" s="102"/>
      <c r="NWG158" s="102"/>
      <c r="NWH158" s="102"/>
      <c r="NWI158" s="102"/>
      <c r="NWJ158" s="102"/>
      <c r="NWK158" s="102"/>
      <c r="NWL158" s="102"/>
      <c r="NWM158" s="102"/>
      <c r="NWN158" s="102"/>
      <c r="NWO158" s="102"/>
      <c r="NWP158" s="102"/>
      <c r="NWQ158" s="102"/>
      <c r="NWR158" s="102"/>
      <c r="NWS158" s="102"/>
      <c r="NWT158" s="102"/>
      <c r="NWU158" s="102"/>
      <c r="NWV158" s="102"/>
      <c r="NWW158" s="102"/>
      <c r="NWX158" s="102"/>
      <c r="NWY158" s="102"/>
      <c r="NWZ158" s="102"/>
      <c r="NXA158" s="102"/>
      <c r="NXB158" s="102"/>
      <c r="NXC158" s="102"/>
      <c r="NXD158" s="102"/>
      <c r="NXE158" s="102"/>
      <c r="NXF158" s="102"/>
      <c r="NXG158" s="102"/>
      <c r="NXH158" s="102"/>
      <c r="NXI158" s="102"/>
      <c r="NXJ158" s="102"/>
      <c r="NXK158" s="102"/>
      <c r="NXL158" s="102"/>
      <c r="NXM158" s="102"/>
      <c r="NXN158" s="102"/>
      <c r="NXO158" s="102"/>
      <c r="NXP158" s="102"/>
      <c r="NXQ158" s="102"/>
      <c r="NXR158" s="102"/>
      <c r="NXS158" s="102"/>
      <c r="NXT158" s="102"/>
      <c r="NXU158" s="102"/>
      <c r="NXV158" s="102"/>
      <c r="NXW158" s="102"/>
      <c r="NXX158" s="102"/>
      <c r="NXY158" s="102"/>
      <c r="NXZ158" s="102"/>
      <c r="NYA158" s="102"/>
      <c r="NYB158" s="102"/>
      <c r="NYC158" s="102"/>
      <c r="NYD158" s="102"/>
      <c r="NYE158" s="102"/>
      <c r="NYF158" s="102"/>
      <c r="NYG158" s="102"/>
      <c r="NYH158" s="102"/>
      <c r="NYI158" s="102"/>
      <c r="NYJ158" s="102"/>
      <c r="NYK158" s="102"/>
      <c r="NYL158" s="102"/>
      <c r="NYM158" s="102"/>
      <c r="NYN158" s="102"/>
      <c r="NYO158" s="102"/>
      <c r="NYP158" s="102"/>
      <c r="NYQ158" s="102"/>
      <c r="NYR158" s="102"/>
      <c r="NYS158" s="102"/>
      <c r="NYT158" s="102"/>
      <c r="NYU158" s="102"/>
      <c r="NYV158" s="102"/>
      <c r="NYW158" s="102"/>
      <c r="NYX158" s="102"/>
      <c r="NYY158" s="102"/>
      <c r="NYZ158" s="102"/>
      <c r="NZA158" s="102"/>
      <c r="NZB158" s="102"/>
      <c r="NZC158" s="102"/>
      <c r="NZD158" s="102"/>
      <c r="NZE158" s="102"/>
      <c r="NZF158" s="102"/>
      <c r="NZG158" s="102"/>
      <c r="NZH158" s="102"/>
      <c r="NZI158" s="102"/>
      <c r="NZJ158" s="102"/>
      <c r="NZK158" s="102"/>
      <c r="NZL158" s="102"/>
      <c r="NZM158" s="102"/>
      <c r="NZN158" s="102"/>
      <c r="NZO158" s="102"/>
      <c r="NZP158" s="102"/>
      <c r="NZQ158" s="102"/>
      <c r="NZR158" s="102"/>
      <c r="NZS158" s="102"/>
      <c r="NZT158" s="102"/>
      <c r="NZU158" s="102"/>
      <c r="NZV158" s="102"/>
      <c r="NZW158" s="102"/>
      <c r="NZX158" s="102"/>
      <c r="NZY158" s="102"/>
      <c r="NZZ158" s="102"/>
      <c r="OAA158" s="102"/>
      <c r="OAB158" s="102"/>
      <c r="OAC158" s="102"/>
      <c r="OAD158" s="102"/>
      <c r="OAE158" s="102"/>
      <c r="OAF158" s="102"/>
      <c r="OAG158" s="102"/>
      <c r="OAH158" s="102"/>
      <c r="OAI158" s="102"/>
      <c r="OAJ158" s="102"/>
      <c r="OAK158" s="102"/>
      <c r="OAL158" s="102"/>
      <c r="OAM158" s="102"/>
      <c r="OAN158" s="102"/>
      <c r="OAO158" s="102"/>
      <c r="OAP158" s="102"/>
      <c r="OAQ158" s="102"/>
      <c r="OAR158" s="102"/>
      <c r="OAS158" s="102"/>
      <c r="OAT158" s="102"/>
      <c r="OAU158" s="102"/>
      <c r="OAV158" s="102"/>
      <c r="OAW158" s="102"/>
      <c r="OAX158" s="102"/>
      <c r="OAY158" s="102"/>
      <c r="OAZ158" s="102"/>
      <c r="OBA158" s="102"/>
      <c r="OBB158" s="102"/>
      <c r="OBC158" s="102"/>
      <c r="OBD158" s="102"/>
      <c r="OBE158" s="102"/>
      <c r="OBF158" s="102"/>
      <c r="OBG158" s="102"/>
      <c r="OBH158" s="102"/>
      <c r="OBI158" s="102"/>
      <c r="OBJ158" s="102"/>
      <c r="OBK158" s="102"/>
      <c r="OBL158" s="102"/>
      <c r="OBM158" s="102"/>
      <c r="OBN158" s="102"/>
      <c r="OBO158" s="102"/>
      <c r="OBP158" s="102"/>
      <c r="OBQ158" s="102"/>
      <c r="OBR158" s="102"/>
      <c r="OBS158" s="102"/>
      <c r="OBT158" s="102"/>
      <c r="OBU158" s="102"/>
      <c r="OBV158" s="102"/>
      <c r="OBW158" s="102"/>
      <c r="OBX158" s="102"/>
      <c r="OBY158" s="102"/>
      <c r="OBZ158" s="102"/>
      <c r="OCA158" s="102"/>
      <c r="OCB158" s="102"/>
      <c r="OCC158" s="102"/>
      <c r="OCD158" s="102"/>
      <c r="OCE158" s="102"/>
      <c r="OCF158" s="102"/>
      <c r="OCG158" s="102"/>
      <c r="OCH158" s="102"/>
      <c r="OCI158" s="102"/>
      <c r="OCJ158" s="102"/>
      <c r="OCK158" s="102"/>
      <c r="OCL158" s="102"/>
      <c r="OCM158" s="102"/>
      <c r="OCN158" s="102"/>
      <c r="OCO158" s="102"/>
      <c r="OCP158" s="102"/>
      <c r="OCQ158" s="102"/>
      <c r="OCR158" s="102"/>
      <c r="OCS158" s="102"/>
      <c r="OCT158" s="102"/>
      <c r="OCU158" s="102"/>
      <c r="OCV158" s="102"/>
      <c r="OCW158" s="102"/>
      <c r="OCX158" s="102"/>
      <c r="OCY158" s="102"/>
      <c r="OCZ158" s="102"/>
      <c r="ODA158" s="102"/>
      <c r="ODB158" s="102"/>
      <c r="ODC158" s="102"/>
      <c r="ODD158" s="102"/>
      <c r="ODE158" s="102"/>
      <c r="ODF158" s="102"/>
      <c r="ODG158" s="102"/>
      <c r="ODH158" s="102"/>
      <c r="ODI158" s="102"/>
      <c r="ODJ158" s="102"/>
      <c r="ODK158" s="102"/>
      <c r="ODL158" s="102"/>
      <c r="ODM158" s="102"/>
      <c r="ODN158" s="102"/>
      <c r="ODO158" s="102"/>
      <c r="ODP158" s="102"/>
      <c r="ODQ158" s="102"/>
      <c r="ODR158" s="102"/>
      <c r="ODS158" s="102"/>
      <c r="ODT158" s="102"/>
      <c r="ODU158" s="102"/>
      <c r="ODV158" s="102"/>
      <c r="ODW158" s="102"/>
      <c r="ODX158" s="102"/>
      <c r="ODY158" s="102"/>
      <c r="ODZ158" s="102"/>
      <c r="OEA158" s="102"/>
      <c r="OEB158" s="102"/>
      <c r="OEC158" s="102"/>
      <c r="OED158" s="102"/>
      <c r="OEE158" s="102"/>
      <c r="OEF158" s="102"/>
      <c r="OEG158" s="102"/>
      <c r="OEH158" s="102"/>
      <c r="OEI158" s="102"/>
      <c r="OEJ158" s="102"/>
      <c r="OEK158" s="102"/>
      <c r="OEL158" s="102"/>
      <c r="OEM158" s="102"/>
      <c r="OEN158" s="102"/>
      <c r="OEO158" s="102"/>
      <c r="OEP158" s="102"/>
      <c r="OEQ158" s="102"/>
      <c r="OER158" s="102"/>
      <c r="OES158" s="102"/>
      <c r="OET158" s="102"/>
      <c r="OEU158" s="102"/>
      <c r="OEV158" s="102"/>
      <c r="OEW158" s="102"/>
      <c r="OEX158" s="102"/>
      <c r="OEY158" s="102"/>
      <c r="OEZ158" s="102"/>
      <c r="OFA158" s="102"/>
      <c r="OFB158" s="102"/>
      <c r="OFC158" s="102"/>
      <c r="OFD158" s="102"/>
      <c r="OFE158" s="102"/>
      <c r="OFF158" s="102"/>
      <c r="OFG158" s="102"/>
      <c r="OFH158" s="102"/>
      <c r="OFI158" s="102"/>
      <c r="OFJ158" s="102"/>
      <c r="OFK158" s="102"/>
      <c r="OFL158" s="102"/>
      <c r="OFM158" s="102"/>
      <c r="OFN158" s="102"/>
      <c r="OFO158" s="102"/>
      <c r="OFP158" s="102"/>
      <c r="OFQ158" s="102"/>
      <c r="OFR158" s="102"/>
      <c r="OFS158" s="102"/>
      <c r="OFT158" s="102"/>
      <c r="OFU158" s="102"/>
      <c r="OFV158" s="102"/>
      <c r="OFW158" s="102"/>
      <c r="OFX158" s="102"/>
      <c r="OFY158" s="102"/>
      <c r="OFZ158" s="102"/>
      <c r="OGA158" s="102"/>
      <c r="OGB158" s="102"/>
      <c r="OGC158" s="102"/>
      <c r="OGD158" s="102"/>
      <c r="OGE158" s="102"/>
      <c r="OGF158" s="102"/>
      <c r="OGG158" s="102"/>
      <c r="OGH158" s="102"/>
      <c r="OGI158" s="102"/>
      <c r="OGJ158" s="102"/>
      <c r="OGK158" s="102"/>
      <c r="OGL158" s="102"/>
      <c r="OGM158" s="102"/>
      <c r="OGN158" s="102"/>
      <c r="OGO158" s="102"/>
      <c r="OGP158" s="102"/>
      <c r="OGQ158" s="102"/>
      <c r="OGR158" s="102"/>
      <c r="OGS158" s="102"/>
      <c r="OGT158" s="102"/>
      <c r="OGU158" s="102"/>
      <c r="OGV158" s="102"/>
      <c r="OGW158" s="102"/>
      <c r="OGX158" s="102"/>
      <c r="OGY158" s="102"/>
      <c r="OGZ158" s="102"/>
      <c r="OHA158" s="102"/>
      <c r="OHB158" s="102"/>
      <c r="OHC158" s="102"/>
      <c r="OHD158" s="102"/>
      <c r="OHE158" s="102"/>
      <c r="OHF158" s="102"/>
      <c r="OHG158" s="102"/>
      <c r="OHH158" s="102"/>
      <c r="OHI158" s="102"/>
      <c r="OHJ158" s="102"/>
      <c r="OHK158" s="102"/>
      <c r="OHL158" s="102"/>
      <c r="OHM158" s="102"/>
      <c r="OHN158" s="102"/>
      <c r="OHO158" s="102"/>
      <c r="OHP158" s="102"/>
      <c r="OHQ158" s="102"/>
      <c r="OHR158" s="102"/>
      <c r="OHS158" s="102"/>
      <c r="OHT158" s="102"/>
      <c r="OHU158" s="102"/>
      <c r="OHV158" s="102"/>
      <c r="OHW158" s="102"/>
      <c r="OHX158" s="102"/>
      <c r="OHY158" s="102"/>
      <c r="OHZ158" s="102"/>
      <c r="OIA158" s="102"/>
      <c r="OIB158" s="102"/>
      <c r="OIC158" s="102"/>
      <c r="OID158" s="102"/>
      <c r="OIE158" s="102"/>
      <c r="OIF158" s="102"/>
      <c r="OIG158" s="102"/>
      <c r="OIH158" s="102"/>
      <c r="OII158" s="102"/>
      <c r="OIJ158" s="102"/>
      <c r="OIK158" s="102"/>
      <c r="OIL158" s="102"/>
      <c r="OIM158" s="102"/>
      <c r="OIN158" s="102"/>
      <c r="OIO158" s="102"/>
      <c r="OIP158" s="102"/>
      <c r="OIQ158" s="102"/>
      <c r="OIR158" s="102"/>
      <c r="OIS158" s="102"/>
      <c r="OIT158" s="102"/>
      <c r="OIU158" s="102"/>
      <c r="OIV158" s="102"/>
      <c r="OIW158" s="102"/>
      <c r="OIX158" s="102"/>
      <c r="OIY158" s="102"/>
      <c r="OIZ158" s="102"/>
      <c r="OJA158" s="102"/>
      <c r="OJB158" s="102"/>
      <c r="OJC158" s="102"/>
      <c r="OJD158" s="102"/>
      <c r="OJE158" s="102"/>
      <c r="OJF158" s="102"/>
      <c r="OJG158" s="102"/>
      <c r="OJH158" s="102"/>
      <c r="OJI158" s="102"/>
      <c r="OJJ158" s="102"/>
      <c r="OJK158" s="102"/>
      <c r="OJL158" s="102"/>
      <c r="OJM158" s="102"/>
      <c r="OJN158" s="102"/>
      <c r="OJO158" s="102"/>
      <c r="OJP158" s="102"/>
      <c r="OJQ158" s="102"/>
      <c r="OJR158" s="102"/>
      <c r="OJS158" s="102"/>
      <c r="OJT158" s="102"/>
      <c r="OJU158" s="102"/>
      <c r="OJV158" s="102"/>
      <c r="OJW158" s="102"/>
      <c r="OJX158" s="102"/>
      <c r="OJY158" s="102"/>
      <c r="OJZ158" s="102"/>
      <c r="OKA158" s="102"/>
      <c r="OKB158" s="102"/>
      <c r="OKC158" s="102"/>
      <c r="OKD158" s="102"/>
      <c r="OKE158" s="102"/>
      <c r="OKF158" s="102"/>
      <c r="OKG158" s="102"/>
      <c r="OKH158" s="102"/>
      <c r="OKI158" s="102"/>
      <c r="OKJ158" s="102"/>
      <c r="OKK158" s="102"/>
      <c r="OKL158" s="102"/>
      <c r="OKM158" s="102"/>
      <c r="OKN158" s="102"/>
      <c r="OKO158" s="102"/>
      <c r="OKP158" s="102"/>
      <c r="OKQ158" s="102"/>
      <c r="OKR158" s="102"/>
      <c r="OKS158" s="102"/>
      <c r="OKT158" s="102"/>
      <c r="OKU158" s="102"/>
      <c r="OKV158" s="102"/>
      <c r="OKW158" s="102"/>
      <c r="OKX158" s="102"/>
      <c r="OKY158" s="102"/>
      <c r="OKZ158" s="102"/>
      <c r="OLA158" s="102"/>
      <c r="OLB158" s="102"/>
      <c r="OLC158" s="102"/>
      <c r="OLD158" s="102"/>
      <c r="OLE158" s="102"/>
      <c r="OLF158" s="102"/>
      <c r="OLG158" s="102"/>
      <c r="OLH158" s="102"/>
      <c r="OLI158" s="102"/>
      <c r="OLJ158" s="102"/>
      <c r="OLK158" s="102"/>
      <c r="OLL158" s="102"/>
      <c r="OLM158" s="102"/>
      <c r="OLN158" s="102"/>
      <c r="OLO158" s="102"/>
      <c r="OLP158" s="102"/>
      <c r="OLQ158" s="102"/>
      <c r="OLR158" s="102"/>
      <c r="OLS158" s="102"/>
      <c r="OLT158" s="102"/>
      <c r="OLU158" s="102"/>
      <c r="OLV158" s="102"/>
      <c r="OLW158" s="102"/>
      <c r="OLX158" s="102"/>
      <c r="OLY158" s="102"/>
      <c r="OLZ158" s="102"/>
      <c r="OMA158" s="102"/>
      <c r="OMB158" s="102"/>
      <c r="OMC158" s="102"/>
      <c r="OMD158" s="102"/>
      <c r="OME158" s="102"/>
      <c r="OMF158" s="102"/>
      <c r="OMG158" s="102"/>
      <c r="OMH158" s="102"/>
      <c r="OMI158" s="102"/>
      <c r="OMJ158" s="102"/>
      <c r="OMK158" s="102"/>
      <c r="OML158" s="102"/>
      <c r="OMM158" s="102"/>
      <c r="OMN158" s="102"/>
      <c r="OMO158" s="102"/>
      <c r="OMP158" s="102"/>
      <c r="OMQ158" s="102"/>
      <c r="OMR158" s="102"/>
      <c r="OMS158" s="102"/>
      <c r="OMT158" s="102"/>
      <c r="OMU158" s="102"/>
      <c r="OMV158" s="102"/>
      <c r="OMW158" s="102"/>
      <c r="OMX158" s="102"/>
      <c r="OMY158" s="102"/>
      <c r="OMZ158" s="102"/>
      <c r="ONA158" s="102"/>
      <c r="ONB158" s="102"/>
      <c r="ONC158" s="102"/>
      <c r="OND158" s="102"/>
      <c r="ONE158" s="102"/>
      <c r="ONF158" s="102"/>
      <c r="ONG158" s="102"/>
      <c r="ONH158" s="102"/>
      <c r="ONI158" s="102"/>
      <c r="ONJ158" s="102"/>
      <c r="ONK158" s="102"/>
      <c r="ONL158" s="102"/>
      <c r="ONM158" s="102"/>
      <c r="ONN158" s="102"/>
      <c r="ONO158" s="102"/>
      <c r="ONP158" s="102"/>
      <c r="ONQ158" s="102"/>
      <c r="ONR158" s="102"/>
      <c r="ONS158" s="102"/>
      <c r="ONT158" s="102"/>
      <c r="ONU158" s="102"/>
      <c r="ONV158" s="102"/>
      <c r="ONW158" s="102"/>
      <c r="ONX158" s="102"/>
      <c r="ONY158" s="102"/>
      <c r="ONZ158" s="102"/>
      <c r="OOA158" s="102"/>
      <c r="OOB158" s="102"/>
      <c r="OOC158" s="102"/>
      <c r="OOD158" s="102"/>
      <c r="OOE158" s="102"/>
      <c r="OOF158" s="102"/>
      <c r="OOG158" s="102"/>
      <c r="OOH158" s="102"/>
      <c r="OOI158" s="102"/>
      <c r="OOJ158" s="102"/>
      <c r="OOK158" s="102"/>
      <c r="OOL158" s="102"/>
      <c r="OOM158" s="102"/>
      <c r="OON158" s="102"/>
      <c r="OOO158" s="102"/>
      <c r="OOP158" s="102"/>
      <c r="OOQ158" s="102"/>
      <c r="OOR158" s="102"/>
      <c r="OOS158" s="102"/>
      <c r="OOT158" s="102"/>
      <c r="OOU158" s="102"/>
      <c r="OOV158" s="102"/>
      <c r="OOW158" s="102"/>
      <c r="OOX158" s="102"/>
      <c r="OOY158" s="102"/>
      <c r="OOZ158" s="102"/>
      <c r="OPA158" s="102"/>
      <c r="OPB158" s="102"/>
      <c r="OPC158" s="102"/>
      <c r="OPD158" s="102"/>
      <c r="OPE158" s="102"/>
      <c r="OPF158" s="102"/>
      <c r="OPG158" s="102"/>
      <c r="OPH158" s="102"/>
      <c r="OPI158" s="102"/>
      <c r="OPJ158" s="102"/>
      <c r="OPK158" s="102"/>
      <c r="OPL158" s="102"/>
      <c r="OPM158" s="102"/>
      <c r="OPN158" s="102"/>
      <c r="OPO158" s="102"/>
      <c r="OPP158" s="102"/>
      <c r="OPQ158" s="102"/>
      <c r="OPR158" s="102"/>
      <c r="OPS158" s="102"/>
      <c r="OPT158" s="102"/>
      <c r="OPU158" s="102"/>
      <c r="OPV158" s="102"/>
      <c r="OPW158" s="102"/>
      <c r="OPX158" s="102"/>
      <c r="OPY158" s="102"/>
      <c r="OPZ158" s="102"/>
      <c r="OQA158" s="102"/>
      <c r="OQB158" s="102"/>
      <c r="OQC158" s="102"/>
      <c r="OQD158" s="102"/>
      <c r="OQE158" s="102"/>
      <c r="OQF158" s="102"/>
      <c r="OQG158" s="102"/>
      <c r="OQH158" s="102"/>
      <c r="OQI158" s="102"/>
      <c r="OQJ158" s="102"/>
      <c r="OQK158" s="102"/>
      <c r="OQL158" s="102"/>
      <c r="OQM158" s="102"/>
      <c r="OQN158" s="102"/>
      <c r="OQO158" s="102"/>
      <c r="OQP158" s="102"/>
      <c r="OQQ158" s="102"/>
      <c r="OQR158" s="102"/>
      <c r="OQS158" s="102"/>
      <c r="OQT158" s="102"/>
      <c r="OQU158" s="102"/>
      <c r="OQV158" s="102"/>
      <c r="OQW158" s="102"/>
      <c r="OQX158" s="102"/>
      <c r="OQY158" s="102"/>
      <c r="OQZ158" s="102"/>
      <c r="ORA158" s="102"/>
      <c r="ORB158" s="102"/>
      <c r="ORC158" s="102"/>
      <c r="ORD158" s="102"/>
      <c r="ORE158" s="102"/>
      <c r="ORF158" s="102"/>
      <c r="ORG158" s="102"/>
      <c r="ORH158" s="102"/>
      <c r="ORI158" s="102"/>
      <c r="ORJ158" s="102"/>
      <c r="ORK158" s="102"/>
      <c r="ORL158" s="102"/>
      <c r="ORM158" s="102"/>
      <c r="ORN158" s="102"/>
      <c r="ORO158" s="102"/>
      <c r="ORP158" s="102"/>
      <c r="ORQ158" s="102"/>
      <c r="ORR158" s="102"/>
      <c r="ORS158" s="102"/>
      <c r="ORT158" s="102"/>
      <c r="ORU158" s="102"/>
      <c r="ORV158" s="102"/>
      <c r="ORW158" s="102"/>
      <c r="ORX158" s="102"/>
      <c r="ORY158" s="102"/>
      <c r="ORZ158" s="102"/>
      <c r="OSA158" s="102"/>
      <c r="OSB158" s="102"/>
      <c r="OSC158" s="102"/>
      <c r="OSD158" s="102"/>
      <c r="OSE158" s="102"/>
      <c r="OSF158" s="102"/>
      <c r="OSG158" s="102"/>
      <c r="OSH158" s="102"/>
      <c r="OSI158" s="102"/>
      <c r="OSJ158" s="102"/>
      <c r="OSK158" s="102"/>
      <c r="OSL158" s="102"/>
      <c r="OSM158" s="102"/>
      <c r="OSN158" s="102"/>
      <c r="OSO158" s="102"/>
      <c r="OSP158" s="102"/>
      <c r="OSQ158" s="102"/>
      <c r="OSR158" s="102"/>
      <c r="OSS158" s="102"/>
      <c r="OST158" s="102"/>
      <c r="OSU158" s="102"/>
      <c r="OSV158" s="102"/>
      <c r="OSW158" s="102"/>
      <c r="OSX158" s="102"/>
      <c r="OSY158" s="102"/>
      <c r="OSZ158" s="102"/>
      <c r="OTA158" s="102"/>
      <c r="OTB158" s="102"/>
      <c r="OTC158" s="102"/>
      <c r="OTD158" s="102"/>
      <c r="OTE158" s="102"/>
      <c r="OTF158" s="102"/>
      <c r="OTG158" s="102"/>
      <c r="OTH158" s="102"/>
      <c r="OTI158" s="102"/>
      <c r="OTJ158" s="102"/>
      <c r="OTK158" s="102"/>
      <c r="OTL158" s="102"/>
      <c r="OTM158" s="102"/>
      <c r="OTN158" s="102"/>
      <c r="OTO158" s="102"/>
      <c r="OTP158" s="102"/>
      <c r="OTQ158" s="102"/>
      <c r="OTR158" s="102"/>
      <c r="OTS158" s="102"/>
      <c r="OTT158" s="102"/>
      <c r="OTU158" s="102"/>
      <c r="OTV158" s="102"/>
      <c r="OTW158" s="102"/>
      <c r="OTX158" s="102"/>
      <c r="OTY158" s="102"/>
      <c r="OTZ158" s="102"/>
      <c r="OUA158" s="102"/>
      <c r="OUB158" s="102"/>
      <c r="OUC158" s="102"/>
      <c r="OUD158" s="102"/>
      <c r="OUE158" s="102"/>
      <c r="OUF158" s="102"/>
      <c r="OUG158" s="102"/>
      <c r="OUH158" s="102"/>
      <c r="OUI158" s="102"/>
      <c r="OUJ158" s="102"/>
      <c r="OUK158" s="102"/>
      <c r="OUL158" s="102"/>
      <c r="OUM158" s="102"/>
      <c r="OUN158" s="102"/>
      <c r="OUO158" s="102"/>
      <c r="OUP158" s="102"/>
      <c r="OUQ158" s="102"/>
      <c r="OUR158" s="102"/>
      <c r="OUS158" s="102"/>
      <c r="OUT158" s="102"/>
      <c r="OUU158" s="102"/>
      <c r="OUV158" s="102"/>
      <c r="OUW158" s="102"/>
      <c r="OUX158" s="102"/>
      <c r="OUY158" s="102"/>
      <c r="OUZ158" s="102"/>
      <c r="OVA158" s="102"/>
      <c r="OVB158" s="102"/>
      <c r="OVC158" s="102"/>
      <c r="OVD158" s="102"/>
      <c r="OVE158" s="102"/>
      <c r="OVF158" s="102"/>
      <c r="OVG158" s="102"/>
      <c r="OVH158" s="102"/>
      <c r="OVI158" s="102"/>
      <c r="OVJ158" s="102"/>
      <c r="OVK158" s="102"/>
      <c r="OVL158" s="102"/>
      <c r="OVM158" s="102"/>
      <c r="OVN158" s="102"/>
      <c r="OVO158" s="102"/>
      <c r="OVP158" s="102"/>
      <c r="OVQ158" s="102"/>
      <c r="OVR158" s="102"/>
      <c r="OVS158" s="102"/>
      <c r="OVT158" s="102"/>
      <c r="OVU158" s="102"/>
      <c r="OVV158" s="102"/>
      <c r="OVW158" s="102"/>
      <c r="OVX158" s="102"/>
      <c r="OVY158" s="102"/>
      <c r="OVZ158" s="102"/>
      <c r="OWA158" s="102"/>
      <c r="OWB158" s="102"/>
      <c r="OWC158" s="102"/>
      <c r="OWD158" s="102"/>
      <c r="OWE158" s="102"/>
      <c r="OWF158" s="102"/>
      <c r="OWG158" s="102"/>
      <c r="OWH158" s="102"/>
      <c r="OWI158" s="102"/>
      <c r="OWJ158" s="102"/>
      <c r="OWK158" s="102"/>
      <c r="OWL158" s="102"/>
      <c r="OWM158" s="102"/>
      <c r="OWN158" s="102"/>
      <c r="OWO158" s="102"/>
      <c r="OWP158" s="102"/>
      <c r="OWQ158" s="102"/>
      <c r="OWR158" s="102"/>
      <c r="OWS158" s="102"/>
      <c r="OWT158" s="102"/>
      <c r="OWU158" s="102"/>
      <c r="OWV158" s="102"/>
      <c r="OWW158" s="102"/>
      <c r="OWX158" s="102"/>
      <c r="OWY158" s="102"/>
      <c r="OWZ158" s="102"/>
      <c r="OXA158" s="102"/>
      <c r="OXB158" s="102"/>
      <c r="OXC158" s="102"/>
      <c r="OXD158" s="102"/>
      <c r="OXE158" s="102"/>
      <c r="OXF158" s="102"/>
      <c r="OXG158" s="102"/>
      <c r="OXH158" s="102"/>
      <c r="OXI158" s="102"/>
      <c r="OXJ158" s="102"/>
      <c r="OXK158" s="102"/>
      <c r="OXL158" s="102"/>
      <c r="OXM158" s="102"/>
      <c r="OXN158" s="102"/>
      <c r="OXO158" s="102"/>
      <c r="OXP158" s="102"/>
      <c r="OXQ158" s="102"/>
      <c r="OXR158" s="102"/>
      <c r="OXS158" s="102"/>
      <c r="OXT158" s="102"/>
      <c r="OXU158" s="102"/>
      <c r="OXV158" s="102"/>
      <c r="OXW158" s="102"/>
      <c r="OXX158" s="102"/>
      <c r="OXY158" s="102"/>
      <c r="OXZ158" s="102"/>
      <c r="OYA158" s="102"/>
      <c r="OYB158" s="102"/>
      <c r="OYC158" s="102"/>
      <c r="OYD158" s="102"/>
      <c r="OYE158" s="102"/>
      <c r="OYF158" s="102"/>
      <c r="OYG158" s="102"/>
      <c r="OYH158" s="102"/>
      <c r="OYI158" s="102"/>
      <c r="OYJ158" s="102"/>
      <c r="OYK158" s="102"/>
      <c r="OYL158" s="102"/>
      <c r="OYM158" s="102"/>
      <c r="OYN158" s="102"/>
      <c r="OYO158" s="102"/>
      <c r="OYP158" s="102"/>
      <c r="OYQ158" s="102"/>
      <c r="OYR158" s="102"/>
      <c r="OYS158" s="102"/>
      <c r="OYT158" s="102"/>
      <c r="OYU158" s="102"/>
      <c r="OYV158" s="102"/>
      <c r="OYW158" s="102"/>
      <c r="OYX158" s="102"/>
      <c r="OYY158" s="102"/>
      <c r="OYZ158" s="102"/>
      <c r="OZA158" s="102"/>
      <c r="OZB158" s="102"/>
      <c r="OZC158" s="102"/>
      <c r="OZD158" s="102"/>
      <c r="OZE158" s="102"/>
      <c r="OZF158" s="102"/>
      <c r="OZG158" s="102"/>
      <c r="OZH158" s="102"/>
      <c r="OZI158" s="102"/>
      <c r="OZJ158" s="102"/>
      <c r="OZK158" s="102"/>
      <c r="OZL158" s="102"/>
      <c r="OZM158" s="102"/>
      <c r="OZN158" s="102"/>
      <c r="OZO158" s="102"/>
      <c r="OZP158" s="102"/>
      <c r="OZQ158" s="102"/>
      <c r="OZR158" s="102"/>
      <c r="OZS158" s="102"/>
      <c r="OZT158" s="102"/>
      <c r="OZU158" s="102"/>
      <c r="OZV158" s="102"/>
      <c r="OZW158" s="102"/>
      <c r="OZX158" s="102"/>
      <c r="OZY158" s="102"/>
      <c r="OZZ158" s="102"/>
      <c r="PAA158" s="102"/>
      <c r="PAB158" s="102"/>
      <c r="PAC158" s="102"/>
      <c r="PAD158" s="102"/>
      <c r="PAE158" s="102"/>
      <c r="PAF158" s="102"/>
      <c r="PAG158" s="102"/>
      <c r="PAH158" s="102"/>
      <c r="PAI158" s="102"/>
      <c r="PAJ158" s="102"/>
      <c r="PAK158" s="102"/>
      <c r="PAL158" s="102"/>
      <c r="PAM158" s="102"/>
      <c r="PAN158" s="102"/>
      <c r="PAO158" s="102"/>
      <c r="PAP158" s="102"/>
      <c r="PAQ158" s="102"/>
      <c r="PAR158" s="102"/>
      <c r="PAS158" s="102"/>
      <c r="PAT158" s="102"/>
      <c r="PAU158" s="102"/>
      <c r="PAV158" s="102"/>
      <c r="PAW158" s="102"/>
      <c r="PAX158" s="102"/>
      <c r="PAY158" s="102"/>
      <c r="PAZ158" s="102"/>
      <c r="PBA158" s="102"/>
      <c r="PBB158" s="102"/>
      <c r="PBC158" s="102"/>
      <c r="PBD158" s="102"/>
      <c r="PBE158" s="102"/>
      <c r="PBF158" s="102"/>
      <c r="PBG158" s="102"/>
      <c r="PBH158" s="102"/>
      <c r="PBI158" s="102"/>
      <c r="PBJ158" s="102"/>
      <c r="PBK158" s="102"/>
      <c r="PBL158" s="102"/>
      <c r="PBM158" s="102"/>
      <c r="PBN158" s="102"/>
      <c r="PBO158" s="102"/>
      <c r="PBP158" s="102"/>
      <c r="PBQ158" s="102"/>
      <c r="PBR158" s="102"/>
      <c r="PBS158" s="102"/>
      <c r="PBT158" s="102"/>
      <c r="PBU158" s="102"/>
      <c r="PBV158" s="102"/>
      <c r="PBW158" s="102"/>
      <c r="PBX158" s="102"/>
      <c r="PBY158" s="102"/>
      <c r="PBZ158" s="102"/>
      <c r="PCA158" s="102"/>
      <c r="PCB158" s="102"/>
      <c r="PCC158" s="102"/>
      <c r="PCD158" s="102"/>
      <c r="PCE158" s="102"/>
      <c r="PCF158" s="102"/>
      <c r="PCG158" s="102"/>
      <c r="PCH158" s="102"/>
      <c r="PCI158" s="102"/>
      <c r="PCJ158" s="102"/>
      <c r="PCK158" s="102"/>
      <c r="PCL158" s="102"/>
      <c r="PCM158" s="102"/>
      <c r="PCN158" s="102"/>
      <c r="PCO158" s="102"/>
      <c r="PCP158" s="102"/>
      <c r="PCQ158" s="102"/>
      <c r="PCR158" s="102"/>
      <c r="PCS158" s="102"/>
      <c r="PCT158" s="102"/>
      <c r="PCU158" s="102"/>
      <c r="PCV158" s="102"/>
      <c r="PCW158" s="102"/>
      <c r="PCX158" s="102"/>
      <c r="PCY158" s="102"/>
      <c r="PCZ158" s="102"/>
      <c r="PDA158" s="102"/>
      <c r="PDB158" s="102"/>
      <c r="PDC158" s="102"/>
      <c r="PDD158" s="102"/>
      <c r="PDE158" s="102"/>
      <c r="PDF158" s="102"/>
      <c r="PDG158" s="102"/>
      <c r="PDH158" s="102"/>
      <c r="PDI158" s="102"/>
      <c r="PDJ158" s="102"/>
      <c r="PDK158" s="102"/>
      <c r="PDL158" s="102"/>
      <c r="PDM158" s="102"/>
      <c r="PDN158" s="102"/>
      <c r="PDO158" s="102"/>
      <c r="PDP158" s="102"/>
      <c r="PDQ158" s="102"/>
      <c r="PDR158" s="102"/>
      <c r="PDS158" s="102"/>
      <c r="PDT158" s="102"/>
      <c r="PDU158" s="102"/>
      <c r="PDV158" s="102"/>
      <c r="PDW158" s="102"/>
      <c r="PDX158" s="102"/>
      <c r="PDY158" s="102"/>
      <c r="PDZ158" s="102"/>
      <c r="PEA158" s="102"/>
      <c r="PEB158" s="102"/>
      <c r="PEC158" s="102"/>
      <c r="PED158" s="102"/>
      <c r="PEE158" s="102"/>
      <c r="PEF158" s="102"/>
      <c r="PEG158" s="102"/>
      <c r="PEH158" s="102"/>
      <c r="PEI158" s="102"/>
      <c r="PEJ158" s="102"/>
      <c r="PEK158" s="102"/>
      <c r="PEL158" s="102"/>
      <c r="PEM158" s="102"/>
      <c r="PEN158" s="102"/>
      <c r="PEO158" s="102"/>
      <c r="PEP158" s="102"/>
      <c r="PEQ158" s="102"/>
      <c r="PER158" s="102"/>
      <c r="PES158" s="102"/>
      <c r="PET158" s="102"/>
      <c r="PEU158" s="102"/>
      <c r="PEV158" s="102"/>
      <c r="PEW158" s="102"/>
      <c r="PEX158" s="102"/>
      <c r="PEY158" s="102"/>
      <c r="PEZ158" s="102"/>
      <c r="PFA158" s="102"/>
      <c r="PFB158" s="102"/>
      <c r="PFC158" s="102"/>
      <c r="PFD158" s="102"/>
      <c r="PFE158" s="102"/>
      <c r="PFF158" s="102"/>
      <c r="PFG158" s="102"/>
      <c r="PFH158" s="102"/>
      <c r="PFI158" s="102"/>
      <c r="PFJ158" s="102"/>
      <c r="PFK158" s="102"/>
      <c r="PFL158" s="102"/>
      <c r="PFM158" s="102"/>
      <c r="PFN158" s="102"/>
      <c r="PFO158" s="102"/>
      <c r="PFP158" s="102"/>
      <c r="PFQ158" s="102"/>
      <c r="PFR158" s="102"/>
      <c r="PFS158" s="102"/>
      <c r="PFT158" s="102"/>
      <c r="PFU158" s="102"/>
      <c r="PFV158" s="102"/>
      <c r="PFW158" s="102"/>
      <c r="PFX158" s="102"/>
      <c r="PFY158" s="102"/>
      <c r="PFZ158" s="102"/>
      <c r="PGA158" s="102"/>
      <c r="PGB158" s="102"/>
      <c r="PGC158" s="102"/>
      <c r="PGD158" s="102"/>
      <c r="PGE158" s="102"/>
      <c r="PGF158" s="102"/>
      <c r="PGG158" s="102"/>
      <c r="PGH158" s="102"/>
      <c r="PGI158" s="102"/>
      <c r="PGJ158" s="102"/>
      <c r="PGK158" s="102"/>
      <c r="PGL158" s="102"/>
      <c r="PGM158" s="102"/>
      <c r="PGN158" s="102"/>
      <c r="PGO158" s="102"/>
      <c r="PGP158" s="102"/>
      <c r="PGQ158" s="102"/>
      <c r="PGR158" s="102"/>
      <c r="PGS158" s="102"/>
      <c r="PGT158" s="102"/>
      <c r="PGU158" s="102"/>
      <c r="PGV158" s="102"/>
      <c r="PGW158" s="102"/>
      <c r="PGX158" s="102"/>
      <c r="PGY158" s="102"/>
      <c r="PGZ158" s="102"/>
      <c r="PHA158" s="102"/>
      <c r="PHB158" s="102"/>
      <c r="PHC158" s="102"/>
      <c r="PHD158" s="102"/>
      <c r="PHE158" s="102"/>
      <c r="PHF158" s="102"/>
      <c r="PHG158" s="102"/>
      <c r="PHH158" s="102"/>
      <c r="PHI158" s="102"/>
      <c r="PHJ158" s="102"/>
      <c r="PHK158" s="102"/>
      <c r="PHL158" s="102"/>
      <c r="PHM158" s="102"/>
      <c r="PHN158" s="102"/>
      <c r="PHO158" s="102"/>
      <c r="PHP158" s="102"/>
      <c r="PHQ158" s="102"/>
      <c r="PHR158" s="102"/>
      <c r="PHS158" s="102"/>
      <c r="PHT158" s="102"/>
      <c r="PHU158" s="102"/>
      <c r="PHV158" s="102"/>
      <c r="PHW158" s="102"/>
      <c r="PHX158" s="102"/>
      <c r="PHY158" s="102"/>
      <c r="PHZ158" s="102"/>
      <c r="PIA158" s="102"/>
      <c r="PIB158" s="102"/>
      <c r="PIC158" s="102"/>
      <c r="PID158" s="102"/>
      <c r="PIE158" s="102"/>
      <c r="PIF158" s="102"/>
      <c r="PIG158" s="102"/>
      <c r="PIH158" s="102"/>
      <c r="PII158" s="102"/>
      <c r="PIJ158" s="102"/>
      <c r="PIK158" s="102"/>
      <c r="PIL158" s="102"/>
      <c r="PIM158" s="102"/>
      <c r="PIN158" s="102"/>
      <c r="PIO158" s="102"/>
      <c r="PIP158" s="102"/>
      <c r="PIQ158" s="102"/>
      <c r="PIR158" s="102"/>
      <c r="PIS158" s="102"/>
      <c r="PIT158" s="102"/>
      <c r="PIU158" s="102"/>
      <c r="PIV158" s="102"/>
      <c r="PIW158" s="102"/>
      <c r="PIX158" s="102"/>
      <c r="PIY158" s="102"/>
      <c r="PIZ158" s="102"/>
      <c r="PJA158" s="102"/>
      <c r="PJB158" s="102"/>
      <c r="PJC158" s="102"/>
      <c r="PJD158" s="102"/>
      <c r="PJE158" s="102"/>
      <c r="PJF158" s="102"/>
      <c r="PJG158" s="102"/>
      <c r="PJH158" s="102"/>
      <c r="PJI158" s="102"/>
      <c r="PJJ158" s="102"/>
      <c r="PJK158" s="102"/>
      <c r="PJL158" s="102"/>
      <c r="PJM158" s="102"/>
      <c r="PJN158" s="102"/>
      <c r="PJO158" s="102"/>
      <c r="PJP158" s="102"/>
      <c r="PJQ158" s="102"/>
      <c r="PJR158" s="102"/>
      <c r="PJS158" s="102"/>
      <c r="PJT158" s="102"/>
      <c r="PJU158" s="102"/>
      <c r="PJV158" s="102"/>
      <c r="PJW158" s="102"/>
      <c r="PJX158" s="102"/>
      <c r="PJY158" s="102"/>
      <c r="PJZ158" s="102"/>
      <c r="PKA158" s="102"/>
      <c r="PKB158" s="102"/>
      <c r="PKC158" s="102"/>
      <c r="PKD158" s="102"/>
      <c r="PKE158" s="102"/>
      <c r="PKF158" s="102"/>
      <c r="PKG158" s="102"/>
      <c r="PKH158" s="102"/>
      <c r="PKI158" s="102"/>
      <c r="PKJ158" s="102"/>
      <c r="PKK158" s="102"/>
      <c r="PKL158" s="102"/>
      <c r="PKM158" s="102"/>
      <c r="PKN158" s="102"/>
      <c r="PKO158" s="102"/>
      <c r="PKP158" s="102"/>
      <c r="PKQ158" s="102"/>
      <c r="PKR158" s="102"/>
      <c r="PKS158" s="102"/>
      <c r="PKT158" s="102"/>
      <c r="PKU158" s="102"/>
      <c r="PKV158" s="102"/>
      <c r="PKW158" s="102"/>
      <c r="PKX158" s="102"/>
      <c r="PKY158" s="102"/>
      <c r="PKZ158" s="102"/>
      <c r="PLA158" s="102"/>
      <c r="PLB158" s="102"/>
      <c r="PLC158" s="102"/>
      <c r="PLD158" s="102"/>
      <c r="PLE158" s="102"/>
      <c r="PLF158" s="102"/>
      <c r="PLG158" s="102"/>
      <c r="PLH158" s="102"/>
      <c r="PLI158" s="102"/>
      <c r="PLJ158" s="102"/>
      <c r="PLK158" s="102"/>
      <c r="PLL158" s="102"/>
      <c r="PLM158" s="102"/>
      <c r="PLN158" s="102"/>
      <c r="PLO158" s="102"/>
      <c r="PLP158" s="102"/>
      <c r="PLQ158" s="102"/>
      <c r="PLR158" s="102"/>
      <c r="PLS158" s="102"/>
      <c r="PLT158" s="102"/>
      <c r="PLU158" s="102"/>
      <c r="PLV158" s="102"/>
      <c r="PLW158" s="102"/>
      <c r="PLX158" s="102"/>
      <c r="PLY158" s="102"/>
      <c r="PLZ158" s="102"/>
      <c r="PMA158" s="102"/>
      <c r="PMB158" s="102"/>
      <c r="PMC158" s="102"/>
      <c r="PMD158" s="102"/>
      <c r="PME158" s="102"/>
      <c r="PMF158" s="102"/>
      <c r="PMG158" s="102"/>
      <c r="PMH158" s="102"/>
      <c r="PMI158" s="102"/>
      <c r="PMJ158" s="102"/>
      <c r="PMK158" s="102"/>
      <c r="PML158" s="102"/>
      <c r="PMM158" s="102"/>
      <c r="PMN158" s="102"/>
      <c r="PMO158" s="102"/>
      <c r="PMP158" s="102"/>
      <c r="PMQ158" s="102"/>
      <c r="PMR158" s="102"/>
      <c r="PMS158" s="102"/>
      <c r="PMT158" s="102"/>
      <c r="PMU158" s="102"/>
      <c r="PMV158" s="102"/>
      <c r="PMW158" s="102"/>
      <c r="PMX158" s="102"/>
      <c r="PMY158" s="102"/>
      <c r="PMZ158" s="102"/>
      <c r="PNA158" s="102"/>
      <c r="PNB158" s="102"/>
      <c r="PNC158" s="102"/>
      <c r="PND158" s="102"/>
      <c r="PNE158" s="102"/>
      <c r="PNF158" s="102"/>
      <c r="PNG158" s="102"/>
      <c r="PNH158" s="102"/>
      <c r="PNI158" s="102"/>
      <c r="PNJ158" s="102"/>
      <c r="PNK158" s="102"/>
      <c r="PNL158" s="102"/>
      <c r="PNM158" s="102"/>
      <c r="PNN158" s="102"/>
      <c r="PNO158" s="102"/>
      <c r="PNP158" s="102"/>
      <c r="PNQ158" s="102"/>
      <c r="PNR158" s="102"/>
      <c r="PNS158" s="102"/>
      <c r="PNT158" s="102"/>
      <c r="PNU158" s="102"/>
      <c r="PNV158" s="102"/>
      <c r="PNW158" s="102"/>
      <c r="PNX158" s="102"/>
      <c r="PNY158" s="102"/>
      <c r="PNZ158" s="102"/>
      <c r="POA158" s="102"/>
      <c r="POB158" s="102"/>
      <c r="POC158" s="102"/>
      <c r="POD158" s="102"/>
      <c r="POE158" s="102"/>
      <c r="POF158" s="102"/>
      <c r="POG158" s="102"/>
      <c r="POH158" s="102"/>
      <c r="POI158" s="102"/>
      <c r="POJ158" s="102"/>
      <c r="POK158" s="102"/>
      <c r="POL158" s="102"/>
      <c r="POM158" s="102"/>
      <c r="PON158" s="102"/>
      <c r="POO158" s="102"/>
      <c r="POP158" s="102"/>
      <c r="POQ158" s="102"/>
      <c r="POR158" s="102"/>
      <c r="POS158" s="102"/>
      <c r="POT158" s="102"/>
      <c r="POU158" s="102"/>
      <c r="POV158" s="102"/>
      <c r="POW158" s="102"/>
      <c r="POX158" s="102"/>
      <c r="POY158" s="102"/>
      <c r="POZ158" s="102"/>
      <c r="PPA158" s="102"/>
      <c r="PPB158" s="102"/>
      <c r="PPC158" s="102"/>
      <c r="PPD158" s="102"/>
      <c r="PPE158" s="102"/>
      <c r="PPF158" s="102"/>
      <c r="PPG158" s="102"/>
      <c r="PPH158" s="102"/>
      <c r="PPI158" s="102"/>
      <c r="PPJ158" s="102"/>
      <c r="PPK158" s="102"/>
      <c r="PPL158" s="102"/>
      <c r="PPM158" s="102"/>
      <c r="PPN158" s="102"/>
      <c r="PPO158" s="102"/>
      <c r="PPP158" s="102"/>
      <c r="PPQ158" s="102"/>
      <c r="PPR158" s="102"/>
      <c r="PPS158" s="102"/>
      <c r="PPT158" s="102"/>
      <c r="PPU158" s="102"/>
      <c r="PPV158" s="102"/>
      <c r="PPW158" s="102"/>
      <c r="PPX158" s="102"/>
      <c r="PPY158" s="102"/>
      <c r="PPZ158" s="102"/>
      <c r="PQA158" s="102"/>
      <c r="PQB158" s="102"/>
      <c r="PQC158" s="102"/>
      <c r="PQD158" s="102"/>
      <c r="PQE158" s="102"/>
      <c r="PQF158" s="102"/>
      <c r="PQG158" s="102"/>
      <c r="PQH158" s="102"/>
      <c r="PQI158" s="102"/>
      <c r="PQJ158" s="102"/>
      <c r="PQK158" s="102"/>
      <c r="PQL158" s="102"/>
      <c r="PQM158" s="102"/>
      <c r="PQN158" s="102"/>
      <c r="PQO158" s="102"/>
      <c r="PQP158" s="102"/>
      <c r="PQQ158" s="102"/>
      <c r="PQR158" s="102"/>
      <c r="PQS158" s="102"/>
      <c r="PQT158" s="102"/>
      <c r="PQU158" s="102"/>
      <c r="PQV158" s="102"/>
      <c r="PQW158" s="102"/>
      <c r="PQX158" s="102"/>
      <c r="PQY158" s="102"/>
      <c r="PQZ158" s="102"/>
      <c r="PRA158" s="102"/>
      <c r="PRB158" s="102"/>
      <c r="PRC158" s="102"/>
      <c r="PRD158" s="102"/>
      <c r="PRE158" s="102"/>
      <c r="PRF158" s="102"/>
      <c r="PRG158" s="102"/>
      <c r="PRH158" s="102"/>
      <c r="PRI158" s="102"/>
      <c r="PRJ158" s="102"/>
      <c r="PRK158" s="102"/>
      <c r="PRL158" s="102"/>
      <c r="PRM158" s="102"/>
      <c r="PRN158" s="102"/>
      <c r="PRO158" s="102"/>
      <c r="PRP158" s="102"/>
      <c r="PRQ158" s="102"/>
      <c r="PRR158" s="102"/>
      <c r="PRS158" s="102"/>
      <c r="PRT158" s="102"/>
      <c r="PRU158" s="102"/>
      <c r="PRV158" s="102"/>
      <c r="PRW158" s="102"/>
      <c r="PRX158" s="102"/>
      <c r="PRY158" s="102"/>
      <c r="PRZ158" s="102"/>
      <c r="PSA158" s="102"/>
      <c r="PSB158" s="102"/>
      <c r="PSC158" s="102"/>
      <c r="PSD158" s="102"/>
      <c r="PSE158" s="102"/>
      <c r="PSF158" s="102"/>
      <c r="PSG158" s="102"/>
      <c r="PSH158" s="102"/>
      <c r="PSI158" s="102"/>
      <c r="PSJ158" s="102"/>
      <c r="PSK158" s="102"/>
      <c r="PSL158" s="102"/>
      <c r="PSM158" s="102"/>
      <c r="PSN158" s="102"/>
      <c r="PSO158" s="102"/>
      <c r="PSP158" s="102"/>
      <c r="PSQ158" s="102"/>
      <c r="PSR158" s="102"/>
      <c r="PSS158" s="102"/>
      <c r="PST158" s="102"/>
      <c r="PSU158" s="102"/>
      <c r="PSV158" s="102"/>
      <c r="PSW158" s="102"/>
      <c r="PSX158" s="102"/>
      <c r="PSY158" s="102"/>
      <c r="PSZ158" s="102"/>
      <c r="PTA158" s="102"/>
      <c r="PTB158" s="102"/>
      <c r="PTC158" s="102"/>
      <c r="PTD158" s="102"/>
      <c r="PTE158" s="102"/>
      <c r="PTF158" s="102"/>
      <c r="PTG158" s="102"/>
      <c r="PTH158" s="102"/>
      <c r="PTI158" s="102"/>
      <c r="PTJ158" s="102"/>
      <c r="PTK158" s="102"/>
      <c r="PTL158" s="102"/>
      <c r="PTM158" s="102"/>
      <c r="PTN158" s="102"/>
      <c r="PTO158" s="102"/>
      <c r="PTP158" s="102"/>
      <c r="PTQ158" s="102"/>
      <c r="PTR158" s="102"/>
      <c r="PTS158" s="102"/>
      <c r="PTT158" s="102"/>
      <c r="PTU158" s="102"/>
      <c r="PTV158" s="102"/>
      <c r="PTW158" s="102"/>
      <c r="PTX158" s="102"/>
      <c r="PTY158" s="102"/>
      <c r="PTZ158" s="102"/>
      <c r="PUA158" s="102"/>
      <c r="PUB158" s="102"/>
      <c r="PUC158" s="102"/>
      <c r="PUD158" s="102"/>
      <c r="PUE158" s="102"/>
      <c r="PUF158" s="102"/>
      <c r="PUG158" s="102"/>
      <c r="PUH158" s="102"/>
      <c r="PUI158" s="102"/>
      <c r="PUJ158" s="102"/>
      <c r="PUK158" s="102"/>
      <c r="PUL158" s="102"/>
      <c r="PUM158" s="102"/>
      <c r="PUN158" s="102"/>
      <c r="PUO158" s="102"/>
      <c r="PUP158" s="102"/>
      <c r="PUQ158" s="102"/>
      <c r="PUR158" s="102"/>
      <c r="PUS158" s="102"/>
      <c r="PUT158" s="102"/>
      <c r="PUU158" s="102"/>
      <c r="PUV158" s="102"/>
      <c r="PUW158" s="102"/>
      <c r="PUX158" s="102"/>
      <c r="PUY158" s="102"/>
      <c r="PUZ158" s="102"/>
      <c r="PVA158" s="102"/>
      <c r="PVB158" s="102"/>
      <c r="PVC158" s="102"/>
      <c r="PVD158" s="102"/>
      <c r="PVE158" s="102"/>
      <c r="PVF158" s="102"/>
      <c r="PVG158" s="102"/>
      <c r="PVH158" s="102"/>
      <c r="PVI158" s="102"/>
      <c r="PVJ158" s="102"/>
      <c r="PVK158" s="102"/>
      <c r="PVL158" s="102"/>
      <c r="PVM158" s="102"/>
      <c r="PVN158" s="102"/>
      <c r="PVO158" s="102"/>
      <c r="PVP158" s="102"/>
      <c r="PVQ158" s="102"/>
      <c r="PVR158" s="102"/>
      <c r="PVS158" s="102"/>
      <c r="PVT158" s="102"/>
      <c r="PVU158" s="102"/>
      <c r="PVV158" s="102"/>
      <c r="PVW158" s="102"/>
      <c r="PVX158" s="102"/>
      <c r="PVY158" s="102"/>
      <c r="PVZ158" s="102"/>
      <c r="PWA158" s="102"/>
      <c r="PWB158" s="102"/>
      <c r="PWC158" s="102"/>
      <c r="PWD158" s="102"/>
      <c r="PWE158" s="102"/>
      <c r="PWF158" s="102"/>
      <c r="PWG158" s="102"/>
      <c r="PWH158" s="102"/>
      <c r="PWI158" s="102"/>
      <c r="PWJ158" s="102"/>
      <c r="PWK158" s="102"/>
      <c r="PWL158" s="102"/>
      <c r="PWM158" s="102"/>
      <c r="PWN158" s="102"/>
      <c r="PWO158" s="102"/>
      <c r="PWP158" s="102"/>
      <c r="PWQ158" s="102"/>
      <c r="PWR158" s="102"/>
      <c r="PWS158" s="102"/>
      <c r="PWT158" s="102"/>
      <c r="PWU158" s="102"/>
      <c r="PWV158" s="102"/>
      <c r="PWW158" s="102"/>
      <c r="PWX158" s="102"/>
      <c r="PWY158" s="102"/>
      <c r="PWZ158" s="102"/>
      <c r="PXA158" s="102"/>
      <c r="PXB158" s="102"/>
      <c r="PXC158" s="102"/>
      <c r="PXD158" s="102"/>
      <c r="PXE158" s="102"/>
      <c r="PXF158" s="102"/>
      <c r="PXG158" s="102"/>
      <c r="PXH158" s="102"/>
      <c r="PXI158" s="102"/>
      <c r="PXJ158" s="102"/>
      <c r="PXK158" s="102"/>
      <c r="PXL158" s="102"/>
      <c r="PXM158" s="102"/>
      <c r="PXN158" s="102"/>
      <c r="PXO158" s="102"/>
      <c r="PXP158" s="102"/>
      <c r="PXQ158" s="102"/>
      <c r="PXR158" s="102"/>
      <c r="PXS158" s="102"/>
      <c r="PXT158" s="102"/>
      <c r="PXU158" s="102"/>
      <c r="PXV158" s="102"/>
      <c r="PXW158" s="102"/>
      <c r="PXX158" s="102"/>
      <c r="PXY158" s="102"/>
      <c r="PXZ158" s="102"/>
      <c r="PYA158" s="102"/>
      <c r="PYB158" s="102"/>
      <c r="PYC158" s="102"/>
      <c r="PYD158" s="102"/>
      <c r="PYE158" s="102"/>
      <c r="PYF158" s="102"/>
      <c r="PYG158" s="102"/>
      <c r="PYH158" s="102"/>
      <c r="PYI158" s="102"/>
      <c r="PYJ158" s="102"/>
      <c r="PYK158" s="102"/>
      <c r="PYL158" s="102"/>
      <c r="PYM158" s="102"/>
      <c r="PYN158" s="102"/>
      <c r="PYO158" s="102"/>
      <c r="PYP158" s="102"/>
      <c r="PYQ158" s="102"/>
      <c r="PYR158" s="102"/>
      <c r="PYS158" s="102"/>
      <c r="PYT158" s="102"/>
      <c r="PYU158" s="102"/>
      <c r="PYV158" s="102"/>
      <c r="PYW158" s="102"/>
      <c r="PYX158" s="102"/>
      <c r="PYY158" s="102"/>
      <c r="PYZ158" s="102"/>
      <c r="PZA158" s="102"/>
      <c r="PZB158" s="102"/>
      <c r="PZC158" s="102"/>
      <c r="PZD158" s="102"/>
      <c r="PZE158" s="102"/>
      <c r="PZF158" s="102"/>
      <c r="PZG158" s="102"/>
      <c r="PZH158" s="102"/>
      <c r="PZI158" s="102"/>
      <c r="PZJ158" s="102"/>
      <c r="PZK158" s="102"/>
      <c r="PZL158" s="102"/>
      <c r="PZM158" s="102"/>
      <c r="PZN158" s="102"/>
      <c r="PZO158" s="102"/>
      <c r="PZP158" s="102"/>
      <c r="PZQ158" s="102"/>
      <c r="PZR158" s="102"/>
      <c r="PZS158" s="102"/>
      <c r="PZT158" s="102"/>
      <c r="PZU158" s="102"/>
      <c r="PZV158" s="102"/>
      <c r="PZW158" s="102"/>
      <c r="PZX158" s="102"/>
      <c r="PZY158" s="102"/>
      <c r="PZZ158" s="102"/>
      <c r="QAA158" s="102"/>
      <c r="QAB158" s="102"/>
      <c r="QAC158" s="102"/>
      <c r="QAD158" s="102"/>
      <c r="QAE158" s="102"/>
      <c r="QAF158" s="102"/>
      <c r="QAG158" s="102"/>
      <c r="QAH158" s="102"/>
      <c r="QAI158" s="102"/>
      <c r="QAJ158" s="102"/>
      <c r="QAK158" s="102"/>
      <c r="QAL158" s="102"/>
      <c r="QAM158" s="102"/>
      <c r="QAN158" s="102"/>
      <c r="QAO158" s="102"/>
      <c r="QAP158" s="102"/>
      <c r="QAQ158" s="102"/>
      <c r="QAR158" s="102"/>
      <c r="QAS158" s="102"/>
      <c r="QAT158" s="102"/>
      <c r="QAU158" s="102"/>
      <c r="QAV158" s="102"/>
      <c r="QAW158" s="102"/>
      <c r="QAX158" s="102"/>
      <c r="QAY158" s="102"/>
      <c r="QAZ158" s="102"/>
      <c r="QBA158" s="102"/>
      <c r="QBB158" s="102"/>
      <c r="QBC158" s="102"/>
      <c r="QBD158" s="102"/>
      <c r="QBE158" s="102"/>
      <c r="QBF158" s="102"/>
      <c r="QBG158" s="102"/>
      <c r="QBH158" s="102"/>
      <c r="QBI158" s="102"/>
      <c r="QBJ158" s="102"/>
      <c r="QBK158" s="102"/>
      <c r="QBL158" s="102"/>
      <c r="QBM158" s="102"/>
      <c r="QBN158" s="102"/>
      <c r="QBO158" s="102"/>
      <c r="QBP158" s="102"/>
      <c r="QBQ158" s="102"/>
      <c r="QBR158" s="102"/>
      <c r="QBS158" s="102"/>
      <c r="QBT158" s="102"/>
      <c r="QBU158" s="102"/>
      <c r="QBV158" s="102"/>
      <c r="QBW158" s="102"/>
      <c r="QBX158" s="102"/>
      <c r="QBY158" s="102"/>
      <c r="QBZ158" s="102"/>
      <c r="QCA158" s="102"/>
      <c r="QCB158" s="102"/>
      <c r="QCC158" s="102"/>
      <c r="QCD158" s="102"/>
      <c r="QCE158" s="102"/>
      <c r="QCF158" s="102"/>
      <c r="QCG158" s="102"/>
      <c r="QCH158" s="102"/>
      <c r="QCI158" s="102"/>
      <c r="QCJ158" s="102"/>
      <c r="QCK158" s="102"/>
      <c r="QCL158" s="102"/>
      <c r="QCM158" s="102"/>
      <c r="QCN158" s="102"/>
      <c r="QCO158" s="102"/>
      <c r="QCP158" s="102"/>
      <c r="QCQ158" s="102"/>
      <c r="QCR158" s="102"/>
      <c r="QCS158" s="102"/>
      <c r="QCT158" s="102"/>
      <c r="QCU158" s="102"/>
      <c r="QCV158" s="102"/>
      <c r="QCW158" s="102"/>
      <c r="QCX158" s="102"/>
      <c r="QCY158" s="102"/>
      <c r="QCZ158" s="102"/>
      <c r="QDA158" s="102"/>
      <c r="QDB158" s="102"/>
      <c r="QDC158" s="102"/>
      <c r="QDD158" s="102"/>
      <c r="QDE158" s="102"/>
      <c r="QDF158" s="102"/>
      <c r="QDG158" s="102"/>
      <c r="QDH158" s="102"/>
      <c r="QDI158" s="102"/>
      <c r="QDJ158" s="102"/>
      <c r="QDK158" s="102"/>
      <c r="QDL158" s="102"/>
      <c r="QDM158" s="102"/>
      <c r="QDN158" s="102"/>
      <c r="QDO158" s="102"/>
      <c r="QDP158" s="102"/>
      <c r="QDQ158" s="102"/>
      <c r="QDR158" s="102"/>
      <c r="QDS158" s="102"/>
      <c r="QDT158" s="102"/>
      <c r="QDU158" s="102"/>
      <c r="QDV158" s="102"/>
      <c r="QDW158" s="102"/>
      <c r="QDX158" s="102"/>
      <c r="QDY158" s="102"/>
      <c r="QDZ158" s="102"/>
      <c r="QEA158" s="102"/>
      <c r="QEB158" s="102"/>
      <c r="QEC158" s="102"/>
      <c r="QED158" s="102"/>
      <c r="QEE158" s="102"/>
      <c r="QEF158" s="102"/>
      <c r="QEG158" s="102"/>
      <c r="QEH158" s="102"/>
      <c r="QEI158" s="102"/>
      <c r="QEJ158" s="102"/>
      <c r="QEK158" s="102"/>
      <c r="QEL158" s="102"/>
      <c r="QEM158" s="102"/>
      <c r="QEN158" s="102"/>
      <c r="QEO158" s="102"/>
      <c r="QEP158" s="102"/>
      <c r="QEQ158" s="102"/>
      <c r="QER158" s="102"/>
      <c r="QES158" s="102"/>
      <c r="QET158" s="102"/>
      <c r="QEU158" s="102"/>
      <c r="QEV158" s="102"/>
      <c r="QEW158" s="102"/>
      <c r="QEX158" s="102"/>
      <c r="QEY158" s="102"/>
      <c r="QEZ158" s="102"/>
      <c r="QFA158" s="102"/>
      <c r="QFB158" s="102"/>
      <c r="QFC158" s="102"/>
      <c r="QFD158" s="102"/>
      <c r="QFE158" s="102"/>
      <c r="QFF158" s="102"/>
      <c r="QFG158" s="102"/>
      <c r="QFH158" s="102"/>
      <c r="QFI158" s="102"/>
      <c r="QFJ158" s="102"/>
      <c r="QFK158" s="102"/>
      <c r="QFL158" s="102"/>
      <c r="QFM158" s="102"/>
      <c r="QFN158" s="102"/>
      <c r="QFO158" s="102"/>
      <c r="QFP158" s="102"/>
      <c r="QFQ158" s="102"/>
      <c r="QFR158" s="102"/>
      <c r="QFS158" s="102"/>
      <c r="QFT158" s="102"/>
      <c r="QFU158" s="102"/>
      <c r="QFV158" s="102"/>
      <c r="QFW158" s="102"/>
      <c r="QFX158" s="102"/>
      <c r="QFY158" s="102"/>
      <c r="QFZ158" s="102"/>
      <c r="QGA158" s="102"/>
      <c r="QGB158" s="102"/>
      <c r="QGC158" s="102"/>
      <c r="QGD158" s="102"/>
      <c r="QGE158" s="102"/>
      <c r="QGF158" s="102"/>
      <c r="QGG158" s="102"/>
      <c r="QGH158" s="102"/>
      <c r="QGI158" s="102"/>
      <c r="QGJ158" s="102"/>
      <c r="QGK158" s="102"/>
      <c r="QGL158" s="102"/>
      <c r="QGM158" s="102"/>
      <c r="QGN158" s="102"/>
      <c r="QGO158" s="102"/>
      <c r="QGP158" s="102"/>
      <c r="QGQ158" s="102"/>
      <c r="QGR158" s="102"/>
      <c r="QGS158" s="102"/>
      <c r="QGT158" s="102"/>
      <c r="QGU158" s="102"/>
      <c r="QGV158" s="102"/>
      <c r="QGW158" s="102"/>
      <c r="QGX158" s="102"/>
      <c r="QGY158" s="102"/>
      <c r="QGZ158" s="102"/>
      <c r="QHA158" s="102"/>
      <c r="QHB158" s="102"/>
      <c r="QHC158" s="102"/>
      <c r="QHD158" s="102"/>
      <c r="QHE158" s="102"/>
      <c r="QHF158" s="102"/>
      <c r="QHG158" s="102"/>
      <c r="QHH158" s="102"/>
      <c r="QHI158" s="102"/>
      <c r="QHJ158" s="102"/>
      <c r="QHK158" s="102"/>
      <c r="QHL158" s="102"/>
      <c r="QHM158" s="102"/>
      <c r="QHN158" s="102"/>
      <c r="QHO158" s="102"/>
      <c r="QHP158" s="102"/>
      <c r="QHQ158" s="102"/>
      <c r="QHR158" s="102"/>
      <c r="QHS158" s="102"/>
      <c r="QHT158" s="102"/>
      <c r="QHU158" s="102"/>
      <c r="QHV158" s="102"/>
      <c r="QHW158" s="102"/>
      <c r="QHX158" s="102"/>
      <c r="QHY158" s="102"/>
      <c r="QHZ158" s="102"/>
      <c r="QIA158" s="102"/>
      <c r="QIB158" s="102"/>
      <c r="QIC158" s="102"/>
      <c r="QID158" s="102"/>
      <c r="QIE158" s="102"/>
      <c r="QIF158" s="102"/>
      <c r="QIG158" s="102"/>
      <c r="QIH158" s="102"/>
      <c r="QII158" s="102"/>
      <c r="QIJ158" s="102"/>
      <c r="QIK158" s="102"/>
      <c r="QIL158" s="102"/>
      <c r="QIM158" s="102"/>
      <c r="QIN158" s="102"/>
      <c r="QIO158" s="102"/>
      <c r="QIP158" s="102"/>
      <c r="QIQ158" s="102"/>
      <c r="QIR158" s="102"/>
      <c r="QIS158" s="102"/>
      <c r="QIT158" s="102"/>
      <c r="QIU158" s="102"/>
      <c r="QIV158" s="102"/>
      <c r="QIW158" s="102"/>
      <c r="QIX158" s="102"/>
      <c r="QIY158" s="102"/>
      <c r="QIZ158" s="102"/>
      <c r="QJA158" s="102"/>
      <c r="QJB158" s="102"/>
      <c r="QJC158" s="102"/>
      <c r="QJD158" s="102"/>
      <c r="QJE158" s="102"/>
      <c r="QJF158" s="102"/>
      <c r="QJG158" s="102"/>
      <c r="QJH158" s="102"/>
      <c r="QJI158" s="102"/>
      <c r="QJJ158" s="102"/>
      <c r="QJK158" s="102"/>
      <c r="QJL158" s="102"/>
      <c r="QJM158" s="102"/>
      <c r="QJN158" s="102"/>
      <c r="QJO158" s="102"/>
      <c r="QJP158" s="102"/>
      <c r="QJQ158" s="102"/>
      <c r="QJR158" s="102"/>
      <c r="QJS158" s="102"/>
      <c r="QJT158" s="102"/>
      <c r="QJU158" s="102"/>
      <c r="QJV158" s="102"/>
      <c r="QJW158" s="102"/>
      <c r="QJX158" s="102"/>
      <c r="QJY158" s="102"/>
      <c r="QJZ158" s="102"/>
      <c r="QKA158" s="102"/>
      <c r="QKB158" s="102"/>
      <c r="QKC158" s="102"/>
      <c r="QKD158" s="102"/>
      <c r="QKE158" s="102"/>
      <c r="QKF158" s="102"/>
      <c r="QKG158" s="102"/>
      <c r="QKH158" s="102"/>
      <c r="QKI158" s="102"/>
      <c r="QKJ158" s="102"/>
      <c r="QKK158" s="102"/>
      <c r="QKL158" s="102"/>
      <c r="QKM158" s="102"/>
      <c r="QKN158" s="102"/>
      <c r="QKO158" s="102"/>
      <c r="QKP158" s="102"/>
      <c r="QKQ158" s="102"/>
      <c r="QKR158" s="102"/>
      <c r="QKS158" s="102"/>
      <c r="QKT158" s="102"/>
      <c r="QKU158" s="102"/>
      <c r="QKV158" s="102"/>
      <c r="QKW158" s="102"/>
      <c r="QKX158" s="102"/>
      <c r="QKY158" s="102"/>
      <c r="QKZ158" s="102"/>
      <c r="QLA158" s="102"/>
      <c r="QLB158" s="102"/>
      <c r="QLC158" s="102"/>
      <c r="QLD158" s="102"/>
      <c r="QLE158" s="102"/>
      <c r="QLF158" s="102"/>
      <c r="QLG158" s="102"/>
      <c r="QLH158" s="102"/>
      <c r="QLI158" s="102"/>
      <c r="QLJ158" s="102"/>
      <c r="QLK158" s="102"/>
      <c r="QLL158" s="102"/>
      <c r="QLM158" s="102"/>
      <c r="QLN158" s="102"/>
      <c r="QLO158" s="102"/>
      <c r="QLP158" s="102"/>
      <c r="QLQ158" s="102"/>
      <c r="QLR158" s="102"/>
      <c r="QLS158" s="102"/>
      <c r="QLT158" s="102"/>
      <c r="QLU158" s="102"/>
      <c r="QLV158" s="102"/>
      <c r="QLW158" s="102"/>
      <c r="QLX158" s="102"/>
      <c r="QLY158" s="102"/>
      <c r="QLZ158" s="102"/>
      <c r="QMA158" s="102"/>
      <c r="QMB158" s="102"/>
      <c r="QMC158" s="102"/>
      <c r="QMD158" s="102"/>
      <c r="QME158" s="102"/>
      <c r="QMF158" s="102"/>
      <c r="QMG158" s="102"/>
      <c r="QMH158" s="102"/>
      <c r="QMI158" s="102"/>
      <c r="QMJ158" s="102"/>
      <c r="QMK158" s="102"/>
      <c r="QML158" s="102"/>
      <c r="QMM158" s="102"/>
      <c r="QMN158" s="102"/>
      <c r="QMO158" s="102"/>
      <c r="QMP158" s="102"/>
      <c r="QMQ158" s="102"/>
      <c r="QMR158" s="102"/>
      <c r="QMS158" s="102"/>
      <c r="QMT158" s="102"/>
      <c r="QMU158" s="102"/>
      <c r="QMV158" s="102"/>
      <c r="QMW158" s="102"/>
      <c r="QMX158" s="102"/>
      <c r="QMY158" s="102"/>
      <c r="QMZ158" s="102"/>
      <c r="QNA158" s="102"/>
      <c r="QNB158" s="102"/>
      <c r="QNC158" s="102"/>
      <c r="QND158" s="102"/>
      <c r="QNE158" s="102"/>
      <c r="QNF158" s="102"/>
      <c r="QNG158" s="102"/>
      <c r="QNH158" s="102"/>
      <c r="QNI158" s="102"/>
      <c r="QNJ158" s="102"/>
      <c r="QNK158" s="102"/>
      <c r="QNL158" s="102"/>
      <c r="QNM158" s="102"/>
      <c r="QNN158" s="102"/>
      <c r="QNO158" s="102"/>
      <c r="QNP158" s="102"/>
      <c r="QNQ158" s="102"/>
      <c r="QNR158" s="102"/>
      <c r="QNS158" s="102"/>
      <c r="QNT158" s="102"/>
      <c r="QNU158" s="102"/>
      <c r="QNV158" s="102"/>
      <c r="QNW158" s="102"/>
      <c r="QNX158" s="102"/>
      <c r="QNY158" s="102"/>
      <c r="QNZ158" s="102"/>
      <c r="QOA158" s="102"/>
      <c r="QOB158" s="102"/>
      <c r="QOC158" s="102"/>
      <c r="QOD158" s="102"/>
      <c r="QOE158" s="102"/>
      <c r="QOF158" s="102"/>
      <c r="QOG158" s="102"/>
      <c r="QOH158" s="102"/>
      <c r="QOI158" s="102"/>
      <c r="QOJ158" s="102"/>
      <c r="QOK158" s="102"/>
      <c r="QOL158" s="102"/>
      <c r="QOM158" s="102"/>
      <c r="QON158" s="102"/>
      <c r="QOO158" s="102"/>
      <c r="QOP158" s="102"/>
      <c r="QOQ158" s="102"/>
      <c r="QOR158" s="102"/>
      <c r="QOS158" s="102"/>
      <c r="QOT158" s="102"/>
      <c r="QOU158" s="102"/>
      <c r="QOV158" s="102"/>
      <c r="QOW158" s="102"/>
      <c r="QOX158" s="102"/>
      <c r="QOY158" s="102"/>
      <c r="QOZ158" s="102"/>
      <c r="QPA158" s="102"/>
      <c r="QPB158" s="102"/>
      <c r="QPC158" s="102"/>
      <c r="QPD158" s="102"/>
      <c r="QPE158" s="102"/>
      <c r="QPF158" s="102"/>
      <c r="QPG158" s="102"/>
      <c r="QPH158" s="102"/>
      <c r="QPI158" s="102"/>
      <c r="QPJ158" s="102"/>
      <c r="QPK158" s="102"/>
      <c r="QPL158" s="102"/>
      <c r="QPM158" s="102"/>
      <c r="QPN158" s="102"/>
      <c r="QPO158" s="102"/>
      <c r="QPP158" s="102"/>
      <c r="QPQ158" s="102"/>
      <c r="QPR158" s="102"/>
      <c r="QPS158" s="102"/>
      <c r="QPT158" s="102"/>
      <c r="QPU158" s="102"/>
      <c r="QPV158" s="102"/>
      <c r="QPW158" s="102"/>
      <c r="QPX158" s="102"/>
      <c r="QPY158" s="102"/>
      <c r="QPZ158" s="102"/>
      <c r="QQA158" s="102"/>
      <c r="QQB158" s="102"/>
      <c r="QQC158" s="102"/>
      <c r="QQD158" s="102"/>
      <c r="QQE158" s="102"/>
      <c r="QQF158" s="102"/>
      <c r="QQG158" s="102"/>
      <c r="QQH158" s="102"/>
      <c r="QQI158" s="102"/>
      <c r="QQJ158" s="102"/>
      <c r="QQK158" s="102"/>
      <c r="QQL158" s="102"/>
      <c r="QQM158" s="102"/>
      <c r="QQN158" s="102"/>
      <c r="QQO158" s="102"/>
      <c r="QQP158" s="102"/>
      <c r="QQQ158" s="102"/>
      <c r="QQR158" s="102"/>
      <c r="QQS158" s="102"/>
      <c r="QQT158" s="102"/>
      <c r="QQU158" s="102"/>
      <c r="QQV158" s="102"/>
      <c r="QQW158" s="102"/>
      <c r="QQX158" s="102"/>
      <c r="QQY158" s="102"/>
      <c r="QQZ158" s="102"/>
      <c r="QRA158" s="102"/>
      <c r="QRB158" s="102"/>
      <c r="QRC158" s="102"/>
      <c r="QRD158" s="102"/>
      <c r="QRE158" s="102"/>
      <c r="QRF158" s="102"/>
      <c r="QRG158" s="102"/>
      <c r="QRH158" s="102"/>
      <c r="QRI158" s="102"/>
      <c r="QRJ158" s="102"/>
      <c r="QRK158" s="102"/>
      <c r="QRL158" s="102"/>
      <c r="QRM158" s="102"/>
      <c r="QRN158" s="102"/>
      <c r="QRO158" s="102"/>
      <c r="QRP158" s="102"/>
      <c r="QRQ158" s="102"/>
      <c r="QRR158" s="102"/>
      <c r="QRS158" s="102"/>
      <c r="QRT158" s="102"/>
      <c r="QRU158" s="102"/>
      <c r="QRV158" s="102"/>
      <c r="QRW158" s="102"/>
      <c r="QRX158" s="102"/>
      <c r="QRY158" s="102"/>
      <c r="QRZ158" s="102"/>
      <c r="QSA158" s="102"/>
      <c r="QSB158" s="102"/>
      <c r="QSC158" s="102"/>
      <c r="QSD158" s="102"/>
      <c r="QSE158" s="102"/>
      <c r="QSF158" s="102"/>
      <c r="QSG158" s="102"/>
      <c r="QSH158" s="102"/>
      <c r="QSI158" s="102"/>
      <c r="QSJ158" s="102"/>
      <c r="QSK158" s="102"/>
      <c r="QSL158" s="102"/>
      <c r="QSM158" s="102"/>
      <c r="QSN158" s="102"/>
      <c r="QSO158" s="102"/>
      <c r="QSP158" s="102"/>
      <c r="QSQ158" s="102"/>
      <c r="QSR158" s="102"/>
      <c r="QSS158" s="102"/>
      <c r="QST158" s="102"/>
      <c r="QSU158" s="102"/>
      <c r="QSV158" s="102"/>
      <c r="QSW158" s="102"/>
      <c r="QSX158" s="102"/>
      <c r="QSY158" s="102"/>
      <c r="QSZ158" s="102"/>
      <c r="QTA158" s="102"/>
      <c r="QTB158" s="102"/>
      <c r="QTC158" s="102"/>
      <c r="QTD158" s="102"/>
      <c r="QTE158" s="102"/>
      <c r="QTF158" s="102"/>
      <c r="QTG158" s="102"/>
      <c r="QTH158" s="102"/>
      <c r="QTI158" s="102"/>
      <c r="QTJ158" s="102"/>
      <c r="QTK158" s="102"/>
      <c r="QTL158" s="102"/>
      <c r="QTM158" s="102"/>
      <c r="QTN158" s="102"/>
      <c r="QTO158" s="102"/>
      <c r="QTP158" s="102"/>
      <c r="QTQ158" s="102"/>
      <c r="QTR158" s="102"/>
      <c r="QTS158" s="102"/>
      <c r="QTT158" s="102"/>
      <c r="QTU158" s="102"/>
      <c r="QTV158" s="102"/>
      <c r="QTW158" s="102"/>
      <c r="QTX158" s="102"/>
      <c r="QTY158" s="102"/>
      <c r="QTZ158" s="102"/>
      <c r="QUA158" s="102"/>
      <c r="QUB158" s="102"/>
      <c r="QUC158" s="102"/>
      <c r="QUD158" s="102"/>
      <c r="QUE158" s="102"/>
      <c r="QUF158" s="102"/>
      <c r="QUG158" s="102"/>
      <c r="QUH158" s="102"/>
      <c r="QUI158" s="102"/>
      <c r="QUJ158" s="102"/>
      <c r="QUK158" s="102"/>
      <c r="QUL158" s="102"/>
      <c r="QUM158" s="102"/>
      <c r="QUN158" s="102"/>
      <c r="QUO158" s="102"/>
      <c r="QUP158" s="102"/>
      <c r="QUQ158" s="102"/>
      <c r="QUR158" s="102"/>
      <c r="QUS158" s="102"/>
      <c r="QUT158" s="102"/>
      <c r="QUU158" s="102"/>
      <c r="QUV158" s="102"/>
      <c r="QUW158" s="102"/>
      <c r="QUX158" s="102"/>
      <c r="QUY158" s="102"/>
      <c r="QUZ158" s="102"/>
      <c r="QVA158" s="102"/>
      <c r="QVB158" s="102"/>
      <c r="QVC158" s="102"/>
      <c r="QVD158" s="102"/>
      <c r="QVE158" s="102"/>
      <c r="QVF158" s="102"/>
      <c r="QVG158" s="102"/>
      <c r="QVH158" s="102"/>
      <c r="QVI158" s="102"/>
      <c r="QVJ158" s="102"/>
      <c r="QVK158" s="102"/>
      <c r="QVL158" s="102"/>
      <c r="QVM158" s="102"/>
      <c r="QVN158" s="102"/>
      <c r="QVO158" s="102"/>
      <c r="QVP158" s="102"/>
      <c r="QVQ158" s="102"/>
      <c r="QVR158" s="102"/>
      <c r="QVS158" s="102"/>
      <c r="QVT158" s="102"/>
      <c r="QVU158" s="102"/>
      <c r="QVV158" s="102"/>
      <c r="QVW158" s="102"/>
      <c r="QVX158" s="102"/>
      <c r="QVY158" s="102"/>
      <c r="QVZ158" s="102"/>
      <c r="QWA158" s="102"/>
      <c r="QWB158" s="102"/>
      <c r="QWC158" s="102"/>
      <c r="QWD158" s="102"/>
      <c r="QWE158" s="102"/>
      <c r="QWF158" s="102"/>
      <c r="QWG158" s="102"/>
      <c r="QWH158" s="102"/>
      <c r="QWI158" s="102"/>
      <c r="QWJ158" s="102"/>
      <c r="QWK158" s="102"/>
      <c r="QWL158" s="102"/>
      <c r="QWM158" s="102"/>
      <c r="QWN158" s="102"/>
      <c r="QWO158" s="102"/>
      <c r="QWP158" s="102"/>
      <c r="QWQ158" s="102"/>
      <c r="QWR158" s="102"/>
      <c r="QWS158" s="102"/>
      <c r="QWT158" s="102"/>
      <c r="QWU158" s="102"/>
      <c r="QWV158" s="102"/>
      <c r="QWW158" s="102"/>
      <c r="QWX158" s="102"/>
      <c r="QWY158" s="102"/>
      <c r="QWZ158" s="102"/>
      <c r="QXA158" s="102"/>
      <c r="QXB158" s="102"/>
      <c r="QXC158" s="102"/>
      <c r="QXD158" s="102"/>
      <c r="QXE158" s="102"/>
      <c r="QXF158" s="102"/>
      <c r="QXG158" s="102"/>
      <c r="QXH158" s="102"/>
      <c r="QXI158" s="102"/>
      <c r="QXJ158" s="102"/>
      <c r="QXK158" s="102"/>
      <c r="QXL158" s="102"/>
      <c r="QXM158" s="102"/>
      <c r="QXN158" s="102"/>
      <c r="QXO158" s="102"/>
      <c r="QXP158" s="102"/>
      <c r="QXQ158" s="102"/>
      <c r="QXR158" s="102"/>
      <c r="QXS158" s="102"/>
      <c r="QXT158" s="102"/>
      <c r="QXU158" s="102"/>
      <c r="QXV158" s="102"/>
      <c r="QXW158" s="102"/>
      <c r="QXX158" s="102"/>
      <c r="QXY158" s="102"/>
      <c r="QXZ158" s="102"/>
      <c r="QYA158" s="102"/>
      <c r="QYB158" s="102"/>
      <c r="QYC158" s="102"/>
      <c r="QYD158" s="102"/>
      <c r="QYE158" s="102"/>
      <c r="QYF158" s="102"/>
      <c r="QYG158" s="102"/>
      <c r="QYH158" s="102"/>
      <c r="QYI158" s="102"/>
      <c r="QYJ158" s="102"/>
      <c r="QYK158" s="102"/>
      <c r="QYL158" s="102"/>
      <c r="QYM158" s="102"/>
      <c r="QYN158" s="102"/>
      <c r="QYO158" s="102"/>
      <c r="QYP158" s="102"/>
      <c r="QYQ158" s="102"/>
      <c r="QYR158" s="102"/>
      <c r="QYS158" s="102"/>
      <c r="QYT158" s="102"/>
      <c r="QYU158" s="102"/>
      <c r="QYV158" s="102"/>
      <c r="QYW158" s="102"/>
      <c r="QYX158" s="102"/>
      <c r="QYY158" s="102"/>
      <c r="QYZ158" s="102"/>
      <c r="QZA158" s="102"/>
      <c r="QZB158" s="102"/>
      <c r="QZC158" s="102"/>
      <c r="QZD158" s="102"/>
      <c r="QZE158" s="102"/>
      <c r="QZF158" s="102"/>
      <c r="QZG158" s="102"/>
      <c r="QZH158" s="102"/>
      <c r="QZI158" s="102"/>
      <c r="QZJ158" s="102"/>
      <c r="QZK158" s="102"/>
      <c r="QZL158" s="102"/>
      <c r="QZM158" s="102"/>
      <c r="QZN158" s="102"/>
      <c r="QZO158" s="102"/>
      <c r="QZP158" s="102"/>
      <c r="QZQ158" s="102"/>
      <c r="QZR158" s="102"/>
      <c r="QZS158" s="102"/>
      <c r="QZT158" s="102"/>
      <c r="QZU158" s="102"/>
      <c r="QZV158" s="102"/>
      <c r="QZW158" s="102"/>
      <c r="QZX158" s="102"/>
      <c r="QZY158" s="102"/>
      <c r="QZZ158" s="102"/>
      <c r="RAA158" s="102"/>
      <c r="RAB158" s="102"/>
      <c r="RAC158" s="102"/>
      <c r="RAD158" s="102"/>
      <c r="RAE158" s="102"/>
      <c r="RAF158" s="102"/>
      <c r="RAG158" s="102"/>
      <c r="RAH158" s="102"/>
      <c r="RAI158" s="102"/>
      <c r="RAJ158" s="102"/>
      <c r="RAK158" s="102"/>
      <c r="RAL158" s="102"/>
      <c r="RAM158" s="102"/>
      <c r="RAN158" s="102"/>
      <c r="RAO158" s="102"/>
      <c r="RAP158" s="102"/>
      <c r="RAQ158" s="102"/>
      <c r="RAR158" s="102"/>
      <c r="RAS158" s="102"/>
      <c r="RAT158" s="102"/>
      <c r="RAU158" s="102"/>
      <c r="RAV158" s="102"/>
      <c r="RAW158" s="102"/>
      <c r="RAX158" s="102"/>
      <c r="RAY158" s="102"/>
      <c r="RAZ158" s="102"/>
      <c r="RBA158" s="102"/>
      <c r="RBB158" s="102"/>
      <c r="RBC158" s="102"/>
      <c r="RBD158" s="102"/>
      <c r="RBE158" s="102"/>
      <c r="RBF158" s="102"/>
      <c r="RBG158" s="102"/>
      <c r="RBH158" s="102"/>
      <c r="RBI158" s="102"/>
      <c r="RBJ158" s="102"/>
      <c r="RBK158" s="102"/>
      <c r="RBL158" s="102"/>
      <c r="RBM158" s="102"/>
      <c r="RBN158" s="102"/>
      <c r="RBO158" s="102"/>
      <c r="RBP158" s="102"/>
      <c r="RBQ158" s="102"/>
      <c r="RBR158" s="102"/>
      <c r="RBS158" s="102"/>
      <c r="RBT158" s="102"/>
      <c r="RBU158" s="102"/>
      <c r="RBV158" s="102"/>
      <c r="RBW158" s="102"/>
      <c r="RBX158" s="102"/>
      <c r="RBY158" s="102"/>
      <c r="RBZ158" s="102"/>
      <c r="RCA158" s="102"/>
      <c r="RCB158" s="102"/>
      <c r="RCC158" s="102"/>
      <c r="RCD158" s="102"/>
      <c r="RCE158" s="102"/>
      <c r="RCF158" s="102"/>
      <c r="RCG158" s="102"/>
      <c r="RCH158" s="102"/>
      <c r="RCI158" s="102"/>
      <c r="RCJ158" s="102"/>
      <c r="RCK158" s="102"/>
      <c r="RCL158" s="102"/>
      <c r="RCM158" s="102"/>
      <c r="RCN158" s="102"/>
      <c r="RCO158" s="102"/>
      <c r="RCP158" s="102"/>
      <c r="RCQ158" s="102"/>
      <c r="RCR158" s="102"/>
      <c r="RCS158" s="102"/>
      <c r="RCT158" s="102"/>
      <c r="RCU158" s="102"/>
      <c r="RCV158" s="102"/>
      <c r="RCW158" s="102"/>
      <c r="RCX158" s="102"/>
      <c r="RCY158" s="102"/>
      <c r="RCZ158" s="102"/>
      <c r="RDA158" s="102"/>
      <c r="RDB158" s="102"/>
      <c r="RDC158" s="102"/>
      <c r="RDD158" s="102"/>
      <c r="RDE158" s="102"/>
      <c r="RDF158" s="102"/>
      <c r="RDG158" s="102"/>
      <c r="RDH158" s="102"/>
      <c r="RDI158" s="102"/>
      <c r="RDJ158" s="102"/>
      <c r="RDK158" s="102"/>
      <c r="RDL158" s="102"/>
      <c r="RDM158" s="102"/>
      <c r="RDN158" s="102"/>
      <c r="RDO158" s="102"/>
      <c r="RDP158" s="102"/>
      <c r="RDQ158" s="102"/>
      <c r="RDR158" s="102"/>
      <c r="RDS158" s="102"/>
      <c r="RDT158" s="102"/>
      <c r="RDU158" s="102"/>
      <c r="RDV158" s="102"/>
      <c r="RDW158" s="102"/>
      <c r="RDX158" s="102"/>
      <c r="RDY158" s="102"/>
      <c r="RDZ158" s="102"/>
      <c r="REA158" s="102"/>
      <c r="REB158" s="102"/>
      <c r="REC158" s="102"/>
      <c r="RED158" s="102"/>
      <c r="REE158" s="102"/>
      <c r="REF158" s="102"/>
      <c r="REG158" s="102"/>
      <c r="REH158" s="102"/>
      <c r="REI158" s="102"/>
      <c r="REJ158" s="102"/>
      <c r="REK158" s="102"/>
      <c r="REL158" s="102"/>
      <c r="REM158" s="102"/>
      <c r="REN158" s="102"/>
      <c r="REO158" s="102"/>
      <c r="REP158" s="102"/>
      <c r="REQ158" s="102"/>
      <c r="RER158" s="102"/>
      <c r="RES158" s="102"/>
      <c r="RET158" s="102"/>
      <c r="REU158" s="102"/>
      <c r="REV158" s="102"/>
      <c r="REW158" s="102"/>
      <c r="REX158" s="102"/>
      <c r="REY158" s="102"/>
      <c r="REZ158" s="102"/>
      <c r="RFA158" s="102"/>
      <c r="RFB158" s="102"/>
      <c r="RFC158" s="102"/>
      <c r="RFD158" s="102"/>
      <c r="RFE158" s="102"/>
      <c r="RFF158" s="102"/>
      <c r="RFG158" s="102"/>
      <c r="RFH158" s="102"/>
      <c r="RFI158" s="102"/>
      <c r="RFJ158" s="102"/>
      <c r="RFK158" s="102"/>
      <c r="RFL158" s="102"/>
      <c r="RFM158" s="102"/>
      <c r="RFN158" s="102"/>
      <c r="RFO158" s="102"/>
      <c r="RFP158" s="102"/>
      <c r="RFQ158" s="102"/>
      <c r="RFR158" s="102"/>
      <c r="RFS158" s="102"/>
      <c r="RFT158" s="102"/>
      <c r="RFU158" s="102"/>
      <c r="RFV158" s="102"/>
      <c r="RFW158" s="102"/>
      <c r="RFX158" s="102"/>
      <c r="RFY158" s="102"/>
      <c r="RFZ158" s="102"/>
      <c r="RGA158" s="102"/>
      <c r="RGB158" s="102"/>
      <c r="RGC158" s="102"/>
      <c r="RGD158" s="102"/>
      <c r="RGE158" s="102"/>
      <c r="RGF158" s="102"/>
      <c r="RGG158" s="102"/>
      <c r="RGH158" s="102"/>
      <c r="RGI158" s="102"/>
      <c r="RGJ158" s="102"/>
      <c r="RGK158" s="102"/>
      <c r="RGL158" s="102"/>
      <c r="RGM158" s="102"/>
      <c r="RGN158" s="102"/>
      <c r="RGO158" s="102"/>
      <c r="RGP158" s="102"/>
      <c r="RGQ158" s="102"/>
      <c r="RGR158" s="102"/>
      <c r="RGS158" s="102"/>
      <c r="RGT158" s="102"/>
      <c r="RGU158" s="102"/>
      <c r="RGV158" s="102"/>
      <c r="RGW158" s="102"/>
      <c r="RGX158" s="102"/>
      <c r="RGY158" s="102"/>
      <c r="RGZ158" s="102"/>
      <c r="RHA158" s="102"/>
      <c r="RHB158" s="102"/>
      <c r="RHC158" s="102"/>
      <c r="RHD158" s="102"/>
      <c r="RHE158" s="102"/>
      <c r="RHF158" s="102"/>
      <c r="RHG158" s="102"/>
      <c r="RHH158" s="102"/>
      <c r="RHI158" s="102"/>
      <c r="RHJ158" s="102"/>
      <c r="RHK158" s="102"/>
      <c r="RHL158" s="102"/>
      <c r="RHM158" s="102"/>
      <c r="RHN158" s="102"/>
      <c r="RHO158" s="102"/>
      <c r="RHP158" s="102"/>
      <c r="RHQ158" s="102"/>
      <c r="RHR158" s="102"/>
      <c r="RHS158" s="102"/>
      <c r="RHT158" s="102"/>
      <c r="RHU158" s="102"/>
      <c r="RHV158" s="102"/>
      <c r="RHW158" s="102"/>
      <c r="RHX158" s="102"/>
      <c r="RHY158" s="102"/>
      <c r="RHZ158" s="102"/>
      <c r="RIA158" s="102"/>
      <c r="RIB158" s="102"/>
      <c r="RIC158" s="102"/>
      <c r="RID158" s="102"/>
      <c r="RIE158" s="102"/>
      <c r="RIF158" s="102"/>
      <c r="RIG158" s="102"/>
      <c r="RIH158" s="102"/>
      <c r="RII158" s="102"/>
      <c r="RIJ158" s="102"/>
      <c r="RIK158" s="102"/>
      <c r="RIL158" s="102"/>
      <c r="RIM158" s="102"/>
      <c r="RIN158" s="102"/>
      <c r="RIO158" s="102"/>
      <c r="RIP158" s="102"/>
      <c r="RIQ158" s="102"/>
      <c r="RIR158" s="102"/>
      <c r="RIS158" s="102"/>
      <c r="RIT158" s="102"/>
      <c r="RIU158" s="102"/>
      <c r="RIV158" s="102"/>
      <c r="RIW158" s="102"/>
      <c r="RIX158" s="102"/>
      <c r="RIY158" s="102"/>
      <c r="RIZ158" s="102"/>
      <c r="RJA158" s="102"/>
      <c r="RJB158" s="102"/>
      <c r="RJC158" s="102"/>
      <c r="RJD158" s="102"/>
      <c r="RJE158" s="102"/>
      <c r="RJF158" s="102"/>
      <c r="RJG158" s="102"/>
      <c r="RJH158" s="102"/>
      <c r="RJI158" s="102"/>
      <c r="RJJ158" s="102"/>
      <c r="RJK158" s="102"/>
      <c r="RJL158" s="102"/>
      <c r="RJM158" s="102"/>
      <c r="RJN158" s="102"/>
      <c r="RJO158" s="102"/>
      <c r="RJP158" s="102"/>
      <c r="RJQ158" s="102"/>
      <c r="RJR158" s="102"/>
      <c r="RJS158" s="102"/>
      <c r="RJT158" s="102"/>
      <c r="RJU158" s="102"/>
      <c r="RJV158" s="102"/>
      <c r="RJW158" s="102"/>
      <c r="RJX158" s="102"/>
      <c r="RJY158" s="102"/>
      <c r="RJZ158" s="102"/>
      <c r="RKA158" s="102"/>
      <c r="RKB158" s="102"/>
      <c r="RKC158" s="102"/>
      <c r="RKD158" s="102"/>
      <c r="RKE158" s="102"/>
      <c r="RKF158" s="102"/>
      <c r="RKG158" s="102"/>
      <c r="RKH158" s="102"/>
      <c r="RKI158" s="102"/>
      <c r="RKJ158" s="102"/>
      <c r="RKK158" s="102"/>
      <c r="RKL158" s="102"/>
      <c r="RKM158" s="102"/>
      <c r="RKN158" s="102"/>
      <c r="RKO158" s="102"/>
      <c r="RKP158" s="102"/>
      <c r="RKQ158" s="102"/>
      <c r="RKR158" s="102"/>
      <c r="RKS158" s="102"/>
      <c r="RKT158" s="102"/>
      <c r="RKU158" s="102"/>
      <c r="RKV158" s="102"/>
      <c r="RKW158" s="102"/>
      <c r="RKX158" s="102"/>
      <c r="RKY158" s="102"/>
      <c r="RKZ158" s="102"/>
      <c r="RLA158" s="102"/>
      <c r="RLB158" s="102"/>
      <c r="RLC158" s="102"/>
      <c r="RLD158" s="102"/>
      <c r="RLE158" s="102"/>
      <c r="RLF158" s="102"/>
      <c r="RLG158" s="102"/>
      <c r="RLH158" s="102"/>
      <c r="RLI158" s="102"/>
      <c r="RLJ158" s="102"/>
      <c r="RLK158" s="102"/>
      <c r="RLL158" s="102"/>
      <c r="RLM158" s="102"/>
      <c r="RLN158" s="102"/>
      <c r="RLO158" s="102"/>
      <c r="RLP158" s="102"/>
      <c r="RLQ158" s="102"/>
      <c r="RLR158" s="102"/>
      <c r="RLS158" s="102"/>
      <c r="RLT158" s="102"/>
      <c r="RLU158" s="102"/>
      <c r="RLV158" s="102"/>
      <c r="RLW158" s="102"/>
      <c r="RLX158" s="102"/>
      <c r="RLY158" s="102"/>
      <c r="RLZ158" s="102"/>
      <c r="RMA158" s="102"/>
      <c r="RMB158" s="102"/>
      <c r="RMC158" s="102"/>
      <c r="RMD158" s="102"/>
      <c r="RME158" s="102"/>
      <c r="RMF158" s="102"/>
      <c r="RMG158" s="102"/>
      <c r="RMH158" s="102"/>
      <c r="RMI158" s="102"/>
      <c r="RMJ158" s="102"/>
      <c r="RMK158" s="102"/>
      <c r="RML158" s="102"/>
      <c r="RMM158" s="102"/>
      <c r="RMN158" s="102"/>
      <c r="RMO158" s="102"/>
      <c r="RMP158" s="102"/>
      <c r="RMQ158" s="102"/>
      <c r="RMR158" s="102"/>
      <c r="RMS158" s="102"/>
      <c r="RMT158" s="102"/>
      <c r="RMU158" s="102"/>
      <c r="RMV158" s="102"/>
      <c r="RMW158" s="102"/>
      <c r="RMX158" s="102"/>
      <c r="RMY158" s="102"/>
      <c r="RMZ158" s="102"/>
      <c r="RNA158" s="102"/>
      <c r="RNB158" s="102"/>
      <c r="RNC158" s="102"/>
      <c r="RND158" s="102"/>
      <c r="RNE158" s="102"/>
      <c r="RNF158" s="102"/>
      <c r="RNG158" s="102"/>
      <c r="RNH158" s="102"/>
      <c r="RNI158" s="102"/>
      <c r="RNJ158" s="102"/>
      <c r="RNK158" s="102"/>
      <c r="RNL158" s="102"/>
      <c r="RNM158" s="102"/>
      <c r="RNN158" s="102"/>
      <c r="RNO158" s="102"/>
      <c r="RNP158" s="102"/>
      <c r="RNQ158" s="102"/>
      <c r="RNR158" s="102"/>
      <c r="RNS158" s="102"/>
      <c r="RNT158" s="102"/>
      <c r="RNU158" s="102"/>
      <c r="RNV158" s="102"/>
      <c r="RNW158" s="102"/>
      <c r="RNX158" s="102"/>
      <c r="RNY158" s="102"/>
      <c r="RNZ158" s="102"/>
      <c r="ROA158" s="102"/>
      <c r="ROB158" s="102"/>
      <c r="ROC158" s="102"/>
      <c r="ROD158" s="102"/>
      <c r="ROE158" s="102"/>
      <c r="ROF158" s="102"/>
      <c r="ROG158" s="102"/>
      <c r="ROH158" s="102"/>
      <c r="ROI158" s="102"/>
      <c r="ROJ158" s="102"/>
      <c r="ROK158" s="102"/>
      <c r="ROL158" s="102"/>
      <c r="ROM158" s="102"/>
      <c r="RON158" s="102"/>
      <c r="ROO158" s="102"/>
      <c r="ROP158" s="102"/>
      <c r="ROQ158" s="102"/>
      <c r="ROR158" s="102"/>
      <c r="ROS158" s="102"/>
      <c r="ROT158" s="102"/>
      <c r="ROU158" s="102"/>
      <c r="ROV158" s="102"/>
      <c r="ROW158" s="102"/>
      <c r="ROX158" s="102"/>
      <c r="ROY158" s="102"/>
      <c r="ROZ158" s="102"/>
      <c r="RPA158" s="102"/>
      <c r="RPB158" s="102"/>
      <c r="RPC158" s="102"/>
      <c r="RPD158" s="102"/>
      <c r="RPE158" s="102"/>
      <c r="RPF158" s="102"/>
      <c r="RPG158" s="102"/>
      <c r="RPH158" s="102"/>
      <c r="RPI158" s="102"/>
      <c r="RPJ158" s="102"/>
      <c r="RPK158" s="102"/>
      <c r="RPL158" s="102"/>
      <c r="RPM158" s="102"/>
      <c r="RPN158" s="102"/>
      <c r="RPO158" s="102"/>
      <c r="RPP158" s="102"/>
      <c r="RPQ158" s="102"/>
      <c r="RPR158" s="102"/>
      <c r="RPS158" s="102"/>
      <c r="RPT158" s="102"/>
      <c r="RPU158" s="102"/>
      <c r="RPV158" s="102"/>
      <c r="RPW158" s="102"/>
      <c r="RPX158" s="102"/>
      <c r="RPY158" s="102"/>
      <c r="RPZ158" s="102"/>
      <c r="RQA158" s="102"/>
      <c r="RQB158" s="102"/>
      <c r="RQC158" s="102"/>
      <c r="RQD158" s="102"/>
      <c r="RQE158" s="102"/>
      <c r="RQF158" s="102"/>
      <c r="RQG158" s="102"/>
      <c r="RQH158" s="102"/>
      <c r="RQI158" s="102"/>
      <c r="RQJ158" s="102"/>
      <c r="RQK158" s="102"/>
      <c r="RQL158" s="102"/>
      <c r="RQM158" s="102"/>
      <c r="RQN158" s="102"/>
      <c r="RQO158" s="102"/>
      <c r="RQP158" s="102"/>
      <c r="RQQ158" s="102"/>
      <c r="RQR158" s="102"/>
      <c r="RQS158" s="102"/>
      <c r="RQT158" s="102"/>
      <c r="RQU158" s="102"/>
      <c r="RQV158" s="102"/>
      <c r="RQW158" s="102"/>
      <c r="RQX158" s="102"/>
      <c r="RQY158" s="102"/>
      <c r="RQZ158" s="102"/>
      <c r="RRA158" s="102"/>
      <c r="RRB158" s="102"/>
      <c r="RRC158" s="102"/>
      <c r="RRD158" s="102"/>
      <c r="RRE158" s="102"/>
      <c r="RRF158" s="102"/>
      <c r="RRG158" s="102"/>
      <c r="RRH158" s="102"/>
      <c r="RRI158" s="102"/>
      <c r="RRJ158" s="102"/>
      <c r="RRK158" s="102"/>
      <c r="RRL158" s="102"/>
      <c r="RRM158" s="102"/>
      <c r="RRN158" s="102"/>
      <c r="RRO158" s="102"/>
      <c r="RRP158" s="102"/>
      <c r="RRQ158" s="102"/>
      <c r="RRR158" s="102"/>
      <c r="RRS158" s="102"/>
      <c r="RRT158" s="102"/>
      <c r="RRU158" s="102"/>
      <c r="RRV158" s="102"/>
      <c r="RRW158" s="102"/>
      <c r="RRX158" s="102"/>
      <c r="RRY158" s="102"/>
      <c r="RRZ158" s="102"/>
      <c r="RSA158" s="102"/>
      <c r="RSB158" s="102"/>
      <c r="RSC158" s="102"/>
      <c r="RSD158" s="102"/>
      <c r="RSE158" s="102"/>
      <c r="RSF158" s="102"/>
      <c r="RSG158" s="102"/>
      <c r="RSH158" s="102"/>
      <c r="RSI158" s="102"/>
      <c r="RSJ158" s="102"/>
      <c r="RSK158" s="102"/>
      <c r="RSL158" s="102"/>
      <c r="RSM158" s="102"/>
      <c r="RSN158" s="102"/>
      <c r="RSO158" s="102"/>
      <c r="RSP158" s="102"/>
      <c r="RSQ158" s="102"/>
      <c r="RSR158" s="102"/>
      <c r="RSS158" s="102"/>
      <c r="RST158" s="102"/>
      <c r="RSU158" s="102"/>
      <c r="RSV158" s="102"/>
      <c r="RSW158" s="102"/>
      <c r="RSX158" s="102"/>
      <c r="RSY158" s="102"/>
      <c r="RSZ158" s="102"/>
      <c r="RTA158" s="102"/>
      <c r="RTB158" s="102"/>
      <c r="RTC158" s="102"/>
      <c r="RTD158" s="102"/>
      <c r="RTE158" s="102"/>
      <c r="RTF158" s="102"/>
      <c r="RTG158" s="102"/>
      <c r="RTH158" s="102"/>
      <c r="RTI158" s="102"/>
      <c r="RTJ158" s="102"/>
      <c r="RTK158" s="102"/>
      <c r="RTL158" s="102"/>
      <c r="RTM158" s="102"/>
      <c r="RTN158" s="102"/>
      <c r="RTO158" s="102"/>
      <c r="RTP158" s="102"/>
      <c r="RTQ158" s="102"/>
      <c r="RTR158" s="102"/>
      <c r="RTS158" s="102"/>
      <c r="RTT158" s="102"/>
      <c r="RTU158" s="102"/>
      <c r="RTV158" s="102"/>
      <c r="RTW158" s="102"/>
      <c r="RTX158" s="102"/>
      <c r="RTY158" s="102"/>
      <c r="RTZ158" s="102"/>
      <c r="RUA158" s="102"/>
      <c r="RUB158" s="102"/>
      <c r="RUC158" s="102"/>
      <c r="RUD158" s="102"/>
      <c r="RUE158" s="102"/>
      <c r="RUF158" s="102"/>
      <c r="RUG158" s="102"/>
      <c r="RUH158" s="102"/>
      <c r="RUI158" s="102"/>
      <c r="RUJ158" s="102"/>
      <c r="RUK158" s="102"/>
      <c r="RUL158" s="102"/>
      <c r="RUM158" s="102"/>
      <c r="RUN158" s="102"/>
      <c r="RUO158" s="102"/>
      <c r="RUP158" s="102"/>
      <c r="RUQ158" s="102"/>
      <c r="RUR158" s="102"/>
      <c r="RUS158" s="102"/>
      <c r="RUT158" s="102"/>
      <c r="RUU158" s="102"/>
      <c r="RUV158" s="102"/>
      <c r="RUW158" s="102"/>
      <c r="RUX158" s="102"/>
      <c r="RUY158" s="102"/>
      <c r="RUZ158" s="102"/>
      <c r="RVA158" s="102"/>
      <c r="RVB158" s="102"/>
      <c r="RVC158" s="102"/>
      <c r="RVD158" s="102"/>
      <c r="RVE158" s="102"/>
      <c r="RVF158" s="102"/>
      <c r="RVG158" s="102"/>
      <c r="RVH158" s="102"/>
      <c r="RVI158" s="102"/>
      <c r="RVJ158" s="102"/>
      <c r="RVK158" s="102"/>
      <c r="RVL158" s="102"/>
      <c r="RVM158" s="102"/>
      <c r="RVN158" s="102"/>
      <c r="RVO158" s="102"/>
      <c r="RVP158" s="102"/>
      <c r="RVQ158" s="102"/>
      <c r="RVR158" s="102"/>
      <c r="RVS158" s="102"/>
      <c r="RVT158" s="102"/>
      <c r="RVU158" s="102"/>
      <c r="RVV158" s="102"/>
      <c r="RVW158" s="102"/>
      <c r="RVX158" s="102"/>
      <c r="RVY158" s="102"/>
      <c r="RVZ158" s="102"/>
      <c r="RWA158" s="102"/>
      <c r="RWB158" s="102"/>
      <c r="RWC158" s="102"/>
      <c r="RWD158" s="102"/>
      <c r="RWE158" s="102"/>
      <c r="RWF158" s="102"/>
      <c r="RWG158" s="102"/>
      <c r="RWH158" s="102"/>
      <c r="RWI158" s="102"/>
      <c r="RWJ158" s="102"/>
      <c r="RWK158" s="102"/>
      <c r="RWL158" s="102"/>
      <c r="RWM158" s="102"/>
      <c r="RWN158" s="102"/>
      <c r="RWO158" s="102"/>
      <c r="RWP158" s="102"/>
      <c r="RWQ158" s="102"/>
      <c r="RWR158" s="102"/>
      <c r="RWS158" s="102"/>
      <c r="RWT158" s="102"/>
      <c r="RWU158" s="102"/>
      <c r="RWV158" s="102"/>
      <c r="RWW158" s="102"/>
      <c r="RWX158" s="102"/>
      <c r="RWY158" s="102"/>
      <c r="RWZ158" s="102"/>
      <c r="RXA158" s="102"/>
      <c r="RXB158" s="102"/>
      <c r="RXC158" s="102"/>
      <c r="RXD158" s="102"/>
      <c r="RXE158" s="102"/>
      <c r="RXF158" s="102"/>
      <c r="RXG158" s="102"/>
      <c r="RXH158" s="102"/>
      <c r="RXI158" s="102"/>
      <c r="RXJ158" s="102"/>
      <c r="RXK158" s="102"/>
      <c r="RXL158" s="102"/>
      <c r="RXM158" s="102"/>
      <c r="RXN158" s="102"/>
      <c r="RXO158" s="102"/>
      <c r="RXP158" s="102"/>
      <c r="RXQ158" s="102"/>
      <c r="RXR158" s="102"/>
      <c r="RXS158" s="102"/>
      <c r="RXT158" s="102"/>
      <c r="RXU158" s="102"/>
      <c r="RXV158" s="102"/>
      <c r="RXW158" s="102"/>
      <c r="RXX158" s="102"/>
      <c r="RXY158" s="102"/>
      <c r="RXZ158" s="102"/>
      <c r="RYA158" s="102"/>
      <c r="RYB158" s="102"/>
      <c r="RYC158" s="102"/>
      <c r="RYD158" s="102"/>
      <c r="RYE158" s="102"/>
      <c r="RYF158" s="102"/>
      <c r="RYG158" s="102"/>
      <c r="RYH158" s="102"/>
      <c r="RYI158" s="102"/>
      <c r="RYJ158" s="102"/>
      <c r="RYK158" s="102"/>
      <c r="RYL158" s="102"/>
      <c r="RYM158" s="102"/>
      <c r="RYN158" s="102"/>
      <c r="RYO158" s="102"/>
      <c r="RYP158" s="102"/>
      <c r="RYQ158" s="102"/>
      <c r="RYR158" s="102"/>
      <c r="RYS158" s="102"/>
      <c r="RYT158" s="102"/>
      <c r="RYU158" s="102"/>
      <c r="RYV158" s="102"/>
      <c r="RYW158" s="102"/>
      <c r="RYX158" s="102"/>
      <c r="RYY158" s="102"/>
      <c r="RYZ158" s="102"/>
      <c r="RZA158" s="102"/>
      <c r="RZB158" s="102"/>
      <c r="RZC158" s="102"/>
      <c r="RZD158" s="102"/>
      <c r="RZE158" s="102"/>
      <c r="RZF158" s="102"/>
      <c r="RZG158" s="102"/>
      <c r="RZH158" s="102"/>
      <c r="RZI158" s="102"/>
      <c r="RZJ158" s="102"/>
      <c r="RZK158" s="102"/>
      <c r="RZL158" s="102"/>
      <c r="RZM158" s="102"/>
      <c r="RZN158" s="102"/>
      <c r="RZO158" s="102"/>
      <c r="RZP158" s="102"/>
      <c r="RZQ158" s="102"/>
      <c r="RZR158" s="102"/>
      <c r="RZS158" s="102"/>
      <c r="RZT158" s="102"/>
      <c r="RZU158" s="102"/>
      <c r="RZV158" s="102"/>
      <c r="RZW158" s="102"/>
      <c r="RZX158" s="102"/>
      <c r="RZY158" s="102"/>
      <c r="RZZ158" s="102"/>
      <c r="SAA158" s="102"/>
      <c r="SAB158" s="102"/>
      <c r="SAC158" s="102"/>
      <c r="SAD158" s="102"/>
      <c r="SAE158" s="102"/>
      <c r="SAF158" s="102"/>
      <c r="SAG158" s="102"/>
      <c r="SAH158" s="102"/>
      <c r="SAI158" s="102"/>
      <c r="SAJ158" s="102"/>
      <c r="SAK158" s="102"/>
      <c r="SAL158" s="102"/>
      <c r="SAM158" s="102"/>
      <c r="SAN158" s="102"/>
      <c r="SAO158" s="102"/>
      <c r="SAP158" s="102"/>
      <c r="SAQ158" s="102"/>
      <c r="SAR158" s="102"/>
      <c r="SAS158" s="102"/>
      <c r="SAT158" s="102"/>
      <c r="SAU158" s="102"/>
      <c r="SAV158" s="102"/>
      <c r="SAW158" s="102"/>
      <c r="SAX158" s="102"/>
      <c r="SAY158" s="102"/>
      <c r="SAZ158" s="102"/>
      <c r="SBA158" s="102"/>
      <c r="SBB158" s="102"/>
      <c r="SBC158" s="102"/>
      <c r="SBD158" s="102"/>
      <c r="SBE158" s="102"/>
      <c r="SBF158" s="102"/>
      <c r="SBG158" s="102"/>
      <c r="SBH158" s="102"/>
      <c r="SBI158" s="102"/>
      <c r="SBJ158" s="102"/>
      <c r="SBK158" s="102"/>
      <c r="SBL158" s="102"/>
      <c r="SBM158" s="102"/>
      <c r="SBN158" s="102"/>
      <c r="SBO158" s="102"/>
      <c r="SBP158" s="102"/>
      <c r="SBQ158" s="102"/>
      <c r="SBR158" s="102"/>
      <c r="SBS158" s="102"/>
      <c r="SBT158" s="102"/>
      <c r="SBU158" s="102"/>
      <c r="SBV158" s="102"/>
      <c r="SBW158" s="102"/>
      <c r="SBX158" s="102"/>
      <c r="SBY158" s="102"/>
      <c r="SBZ158" s="102"/>
      <c r="SCA158" s="102"/>
      <c r="SCB158" s="102"/>
      <c r="SCC158" s="102"/>
      <c r="SCD158" s="102"/>
      <c r="SCE158" s="102"/>
      <c r="SCF158" s="102"/>
      <c r="SCG158" s="102"/>
      <c r="SCH158" s="102"/>
      <c r="SCI158" s="102"/>
      <c r="SCJ158" s="102"/>
      <c r="SCK158" s="102"/>
      <c r="SCL158" s="102"/>
      <c r="SCM158" s="102"/>
      <c r="SCN158" s="102"/>
      <c r="SCO158" s="102"/>
      <c r="SCP158" s="102"/>
      <c r="SCQ158" s="102"/>
      <c r="SCR158" s="102"/>
      <c r="SCS158" s="102"/>
      <c r="SCT158" s="102"/>
      <c r="SCU158" s="102"/>
      <c r="SCV158" s="102"/>
      <c r="SCW158" s="102"/>
      <c r="SCX158" s="102"/>
      <c r="SCY158" s="102"/>
      <c r="SCZ158" s="102"/>
      <c r="SDA158" s="102"/>
      <c r="SDB158" s="102"/>
      <c r="SDC158" s="102"/>
      <c r="SDD158" s="102"/>
      <c r="SDE158" s="102"/>
      <c r="SDF158" s="102"/>
      <c r="SDG158" s="102"/>
      <c r="SDH158" s="102"/>
      <c r="SDI158" s="102"/>
      <c r="SDJ158" s="102"/>
      <c r="SDK158" s="102"/>
      <c r="SDL158" s="102"/>
      <c r="SDM158" s="102"/>
      <c r="SDN158" s="102"/>
      <c r="SDO158" s="102"/>
      <c r="SDP158" s="102"/>
      <c r="SDQ158" s="102"/>
      <c r="SDR158" s="102"/>
      <c r="SDS158" s="102"/>
      <c r="SDT158" s="102"/>
      <c r="SDU158" s="102"/>
      <c r="SDV158" s="102"/>
      <c r="SDW158" s="102"/>
      <c r="SDX158" s="102"/>
      <c r="SDY158" s="102"/>
      <c r="SDZ158" s="102"/>
      <c r="SEA158" s="102"/>
      <c r="SEB158" s="102"/>
      <c r="SEC158" s="102"/>
      <c r="SED158" s="102"/>
      <c r="SEE158" s="102"/>
      <c r="SEF158" s="102"/>
      <c r="SEG158" s="102"/>
      <c r="SEH158" s="102"/>
      <c r="SEI158" s="102"/>
      <c r="SEJ158" s="102"/>
      <c r="SEK158" s="102"/>
      <c r="SEL158" s="102"/>
      <c r="SEM158" s="102"/>
      <c r="SEN158" s="102"/>
      <c r="SEO158" s="102"/>
      <c r="SEP158" s="102"/>
      <c r="SEQ158" s="102"/>
      <c r="SER158" s="102"/>
      <c r="SES158" s="102"/>
      <c r="SET158" s="102"/>
      <c r="SEU158" s="102"/>
      <c r="SEV158" s="102"/>
      <c r="SEW158" s="102"/>
      <c r="SEX158" s="102"/>
      <c r="SEY158" s="102"/>
      <c r="SEZ158" s="102"/>
      <c r="SFA158" s="102"/>
      <c r="SFB158" s="102"/>
      <c r="SFC158" s="102"/>
      <c r="SFD158" s="102"/>
      <c r="SFE158" s="102"/>
      <c r="SFF158" s="102"/>
      <c r="SFG158" s="102"/>
      <c r="SFH158" s="102"/>
      <c r="SFI158" s="102"/>
      <c r="SFJ158" s="102"/>
      <c r="SFK158" s="102"/>
      <c r="SFL158" s="102"/>
      <c r="SFM158" s="102"/>
      <c r="SFN158" s="102"/>
      <c r="SFO158" s="102"/>
      <c r="SFP158" s="102"/>
      <c r="SFQ158" s="102"/>
      <c r="SFR158" s="102"/>
      <c r="SFS158" s="102"/>
      <c r="SFT158" s="102"/>
      <c r="SFU158" s="102"/>
      <c r="SFV158" s="102"/>
      <c r="SFW158" s="102"/>
      <c r="SFX158" s="102"/>
      <c r="SFY158" s="102"/>
      <c r="SFZ158" s="102"/>
      <c r="SGA158" s="102"/>
      <c r="SGB158" s="102"/>
      <c r="SGC158" s="102"/>
      <c r="SGD158" s="102"/>
      <c r="SGE158" s="102"/>
      <c r="SGF158" s="102"/>
      <c r="SGG158" s="102"/>
      <c r="SGH158" s="102"/>
      <c r="SGI158" s="102"/>
      <c r="SGJ158" s="102"/>
      <c r="SGK158" s="102"/>
      <c r="SGL158" s="102"/>
      <c r="SGM158" s="102"/>
      <c r="SGN158" s="102"/>
      <c r="SGO158" s="102"/>
      <c r="SGP158" s="102"/>
      <c r="SGQ158" s="102"/>
      <c r="SGR158" s="102"/>
      <c r="SGS158" s="102"/>
      <c r="SGT158" s="102"/>
      <c r="SGU158" s="102"/>
      <c r="SGV158" s="102"/>
      <c r="SGW158" s="102"/>
      <c r="SGX158" s="102"/>
      <c r="SGY158" s="102"/>
      <c r="SGZ158" s="102"/>
      <c r="SHA158" s="102"/>
      <c r="SHB158" s="102"/>
      <c r="SHC158" s="102"/>
      <c r="SHD158" s="102"/>
      <c r="SHE158" s="102"/>
      <c r="SHF158" s="102"/>
      <c r="SHG158" s="102"/>
      <c r="SHH158" s="102"/>
      <c r="SHI158" s="102"/>
      <c r="SHJ158" s="102"/>
      <c r="SHK158" s="102"/>
      <c r="SHL158" s="102"/>
      <c r="SHM158" s="102"/>
      <c r="SHN158" s="102"/>
      <c r="SHO158" s="102"/>
      <c r="SHP158" s="102"/>
      <c r="SHQ158" s="102"/>
      <c r="SHR158" s="102"/>
      <c r="SHS158" s="102"/>
      <c r="SHT158" s="102"/>
      <c r="SHU158" s="102"/>
      <c r="SHV158" s="102"/>
      <c r="SHW158" s="102"/>
      <c r="SHX158" s="102"/>
      <c r="SHY158" s="102"/>
      <c r="SHZ158" s="102"/>
      <c r="SIA158" s="102"/>
      <c r="SIB158" s="102"/>
      <c r="SIC158" s="102"/>
      <c r="SID158" s="102"/>
      <c r="SIE158" s="102"/>
      <c r="SIF158" s="102"/>
      <c r="SIG158" s="102"/>
      <c r="SIH158" s="102"/>
      <c r="SII158" s="102"/>
      <c r="SIJ158" s="102"/>
      <c r="SIK158" s="102"/>
      <c r="SIL158" s="102"/>
      <c r="SIM158" s="102"/>
      <c r="SIN158" s="102"/>
      <c r="SIO158" s="102"/>
      <c r="SIP158" s="102"/>
      <c r="SIQ158" s="102"/>
      <c r="SIR158" s="102"/>
      <c r="SIS158" s="102"/>
      <c r="SIT158" s="102"/>
      <c r="SIU158" s="102"/>
      <c r="SIV158" s="102"/>
      <c r="SIW158" s="102"/>
      <c r="SIX158" s="102"/>
      <c r="SIY158" s="102"/>
      <c r="SIZ158" s="102"/>
      <c r="SJA158" s="102"/>
      <c r="SJB158" s="102"/>
      <c r="SJC158" s="102"/>
      <c r="SJD158" s="102"/>
      <c r="SJE158" s="102"/>
      <c r="SJF158" s="102"/>
      <c r="SJG158" s="102"/>
      <c r="SJH158" s="102"/>
      <c r="SJI158" s="102"/>
      <c r="SJJ158" s="102"/>
      <c r="SJK158" s="102"/>
      <c r="SJL158" s="102"/>
      <c r="SJM158" s="102"/>
      <c r="SJN158" s="102"/>
      <c r="SJO158" s="102"/>
      <c r="SJP158" s="102"/>
      <c r="SJQ158" s="102"/>
      <c r="SJR158" s="102"/>
      <c r="SJS158" s="102"/>
      <c r="SJT158" s="102"/>
      <c r="SJU158" s="102"/>
      <c r="SJV158" s="102"/>
      <c r="SJW158" s="102"/>
      <c r="SJX158" s="102"/>
      <c r="SJY158" s="102"/>
      <c r="SJZ158" s="102"/>
      <c r="SKA158" s="102"/>
      <c r="SKB158" s="102"/>
      <c r="SKC158" s="102"/>
      <c r="SKD158" s="102"/>
      <c r="SKE158" s="102"/>
      <c r="SKF158" s="102"/>
      <c r="SKG158" s="102"/>
      <c r="SKH158" s="102"/>
      <c r="SKI158" s="102"/>
      <c r="SKJ158" s="102"/>
      <c r="SKK158" s="102"/>
      <c r="SKL158" s="102"/>
      <c r="SKM158" s="102"/>
      <c r="SKN158" s="102"/>
      <c r="SKO158" s="102"/>
      <c r="SKP158" s="102"/>
      <c r="SKQ158" s="102"/>
      <c r="SKR158" s="102"/>
      <c r="SKS158" s="102"/>
      <c r="SKT158" s="102"/>
      <c r="SKU158" s="102"/>
      <c r="SKV158" s="102"/>
      <c r="SKW158" s="102"/>
      <c r="SKX158" s="102"/>
      <c r="SKY158" s="102"/>
      <c r="SKZ158" s="102"/>
      <c r="SLA158" s="102"/>
      <c r="SLB158" s="102"/>
      <c r="SLC158" s="102"/>
      <c r="SLD158" s="102"/>
      <c r="SLE158" s="102"/>
      <c r="SLF158" s="102"/>
      <c r="SLG158" s="102"/>
      <c r="SLH158" s="102"/>
      <c r="SLI158" s="102"/>
      <c r="SLJ158" s="102"/>
      <c r="SLK158" s="102"/>
      <c r="SLL158" s="102"/>
      <c r="SLM158" s="102"/>
      <c r="SLN158" s="102"/>
      <c r="SLO158" s="102"/>
      <c r="SLP158" s="102"/>
      <c r="SLQ158" s="102"/>
      <c r="SLR158" s="102"/>
      <c r="SLS158" s="102"/>
      <c r="SLT158" s="102"/>
      <c r="SLU158" s="102"/>
      <c r="SLV158" s="102"/>
      <c r="SLW158" s="102"/>
      <c r="SLX158" s="102"/>
      <c r="SLY158" s="102"/>
      <c r="SLZ158" s="102"/>
      <c r="SMA158" s="102"/>
      <c r="SMB158" s="102"/>
      <c r="SMC158" s="102"/>
      <c r="SMD158" s="102"/>
      <c r="SME158" s="102"/>
      <c r="SMF158" s="102"/>
      <c r="SMG158" s="102"/>
      <c r="SMH158" s="102"/>
      <c r="SMI158" s="102"/>
      <c r="SMJ158" s="102"/>
      <c r="SMK158" s="102"/>
      <c r="SML158" s="102"/>
      <c r="SMM158" s="102"/>
      <c r="SMN158" s="102"/>
      <c r="SMO158" s="102"/>
      <c r="SMP158" s="102"/>
      <c r="SMQ158" s="102"/>
      <c r="SMR158" s="102"/>
      <c r="SMS158" s="102"/>
      <c r="SMT158" s="102"/>
      <c r="SMU158" s="102"/>
      <c r="SMV158" s="102"/>
      <c r="SMW158" s="102"/>
      <c r="SMX158" s="102"/>
      <c r="SMY158" s="102"/>
      <c r="SMZ158" s="102"/>
      <c r="SNA158" s="102"/>
      <c r="SNB158" s="102"/>
      <c r="SNC158" s="102"/>
      <c r="SND158" s="102"/>
      <c r="SNE158" s="102"/>
      <c r="SNF158" s="102"/>
      <c r="SNG158" s="102"/>
      <c r="SNH158" s="102"/>
      <c r="SNI158" s="102"/>
      <c r="SNJ158" s="102"/>
      <c r="SNK158" s="102"/>
      <c r="SNL158" s="102"/>
      <c r="SNM158" s="102"/>
      <c r="SNN158" s="102"/>
      <c r="SNO158" s="102"/>
      <c r="SNP158" s="102"/>
      <c r="SNQ158" s="102"/>
      <c r="SNR158" s="102"/>
      <c r="SNS158" s="102"/>
      <c r="SNT158" s="102"/>
      <c r="SNU158" s="102"/>
      <c r="SNV158" s="102"/>
      <c r="SNW158" s="102"/>
      <c r="SNX158" s="102"/>
      <c r="SNY158" s="102"/>
      <c r="SNZ158" s="102"/>
      <c r="SOA158" s="102"/>
      <c r="SOB158" s="102"/>
      <c r="SOC158" s="102"/>
      <c r="SOD158" s="102"/>
      <c r="SOE158" s="102"/>
      <c r="SOF158" s="102"/>
      <c r="SOG158" s="102"/>
      <c r="SOH158" s="102"/>
      <c r="SOI158" s="102"/>
      <c r="SOJ158" s="102"/>
      <c r="SOK158" s="102"/>
      <c r="SOL158" s="102"/>
      <c r="SOM158" s="102"/>
      <c r="SON158" s="102"/>
      <c r="SOO158" s="102"/>
      <c r="SOP158" s="102"/>
      <c r="SOQ158" s="102"/>
      <c r="SOR158" s="102"/>
      <c r="SOS158" s="102"/>
      <c r="SOT158" s="102"/>
      <c r="SOU158" s="102"/>
      <c r="SOV158" s="102"/>
      <c r="SOW158" s="102"/>
      <c r="SOX158" s="102"/>
      <c r="SOY158" s="102"/>
      <c r="SOZ158" s="102"/>
      <c r="SPA158" s="102"/>
      <c r="SPB158" s="102"/>
      <c r="SPC158" s="102"/>
      <c r="SPD158" s="102"/>
      <c r="SPE158" s="102"/>
      <c r="SPF158" s="102"/>
      <c r="SPG158" s="102"/>
      <c r="SPH158" s="102"/>
      <c r="SPI158" s="102"/>
      <c r="SPJ158" s="102"/>
      <c r="SPK158" s="102"/>
      <c r="SPL158" s="102"/>
      <c r="SPM158" s="102"/>
      <c r="SPN158" s="102"/>
      <c r="SPO158" s="102"/>
      <c r="SPP158" s="102"/>
      <c r="SPQ158" s="102"/>
      <c r="SPR158" s="102"/>
      <c r="SPS158" s="102"/>
      <c r="SPT158" s="102"/>
      <c r="SPU158" s="102"/>
      <c r="SPV158" s="102"/>
      <c r="SPW158" s="102"/>
      <c r="SPX158" s="102"/>
      <c r="SPY158" s="102"/>
      <c r="SPZ158" s="102"/>
      <c r="SQA158" s="102"/>
      <c r="SQB158" s="102"/>
      <c r="SQC158" s="102"/>
      <c r="SQD158" s="102"/>
      <c r="SQE158" s="102"/>
      <c r="SQF158" s="102"/>
      <c r="SQG158" s="102"/>
      <c r="SQH158" s="102"/>
      <c r="SQI158" s="102"/>
      <c r="SQJ158" s="102"/>
      <c r="SQK158" s="102"/>
      <c r="SQL158" s="102"/>
      <c r="SQM158" s="102"/>
      <c r="SQN158" s="102"/>
      <c r="SQO158" s="102"/>
      <c r="SQP158" s="102"/>
      <c r="SQQ158" s="102"/>
      <c r="SQR158" s="102"/>
      <c r="SQS158" s="102"/>
      <c r="SQT158" s="102"/>
      <c r="SQU158" s="102"/>
      <c r="SQV158" s="102"/>
      <c r="SQW158" s="102"/>
      <c r="SQX158" s="102"/>
      <c r="SQY158" s="102"/>
      <c r="SQZ158" s="102"/>
      <c r="SRA158" s="102"/>
      <c r="SRB158" s="102"/>
      <c r="SRC158" s="102"/>
      <c r="SRD158" s="102"/>
      <c r="SRE158" s="102"/>
      <c r="SRF158" s="102"/>
      <c r="SRG158" s="102"/>
      <c r="SRH158" s="102"/>
      <c r="SRI158" s="102"/>
      <c r="SRJ158" s="102"/>
      <c r="SRK158" s="102"/>
      <c r="SRL158" s="102"/>
      <c r="SRM158" s="102"/>
      <c r="SRN158" s="102"/>
      <c r="SRO158" s="102"/>
      <c r="SRP158" s="102"/>
      <c r="SRQ158" s="102"/>
      <c r="SRR158" s="102"/>
      <c r="SRS158" s="102"/>
      <c r="SRT158" s="102"/>
      <c r="SRU158" s="102"/>
      <c r="SRV158" s="102"/>
      <c r="SRW158" s="102"/>
      <c r="SRX158" s="102"/>
      <c r="SRY158" s="102"/>
      <c r="SRZ158" s="102"/>
      <c r="SSA158" s="102"/>
      <c r="SSB158" s="102"/>
      <c r="SSC158" s="102"/>
      <c r="SSD158" s="102"/>
      <c r="SSE158" s="102"/>
      <c r="SSF158" s="102"/>
      <c r="SSG158" s="102"/>
      <c r="SSH158" s="102"/>
      <c r="SSI158" s="102"/>
      <c r="SSJ158" s="102"/>
      <c r="SSK158" s="102"/>
      <c r="SSL158" s="102"/>
      <c r="SSM158" s="102"/>
      <c r="SSN158" s="102"/>
      <c r="SSO158" s="102"/>
      <c r="SSP158" s="102"/>
      <c r="SSQ158" s="102"/>
      <c r="SSR158" s="102"/>
      <c r="SSS158" s="102"/>
      <c r="SST158" s="102"/>
      <c r="SSU158" s="102"/>
      <c r="SSV158" s="102"/>
      <c r="SSW158" s="102"/>
      <c r="SSX158" s="102"/>
      <c r="SSY158" s="102"/>
      <c r="SSZ158" s="102"/>
      <c r="STA158" s="102"/>
      <c r="STB158" s="102"/>
      <c r="STC158" s="102"/>
      <c r="STD158" s="102"/>
      <c r="STE158" s="102"/>
      <c r="STF158" s="102"/>
      <c r="STG158" s="102"/>
      <c r="STH158" s="102"/>
      <c r="STI158" s="102"/>
      <c r="STJ158" s="102"/>
      <c r="STK158" s="102"/>
      <c r="STL158" s="102"/>
      <c r="STM158" s="102"/>
      <c r="STN158" s="102"/>
      <c r="STO158" s="102"/>
      <c r="STP158" s="102"/>
      <c r="STQ158" s="102"/>
      <c r="STR158" s="102"/>
      <c r="STS158" s="102"/>
      <c r="STT158" s="102"/>
      <c r="STU158" s="102"/>
      <c r="STV158" s="102"/>
      <c r="STW158" s="102"/>
      <c r="STX158" s="102"/>
      <c r="STY158" s="102"/>
      <c r="STZ158" s="102"/>
      <c r="SUA158" s="102"/>
      <c r="SUB158" s="102"/>
      <c r="SUC158" s="102"/>
      <c r="SUD158" s="102"/>
      <c r="SUE158" s="102"/>
      <c r="SUF158" s="102"/>
      <c r="SUG158" s="102"/>
      <c r="SUH158" s="102"/>
      <c r="SUI158" s="102"/>
      <c r="SUJ158" s="102"/>
      <c r="SUK158" s="102"/>
      <c r="SUL158" s="102"/>
      <c r="SUM158" s="102"/>
      <c r="SUN158" s="102"/>
      <c r="SUO158" s="102"/>
      <c r="SUP158" s="102"/>
      <c r="SUQ158" s="102"/>
      <c r="SUR158" s="102"/>
      <c r="SUS158" s="102"/>
      <c r="SUT158" s="102"/>
      <c r="SUU158" s="102"/>
      <c r="SUV158" s="102"/>
      <c r="SUW158" s="102"/>
      <c r="SUX158" s="102"/>
      <c r="SUY158" s="102"/>
      <c r="SUZ158" s="102"/>
      <c r="SVA158" s="102"/>
      <c r="SVB158" s="102"/>
      <c r="SVC158" s="102"/>
      <c r="SVD158" s="102"/>
      <c r="SVE158" s="102"/>
      <c r="SVF158" s="102"/>
      <c r="SVG158" s="102"/>
      <c r="SVH158" s="102"/>
      <c r="SVI158" s="102"/>
      <c r="SVJ158" s="102"/>
      <c r="SVK158" s="102"/>
      <c r="SVL158" s="102"/>
      <c r="SVM158" s="102"/>
      <c r="SVN158" s="102"/>
      <c r="SVO158" s="102"/>
      <c r="SVP158" s="102"/>
      <c r="SVQ158" s="102"/>
      <c r="SVR158" s="102"/>
      <c r="SVS158" s="102"/>
      <c r="SVT158" s="102"/>
      <c r="SVU158" s="102"/>
      <c r="SVV158" s="102"/>
      <c r="SVW158" s="102"/>
      <c r="SVX158" s="102"/>
      <c r="SVY158" s="102"/>
      <c r="SVZ158" s="102"/>
      <c r="SWA158" s="102"/>
      <c r="SWB158" s="102"/>
      <c r="SWC158" s="102"/>
      <c r="SWD158" s="102"/>
      <c r="SWE158" s="102"/>
      <c r="SWF158" s="102"/>
      <c r="SWG158" s="102"/>
      <c r="SWH158" s="102"/>
      <c r="SWI158" s="102"/>
      <c r="SWJ158" s="102"/>
      <c r="SWK158" s="102"/>
      <c r="SWL158" s="102"/>
      <c r="SWM158" s="102"/>
      <c r="SWN158" s="102"/>
      <c r="SWO158" s="102"/>
      <c r="SWP158" s="102"/>
      <c r="SWQ158" s="102"/>
      <c r="SWR158" s="102"/>
      <c r="SWS158" s="102"/>
      <c r="SWT158" s="102"/>
      <c r="SWU158" s="102"/>
      <c r="SWV158" s="102"/>
      <c r="SWW158" s="102"/>
      <c r="SWX158" s="102"/>
      <c r="SWY158" s="102"/>
      <c r="SWZ158" s="102"/>
      <c r="SXA158" s="102"/>
      <c r="SXB158" s="102"/>
      <c r="SXC158" s="102"/>
      <c r="SXD158" s="102"/>
      <c r="SXE158" s="102"/>
      <c r="SXF158" s="102"/>
      <c r="SXG158" s="102"/>
      <c r="SXH158" s="102"/>
      <c r="SXI158" s="102"/>
      <c r="SXJ158" s="102"/>
      <c r="SXK158" s="102"/>
      <c r="SXL158" s="102"/>
      <c r="SXM158" s="102"/>
      <c r="SXN158" s="102"/>
      <c r="SXO158" s="102"/>
      <c r="SXP158" s="102"/>
      <c r="SXQ158" s="102"/>
      <c r="SXR158" s="102"/>
      <c r="SXS158" s="102"/>
      <c r="SXT158" s="102"/>
      <c r="SXU158" s="102"/>
      <c r="SXV158" s="102"/>
      <c r="SXW158" s="102"/>
      <c r="SXX158" s="102"/>
      <c r="SXY158" s="102"/>
      <c r="SXZ158" s="102"/>
      <c r="SYA158" s="102"/>
      <c r="SYB158" s="102"/>
      <c r="SYC158" s="102"/>
      <c r="SYD158" s="102"/>
      <c r="SYE158" s="102"/>
      <c r="SYF158" s="102"/>
      <c r="SYG158" s="102"/>
      <c r="SYH158" s="102"/>
      <c r="SYI158" s="102"/>
      <c r="SYJ158" s="102"/>
      <c r="SYK158" s="102"/>
      <c r="SYL158" s="102"/>
      <c r="SYM158" s="102"/>
      <c r="SYN158" s="102"/>
      <c r="SYO158" s="102"/>
      <c r="SYP158" s="102"/>
      <c r="SYQ158" s="102"/>
      <c r="SYR158" s="102"/>
      <c r="SYS158" s="102"/>
      <c r="SYT158" s="102"/>
      <c r="SYU158" s="102"/>
      <c r="SYV158" s="102"/>
      <c r="SYW158" s="102"/>
      <c r="SYX158" s="102"/>
      <c r="SYY158" s="102"/>
      <c r="SYZ158" s="102"/>
      <c r="SZA158" s="102"/>
      <c r="SZB158" s="102"/>
      <c r="SZC158" s="102"/>
      <c r="SZD158" s="102"/>
      <c r="SZE158" s="102"/>
      <c r="SZF158" s="102"/>
      <c r="SZG158" s="102"/>
      <c r="SZH158" s="102"/>
      <c r="SZI158" s="102"/>
      <c r="SZJ158" s="102"/>
      <c r="SZK158" s="102"/>
      <c r="SZL158" s="102"/>
      <c r="SZM158" s="102"/>
      <c r="SZN158" s="102"/>
      <c r="SZO158" s="102"/>
      <c r="SZP158" s="102"/>
      <c r="SZQ158" s="102"/>
      <c r="SZR158" s="102"/>
      <c r="SZS158" s="102"/>
      <c r="SZT158" s="102"/>
      <c r="SZU158" s="102"/>
      <c r="SZV158" s="102"/>
      <c r="SZW158" s="102"/>
      <c r="SZX158" s="102"/>
      <c r="SZY158" s="102"/>
      <c r="SZZ158" s="102"/>
      <c r="TAA158" s="102"/>
      <c r="TAB158" s="102"/>
      <c r="TAC158" s="102"/>
      <c r="TAD158" s="102"/>
      <c r="TAE158" s="102"/>
      <c r="TAF158" s="102"/>
      <c r="TAG158" s="102"/>
      <c r="TAH158" s="102"/>
      <c r="TAI158" s="102"/>
      <c r="TAJ158" s="102"/>
      <c r="TAK158" s="102"/>
      <c r="TAL158" s="102"/>
      <c r="TAM158" s="102"/>
      <c r="TAN158" s="102"/>
      <c r="TAO158" s="102"/>
      <c r="TAP158" s="102"/>
      <c r="TAQ158" s="102"/>
      <c r="TAR158" s="102"/>
      <c r="TAS158" s="102"/>
      <c r="TAT158" s="102"/>
      <c r="TAU158" s="102"/>
      <c r="TAV158" s="102"/>
      <c r="TAW158" s="102"/>
      <c r="TAX158" s="102"/>
      <c r="TAY158" s="102"/>
      <c r="TAZ158" s="102"/>
      <c r="TBA158" s="102"/>
      <c r="TBB158" s="102"/>
      <c r="TBC158" s="102"/>
      <c r="TBD158" s="102"/>
      <c r="TBE158" s="102"/>
      <c r="TBF158" s="102"/>
      <c r="TBG158" s="102"/>
      <c r="TBH158" s="102"/>
      <c r="TBI158" s="102"/>
      <c r="TBJ158" s="102"/>
      <c r="TBK158" s="102"/>
      <c r="TBL158" s="102"/>
      <c r="TBM158" s="102"/>
      <c r="TBN158" s="102"/>
      <c r="TBO158" s="102"/>
      <c r="TBP158" s="102"/>
      <c r="TBQ158" s="102"/>
      <c r="TBR158" s="102"/>
      <c r="TBS158" s="102"/>
      <c r="TBT158" s="102"/>
      <c r="TBU158" s="102"/>
      <c r="TBV158" s="102"/>
      <c r="TBW158" s="102"/>
      <c r="TBX158" s="102"/>
      <c r="TBY158" s="102"/>
      <c r="TBZ158" s="102"/>
      <c r="TCA158" s="102"/>
      <c r="TCB158" s="102"/>
      <c r="TCC158" s="102"/>
      <c r="TCD158" s="102"/>
      <c r="TCE158" s="102"/>
      <c r="TCF158" s="102"/>
      <c r="TCG158" s="102"/>
      <c r="TCH158" s="102"/>
      <c r="TCI158" s="102"/>
      <c r="TCJ158" s="102"/>
      <c r="TCK158" s="102"/>
      <c r="TCL158" s="102"/>
      <c r="TCM158" s="102"/>
      <c r="TCN158" s="102"/>
      <c r="TCO158" s="102"/>
      <c r="TCP158" s="102"/>
      <c r="TCQ158" s="102"/>
      <c r="TCR158" s="102"/>
      <c r="TCS158" s="102"/>
      <c r="TCT158" s="102"/>
      <c r="TCU158" s="102"/>
      <c r="TCV158" s="102"/>
      <c r="TCW158" s="102"/>
      <c r="TCX158" s="102"/>
      <c r="TCY158" s="102"/>
      <c r="TCZ158" s="102"/>
      <c r="TDA158" s="102"/>
      <c r="TDB158" s="102"/>
      <c r="TDC158" s="102"/>
      <c r="TDD158" s="102"/>
      <c r="TDE158" s="102"/>
      <c r="TDF158" s="102"/>
      <c r="TDG158" s="102"/>
      <c r="TDH158" s="102"/>
      <c r="TDI158" s="102"/>
      <c r="TDJ158" s="102"/>
      <c r="TDK158" s="102"/>
      <c r="TDL158" s="102"/>
      <c r="TDM158" s="102"/>
      <c r="TDN158" s="102"/>
      <c r="TDO158" s="102"/>
      <c r="TDP158" s="102"/>
      <c r="TDQ158" s="102"/>
      <c r="TDR158" s="102"/>
      <c r="TDS158" s="102"/>
      <c r="TDT158" s="102"/>
      <c r="TDU158" s="102"/>
      <c r="TDV158" s="102"/>
      <c r="TDW158" s="102"/>
      <c r="TDX158" s="102"/>
      <c r="TDY158" s="102"/>
      <c r="TDZ158" s="102"/>
      <c r="TEA158" s="102"/>
      <c r="TEB158" s="102"/>
      <c r="TEC158" s="102"/>
      <c r="TED158" s="102"/>
      <c r="TEE158" s="102"/>
      <c r="TEF158" s="102"/>
      <c r="TEG158" s="102"/>
      <c r="TEH158" s="102"/>
      <c r="TEI158" s="102"/>
      <c r="TEJ158" s="102"/>
      <c r="TEK158" s="102"/>
      <c r="TEL158" s="102"/>
      <c r="TEM158" s="102"/>
      <c r="TEN158" s="102"/>
      <c r="TEO158" s="102"/>
      <c r="TEP158" s="102"/>
      <c r="TEQ158" s="102"/>
      <c r="TER158" s="102"/>
      <c r="TES158" s="102"/>
      <c r="TET158" s="102"/>
      <c r="TEU158" s="102"/>
      <c r="TEV158" s="102"/>
      <c r="TEW158" s="102"/>
      <c r="TEX158" s="102"/>
      <c r="TEY158" s="102"/>
      <c r="TEZ158" s="102"/>
      <c r="TFA158" s="102"/>
      <c r="TFB158" s="102"/>
      <c r="TFC158" s="102"/>
      <c r="TFD158" s="102"/>
      <c r="TFE158" s="102"/>
      <c r="TFF158" s="102"/>
      <c r="TFG158" s="102"/>
      <c r="TFH158" s="102"/>
      <c r="TFI158" s="102"/>
      <c r="TFJ158" s="102"/>
      <c r="TFK158" s="102"/>
      <c r="TFL158" s="102"/>
      <c r="TFM158" s="102"/>
      <c r="TFN158" s="102"/>
      <c r="TFO158" s="102"/>
      <c r="TFP158" s="102"/>
      <c r="TFQ158" s="102"/>
      <c r="TFR158" s="102"/>
      <c r="TFS158" s="102"/>
      <c r="TFT158" s="102"/>
      <c r="TFU158" s="102"/>
      <c r="TFV158" s="102"/>
      <c r="TFW158" s="102"/>
      <c r="TFX158" s="102"/>
      <c r="TFY158" s="102"/>
      <c r="TFZ158" s="102"/>
      <c r="TGA158" s="102"/>
      <c r="TGB158" s="102"/>
      <c r="TGC158" s="102"/>
      <c r="TGD158" s="102"/>
      <c r="TGE158" s="102"/>
      <c r="TGF158" s="102"/>
      <c r="TGG158" s="102"/>
      <c r="TGH158" s="102"/>
      <c r="TGI158" s="102"/>
      <c r="TGJ158" s="102"/>
      <c r="TGK158" s="102"/>
      <c r="TGL158" s="102"/>
      <c r="TGM158" s="102"/>
      <c r="TGN158" s="102"/>
      <c r="TGO158" s="102"/>
      <c r="TGP158" s="102"/>
      <c r="TGQ158" s="102"/>
      <c r="TGR158" s="102"/>
      <c r="TGS158" s="102"/>
      <c r="TGT158" s="102"/>
      <c r="TGU158" s="102"/>
      <c r="TGV158" s="102"/>
      <c r="TGW158" s="102"/>
      <c r="TGX158" s="102"/>
      <c r="TGY158" s="102"/>
      <c r="TGZ158" s="102"/>
      <c r="THA158" s="102"/>
      <c r="THB158" s="102"/>
      <c r="THC158" s="102"/>
      <c r="THD158" s="102"/>
      <c r="THE158" s="102"/>
      <c r="THF158" s="102"/>
      <c r="THG158" s="102"/>
      <c r="THH158" s="102"/>
      <c r="THI158" s="102"/>
      <c r="THJ158" s="102"/>
      <c r="THK158" s="102"/>
      <c r="THL158" s="102"/>
      <c r="THM158" s="102"/>
      <c r="THN158" s="102"/>
      <c r="THO158" s="102"/>
      <c r="THP158" s="102"/>
      <c r="THQ158" s="102"/>
      <c r="THR158" s="102"/>
      <c r="THS158" s="102"/>
      <c r="THT158" s="102"/>
      <c r="THU158" s="102"/>
      <c r="THV158" s="102"/>
      <c r="THW158" s="102"/>
      <c r="THX158" s="102"/>
      <c r="THY158" s="102"/>
      <c r="THZ158" s="102"/>
      <c r="TIA158" s="102"/>
      <c r="TIB158" s="102"/>
      <c r="TIC158" s="102"/>
      <c r="TID158" s="102"/>
      <c r="TIE158" s="102"/>
      <c r="TIF158" s="102"/>
      <c r="TIG158" s="102"/>
      <c r="TIH158" s="102"/>
      <c r="TII158" s="102"/>
      <c r="TIJ158" s="102"/>
      <c r="TIK158" s="102"/>
      <c r="TIL158" s="102"/>
      <c r="TIM158" s="102"/>
      <c r="TIN158" s="102"/>
      <c r="TIO158" s="102"/>
      <c r="TIP158" s="102"/>
      <c r="TIQ158" s="102"/>
      <c r="TIR158" s="102"/>
      <c r="TIS158" s="102"/>
      <c r="TIT158" s="102"/>
      <c r="TIU158" s="102"/>
      <c r="TIV158" s="102"/>
      <c r="TIW158" s="102"/>
      <c r="TIX158" s="102"/>
      <c r="TIY158" s="102"/>
      <c r="TIZ158" s="102"/>
      <c r="TJA158" s="102"/>
      <c r="TJB158" s="102"/>
      <c r="TJC158" s="102"/>
      <c r="TJD158" s="102"/>
      <c r="TJE158" s="102"/>
      <c r="TJF158" s="102"/>
      <c r="TJG158" s="102"/>
      <c r="TJH158" s="102"/>
      <c r="TJI158" s="102"/>
      <c r="TJJ158" s="102"/>
      <c r="TJK158" s="102"/>
      <c r="TJL158" s="102"/>
      <c r="TJM158" s="102"/>
      <c r="TJN158" s="102"/>
      <c r="TJO158" s="102"/>
      <c r="TJP158" s="102"/>
      <c r="TJQ158" s="102"/>
      <c r="TJR158" s="102"/>
      <c r="TJS158" s="102"/>
      <c r="TJT158" s="102"/>
      <c r="TJU158" s="102"/>
      <c r="TJV158" s="102"/>
      <c r="TJW158" s="102"/>
      <c r="TJX158" s="102"/>
      <c r="TJY158" s="102"/>
      <c r="TJZ158" s="102"/>
      <c r="TKA158" s="102"/>
      <c r="TKB158" s="102"/>
      <c r="TKC158" s="102"/>
      <c r="TKD158" s="102"/>
      <c r="TKE158" s="102"/>
      <c r="TKF158" s="102"/>
      <c r="TKG158" s="102"/>
      <c r="TKH158" s="102"/>
      <c r="TKI158" s="102"/>
      <c r="TKJ158" s="102"/>
      <c r="TKK158" s="102"/>
      <c r="TKL158" s="102"/>
      <c r="TKM158" s="102"/>
      <c r="TKN158" s="102"/>
      <c r="TKO158" s="102"/>
      <c r="TKP158" s="102"/>
      <c r="TKQ158" s="102"/>
      <c r="TKR158" s="102"/>
      <c r="TKS158" s="102"/>
      <c r="TKT158" s="102"/>
      <c r="TKU158" s="102"/>
      <c r="TKV158" s="102"/>
      <c r="TKW158" s="102"/>
      <c r="TKX158" s="102"/>
      <c r="TKY158" s="102"/>
      <c r="TKZ158" s="102"/>
      <c r="TLA158" s="102"/>
      <c r="TLB158" s="102"/>
      <c r="TLC158" s="102"/>
      <c r="TLD158" s="102"/>
      <c r="TLE158" s="102"/>
      <c r="TLF158" s="102"/>
      <c r="TLG158" s="102"/>
      <c r="TLH158" s="102"/>
      <c r="TLI158" s="102"/>
      <c r="TLJ158" s="102"/>
      <c r="TLK158" s="102"/>
      <c r="TLL158" s="102"/>
      <c r="TLM158" s="102"/>
      <c r="TLN158" s="102"/>
      <c r="TLO158" s="102"/>
      <c r="TLP158" s="102"/>
      <c r="TLQ158" s="102"/>
      <c r="TLR158" s="102"/>
      <c r="TLS158" s="102"/>
      <c r="TLT158" s="102"/>
      <c r="TLU158" s="102"/>
      <c r="TLV158" s="102"/>
      <c r="TLW158" s="102"/>
      <c r="TLX158" s="102"/>
      <c r="TLY158" s="102"/>
      <c r="TLZ158" s="102"/>
      <c r="TMA158" s="102"/>
      <c r="TMB158" s="102"/>
      <c r="TMC158" s="102"/>
      <c r="TMD158" s="102"/>
      <c r="TME158" s="102"/>
      <c r="TMF158" s="102"/>
      <c r="TMG158" s="102"/>
      <c r="TMH158" s="102"/>
      <c r="TMI158" s="102"/>
      <c r="TMJ158" s="102"/>
      <c r="TMK158" s="102"/>
      <c r="TML158" s="102"/>
      <c r="TMM158" s="102"/>
      <c r="TMN158" s="102"/>
      <c r="TMO158" s="102"/>
      <c r="TMP158" s="102"/>
      <c r="TMQ158" s="102"/>
      <c r="TMR158" s="102"/>
      <c r="TMS158" s="102"/>
      <c r="TMT158" s="102"/>
      <c r="TMU158" s="102"/>
      <c r="TMV158" s="102"/>
      <c r="TMW158" s="102"/>
      <c r="TMX158" s="102"/>
      <c r="TMY158" s="102"/>
      <c r="TMZ158" s="102"/>
      <c r="TNA158" s="102"/>
      <c r="TNB158" s="102"/>
      <c r="TNC158" s="102"/>
      <c r="TND158" s="102"/>
      <c r="TNE158" s="102"/>
      <c r="TNF158" s="102"/>
      <c r="TNG158" s="102"/>
      <c r="TNH158" s="102"/>
      <c r="TNI158" s="102"/>
      <c r="TNJ158" s="102"/>
      <c r="TNK158" s="102"/>
      <c r="TNL158" s="102"/>
      <c r="TNM158" s="102"/>
      <c r="TNN158" s="102"/>
      <c r="TNO158" s="102"/>
      <c r="TNP158" s="102"/>
      <c r="TNQ158" s="102"/>
      <c r="TNR158" s="102"/>
      <c r="TNS158" s="102"/>
      <c r="TNT158" s="102"/>
      <c r="TNU158" s="102"/>
      <c r="TNV158" s="102"/>
      <c r="TNW158" s="102"/>
      <c r="TNX158" s="102"/>
      <c r="TNY158" s="102"/>
      <c r="TNZ158" s="102"/>
      <c r="TOA158" s="102"/>
      <c r="TOB158" s="102"/>
      <c r="TOC158" s="102"/>
      <c r="TOD158" s="102"/>
      <c r="TOE158" s="102"/>
      <c r="TOF158" s="102"/>
      <c r="TOG158" s="102"/>
      <c r="TOH158" s="102"/>
      <c r="TOI158" s="102"/>
      <c r="TOJ158" s="102"/>
      <c r="TOK158" s="102"/>
      <c r="TOL158" s="102"/>
      <c r="TOM158" s="102"/>
      <c r="TON158" s="102"/>
      <c r="TOO158" s="102"/>
      <c r="TOP158" s="102"/>
      <c r="TOQ158" s="102"/>
      <c r="TOR158" s="102"/>
      <c r="TOS158" s="102"/>
      <c r="TOT158" s="102"/>
      <c r="TOU158" s="102"/>
      <c r="TOV158" s="102"/>
      <c r="TOW158" s="102"/>
      <c r="TOX158" s="102"/>
      <c r="TOY158" s="102"/>
      <c r="TOZ158" s="102"/>
      <c r="TPA158" s="102"/>
      <c r="TPB158" s="102"/>
      <c r="TPC158" s="102"/>
      <c r="TPD158" s="102"/>
      <c r="TPE158" s="102"/>
      <c r="TPF158" s="102"/>
      <c r="TPG158" s="102"/>
      <c r="TPH158" s="102"/>
      <c r="TPI158" s="102"/>
      <c r="TPJ158" s="102"/>
      <c r="TPK158" s="102"/>
      <c r="TPL158" s="102"/>
      <c r="TPM158" s="102"/>
      <c r="TPN158" s="102"/>
      <c r="TPO158" s="102"/>
      <c r="TPP158" s="102"/>
      <c r="TPQ158" s="102"/>
      <c r="TPR158" s="102"/>
      <c r="TPS158" s="102"/>
      <c r="TPT158" s="102"/>
      <c r="TPU158" s="102"/>
      <c r="TPV158" s="102"/>
      <c r="TPW158" s="102"/>
      <c r="TPX158" s="102"/>
      <c r="TPY158" s="102"/>
      <c r="TPZ158" s="102"/>
      <c r="TQA158" s="102"/>
      <c r="TQB158" s="102"/>
      <c r="TQC158" s="102"/>
      <c r="TQD158" s="102"/>
      <c r="TQE158" s="102"/>
      <c r="TQF158" s="102"/>
      <c r="TQG158" s="102"/>
      <c r="TQH158" s="102"/>
      <c r="TQI158" s="102"/>
      <c r="TQJ158" s="102"/>
      <c r="TQK158" s="102"/>
      <c r="TQL158" s="102"/>
      <c r="TQM158" s="102"/>
      <c r="TQN158" s="102"/>
      <c r="TQO158" s="102"/>
      <c r="TQP158" s="102"/>
      <c r="TQQ158" s="102"/>
      <c r="TQR158" s="102"/>
      <c r="TQS158" s="102"/>
      <c r="TQT158" s="102"/>
      <c r="TQU158" s="102"/>
      <c r="TQV158" s="102"/>
      <c r="TQW158" s="102"/>
      <c r="TQX158" s="102"/>
      <c r="TQY158" s="102"/>
      <c r="TQZ158" s="102"/>
      <c r="TRA158" s="102"/>
      <c r="TRB158" s="102"/>
      <c r="TRC158" s="102"/>
      <c r="TRD158" s="102"/>
      <c r="TRE158" s="102"/>
      <c r="TRF158" s="102"/>
      <c r="TRG158" s="102"/>
      <c r="TRH158" s="102"/>
      <c r="TRI158" s="102"/>
      <c r="TRJ158" s="102"/>
      <c r="TRK158" s="102"/>
      <c r="TRL158" s="102"/>
      <c r="TRM158" s="102"/>
      <c r="TRN158" s="102"/>
      <c r="TRO158" s="102"/>
      <c r="TRP158" s="102"/>
      <c r="TRQ158" s="102"/>
      <c r="TRR158" s="102"/>
      <c r="TRS158" s="102"/>
      <c r="TRT158" s="102"/>
      <c r="TRU158" s="102"/>
      <c r="TRV158" s="102"/>
      <c r="TRW158" s="102"/>
      <c r="TRX158" s="102"/>
      <c r="TRY158" s="102"/>
      <c r="TRZ158" s="102"/>
      <c r="TSA158" s="102"/>
      <c r="TSB158" s="102"/>
      <c r="TSC158" s="102"/>
      <c r="TSD158" s="102"/>
      <c r="TSE158" s="102"/>
      <c r="TSF158" s="102"/>
      <c r="TSG158" s="102"/>
      <c r="TSH158" s="102"/>
      <c r="TSI158" s="102"/>
      <c r="TSJ158" s="102"/>
      <c r="TSK158" s="102"/>
      <c r="TSL158" s="102"/>
      <c r="TSM158" s="102"/>
      <c r="TSN158" s="102"/>
      <c r="TSO158" s="102"/>
      <c r="TSP158" s="102"/>
      <c r="TSQ158" s="102"/>
      <c r="TSR158" s="102"/>
      <c r="TSS158" s="102"/>
      <c r="TST158" s="102"/>
      <c r="TSU158" s="102"/>
      <c r="TSV158" s="102"/>
      <c r="TSW158" s="102"/>
      <c r="TSX158" s="102"/>
      <c r="TSY158" s="102"/>
      <c r="TSZ158" s="102"/>
      <c r="TTA158" s="102"/>
      <c r="TTB158" s="102"/>
      <c r="TTC158" s="102"/>
      <c r="TTD158" s="102"/>
      <c r="TTE158" s="102"/>
      <c r="TTF158" s="102"/>
      <c r="TTG158" s="102"/>
      <c r="TTH158" s="102"/>
      <c r="TTI158" s="102"/>
      <c r="TTJ158" s="102"/>
      <c r="TTK158" s="102"/>
      <c r="TTL158" s="102"/>
      <c r="TTM158" s="102"/>
      <c r="TTN158" s="102"/>
      <c r="TTO158" s="102"/>
      <c r="TTP158" s="102"/>
      <c r="TTQ158" s="102"/>
      <c r="TTR158" s="102"/>
      <c r="TTS158" s="102"/>
      <c r="TTT158" s="102"/>
      <c r="TTU158" s="102"/>
      <c r="TTV158" s="102"/>
      <c r="TTW158" s="102"/>
      <c r="TTX158" s="102"/>
      <c r="TTY158" s="102"/>
      <c r="TTZ158" s="102"/>
      <c r="TUA158" s="102"/>
      <c r="TUB158" s="102"/>
      <c r="TUC158" s="102"/>
      <c r="TUD158" s="102"/>
      <c r="TUE158" s="102"/>
      <c r="TUF158" s="102"/>
      <c r="TUG158" s="102"/>
      <c r="TUH158" s="102"/>
      <c r="TUI158" s="102"/>
      <c r="TUJ158" s="102"/>
      <c r="TUK158" s="102"/>
      <c r="TUL158" s="102"/>
      <c r="TUM158" s="102"/>
      <c r="TUN158" s="102"/>
      <c r="TUO158" s="102"/>
      <c r="TUP158" s="102"/>
      <c r="TUQ158" s="102"/>
      <c r="TUR158" s="102"/>
      <c r="TUS158" s="102"/>
      <c r="TUT158" s="102"/>
      <c r="TUU158" s="102"/>
      <c r="TUV158" s="102"/>
      <c r="TUW158" s="102"/>
      <c r="TUX158" s="102"/>
      <c r="TUY158" s="102"/>
      <c r="TUZ158" s="102"/>
      <c r="TVA158" s="102"/>
      <c r="TVB158" s="102"/>
      <c r="TVC158" s="102"/>
      <c r="TVD158" s="102"/>
      <c r="TVE158" s="102"/>
      <c r="TVF158" s="102"/>
      <c r="TVG158" s="102"/>
      <c r="TVH158" s="102"/>
      <c r="TVI158" s="102"/>
      <c r="TVJ158" s="102"/>
      <c r="TVK158" s="102"/>
      <c r="TVL158" s="102"/>
      <c r="TVM158" s="102"/>
      <c r="TVN158" s="102"/>
      <c r="TVO158" s="102"/>
      <c r="TVP158" s="102"/>
      <c r="TVQ158" s="102"/>
      <c r="TVR158" s="102"/>
      <c r="TVS158" s="102"/>
      <c r="TVT158" s="102"/>
      <c r="TVU158" s="102"/>
      <c r="TVV158" s="102"/>
      <c r="TVW158" s="102"/>
      <c r="TVX158" s="102"/>
      <c r="TVY158" s="102"/>
      <c r="TVZ158" s="102"/>
      <c r="TWA158" s="102"/>
      <c r="TWB158" s="102"/>
      <c r="TWC158" s="102"/>
      <c r="TWD158" s="102"/>
      <c r="TWE158" s="102"/>
      <c r="TWF158" s="102"/>
      <c r="TWG158" s="102"/>
      <c r="TWH158" s="102"/>
      <c r="TWI158" s="102"/>
      <c r="TWJ158" s="102"/>
      <c r="TWK158" s="102"/>
      <c r="TWL158" s="102"/>
      <c r="TWM158" s="102"/>
      <c r="TWN158" s="102"/>
      <c r="TWO158" s="102"/>
      <c r="TWP158" s="102"/>
      <c r="TWQ158" s="102"/>
      <c r="TWR158" s="102"/>
      <c r="TWS158" s="102"/>
      <c r="TWT158" s="102"/>
      <c r="TWU158" s="102"/>
      <c r="TWV158" s="102"/>
      <c r="TWW158" s="102"/>
      <c r="TWX158" s="102"/>
      <c r="TWY158" s="102"/>
      <c r="TWZ158" s="102"/>
      <c r="TXA158" s="102"/>
      <c r="TXB158" s="102"/>
      <c r="TXC158" s="102"/>
      <c r="TXD158" s="102"/>
      <c r="TXE158" s="102"/>
      <c r="TXF158" s="102"/>
      <c r="TXG158" s="102"/>
      <c r="TXH158" s="102"/>
      <c r="TXI158" s="102"/>
      <c r="TXJ158" s="102"/>
      <c r="TXK158" s="102"/>
      <c r="TXL158" s="102"/>
      <c r="TXM158" s="102"/>
      <c r="TXN158" s="102"/>
      <c r="TXO158" s="102"/>
      <c r="TXP158" s="102"/>
      <c r="TXQ158" s="102"/>
      <c r="TXR158" s="102"/>
      <c r="TXS158" s="102"/>
      <c r="TXT158" s="102"/>
      <c r="TXU158" s="102"/>
      <c r="TXV158" s="102"/>
      <c r="TXW158" s="102"/>
      <c r="TXX158" s="102"/>
      <c r="TXY158" s="102"/>
      <c r="TXZ158" s="102"/>
      <c r="TYA158" s="102"/>
      <c r="TYB158" s="102"/>
      <c r="TYC158" s="102"/>
      <c r="TYD158" s="102"/>
      <c r="TYE158" s="102"/>
      <c r="TYF158" s="102"/>
      <c r="TYG158" s="102"/>
      <c r="TYH158" s="102"/>
      <c r="TYI158" s="102"/>
      <c r="TYJ158" s="102"/>
      <c r="TYK158" s="102"/>
      <c r="TYL158" s="102"/>
      <c r="TYM158" s="102"/>
      <c r="TYN158" s="102"/>
      <c r="TYO158" s="102"/>
      <c r="TYP158" s="102"/>
      <c r="TYQ158" s="102"/>
      <c r="TYR158" s="102"/>
      <c r="TYS158" s="102"/>
      <c r="TYT158" s="102"/>
      <c r="TYU158" s="102"/>
      <c r="TYV158" s="102"/>
      <c r="TYW158" s="102"/>
      <c r="TYX158" s="102"/>
      <c r="TYY158" s="102"/>
      <c r="TYZ158" s="102"/>
      <c r="TZA158" s="102"/>
      <c r="TZB158" s="102"/>
      <c r="TZC158" s="102"/>
      <c r="TZD158" s="102"/>
      <c r="TZE158" s="102"/>
      <c r="TZF158" s="102"/>
      <c r="TZG158" s="102"/>
      <c r="TZH158" s="102"/>
      <c r="TZI158" s="102"/>
      <c r="TZJ158" s="102"/>
      <c r="TZK158" s="102"/>
      <c r="TZL158" s="102"/>
      <c r="TZM158" s="102"/>
      <c r="TZN158" s="102"/>
      <c r="TZO158" s="102"/>
      <c r="TZP158" s="102"/>
      <c r="TZQ158" s="102"/>
      <c r="TZR158" s="102"/>
      <c r="TZS158" s="102"/>
      <c r="TZT158" s="102"/>
      <c r="TZU158" s="102"/>
      <c r="TZV158" s="102"/>
      <c r="TZW158" s="102"/>
      <c r="TZX158" s="102"/>
      <c r="TZY158" s="102"/>
      <c r="TZZ158" s="102"/>
      <c r="UAA158" s="102"/>
      <c r="UAB158" s="102"/>
      <c r="UAC158" s="102"/>
      <c r="UAD158" s="102"/>
      <c r="UAE158" s="102"/>
      <c r="UAF158" s="102"/>
      <c r="UAG158" s="102"/>
      <c r="UAH158" s="102"/>
      <c r="UAI158" s="102"/>
      <c r="UAJ158" s="102"/>
      <c r="UAK158" s="102"/>
      <c r="UAL158" s="102"/>
      <c r="UAM158" s="102"/>
      <c r="UAN158" s="102"/>
      <c r="UAO158" s="102"/>
      <c r="UAP158" s="102"/>
      <c r="UAQ158" s="102"/>
      <c r="UAR158" s="102"/>
      <c r="UAS158" s="102"/>
      <c r="UAT158" s="102"/>
      <c r="UAU158" s="102"/>
      <c r="UAV158" s="102"/>
      <c r="UAW158" s="102"/>
      <c r="UAX158" s="102"/>
      <c r="UAY158" s="102"/>
      <c r="UAZ158" s="102"/>
      <c r="UBA158" s="102"/>
      <c r="UBB158" s="102"/>
      <c r="UBC158" s="102"/>
      <c r="UBD158" s="102"/>
      <c r="UBE158" s="102"/>
      <c r="UBF158" s="102"/>
      <c r="UBG158" s="102"/>
      <c r="UBH158" s="102"/>
      <c r="UBI158" s="102"/>
      <c r="UBJ158" s="102"/>
      <c r="UBK158" s="102"/>
      <c r="UBL158" s="102"/>
      <c r="UBM158" s="102"/>
      <c r="UBN158" s="102"/>
      <c r="UBO158" s="102"/>
      <c r="UBP158" s="102"/>
      <c r="UBQ158" s="102"/>
      <c r="UBR158" s="102"/>
      <c r="UBS158" s="102"/>
      <c r="UBT158" s="102"/>
      <c r="UBU158" s="102"/>
      <c r="UBV158" s="102"/>
      <c r="UBW158" s="102"/>
      <c r="UBX158" s="102"/>
      <c r="UBY158" s="102"/>
      <c r="UBZ158" s="102"/>
      <c r="UCA158" s="102"/>
      <c r="UCB158" s="102"/>
      <c r="UCC158" s="102"/>
      <c r="UCD158" s="102"/>
      <c r="UCE158" s="102"/>
      <c r="UCF158" s="102"/>
      <c r="UCG158" s="102"/>
      <c r="UCH158" s="102"/>
      <c r="UCI158" s="102"/>
      <c r="UCJ158" s="102"/>
      <c r="UCK158" s="102"/>
      <c r="UCL158" s="102"/>
      <c r="UCM158" s="102"/>
      <c r="UCN158" s="102"/>
      <c r="UCO158" s="102"/>
      <c r="UCP158" s="102"/>
      <c r="UCQ158" s="102"/>
      <c r="UCR158" s="102"/>
      <c r="UCS158" s="102"/>
      <c r="UCT158" s="102"/>
      <c r="UCU158" s="102"/>
      <c r="UCV158" s="102"/>
      <c r="UCW158" s="102"/>
      <c r="UCX158" s="102"/>
      <c r="UCY158" s="102"/>
      <c r="UCZ158" s="102"/>
      <c r="UDA158" s="102"/>
      <c r="UDB158" s="102"/>
      <c r="UDC158" s="102"/>
      <c r="UDD158" s="102"/>
      <c r="UDE158" s="102"/>
      <c r="UDF158" s="102"/>
      <c r="UDG158" s="102"/>
      <c r="UDH158" s="102"/>
      <c r="UDI158" s="102"/>
      <c r="UDJ158" s="102"/>
      <c r="UDK158" s="102"/>
      <c r="UDL158" s="102"/>
      <c r="UDM158" s="102"/>
      <c r="UDN158" s="102"/>
      <c r="UDO158" s="102"/>
      <c r="UDP158" s="102"/>
      <c r="UDQ158" s="102"/>
      <c r="UDR158" s="102"/>
      <c r="UDS158" s="102"/>
      <c r="UDT158" s="102"/>
      <c r="UDU158" s="102"/>
      <c r="UDV158" s="102"/>
      <c r="UDW158" s="102"/>
      <c r="UDX158" s="102"/>
      <c r="UDY158" s="102"/>
      <c r="UDZ158" s="102"/>
      <c r="UEA158" s="102"/>
      <c r="UEB158" s="102"/>
      <c r="UEC158" s="102"/>
      <c r="UED158" s="102"/>
      <c r="UEE158" s="102"/>
      <c r="UEF158" s="102"/>
      <c r="UEG158" s="102"/>
      <c r="UEH158" s="102"/>
      <c r="UEI158" s="102"/>
      <c r="UEJ158" s="102"/>
      <c r="UEK158" s="102"/>
      <c r="UEL158" s="102"/>
      <c r="UEM158" s="102"/>
      <c r="UEN158" s="102"/>
      <c r="UEO158" s="102"/>
      <c r="UEP158" s="102"/>
      <c r="UEQ158" s="102"/>
      <c r="UER158" s="102"/>
      <c r="UES158" s="102"/>
      <c r="UET158" s="102"/>
      <c r="UEU158" s="102"/>
      <c r="UEV158" s="102"/>
      <c r="UEW158" s="102"/>
      <c r="UEX158" s="102"/>
      <c r="UEY158" s="102"/>
      <c r="UEZ158" s="102"/>
      <c r="UFA158" s="102"/>
      <c r="UFB158" s="102"/>
      <c r="UFC158" s="102"/>
      <c r="UFD158" s="102"/>
      <c r="UFE158" s="102"/>
      <c r="UFF158" s="102"/>
      <c r="UFG158" s="102"/>
      <c r="UFH158" s="102"/>
      <c r="UFI158" s="102"/>
      <c r="UFJ158" s="102"/>
      <c r="UFK158" s="102"/>
      <c r="UFL158" s="102"/>
      <c r="UFM158" s="102"/>
      <c r="UFN158" s="102"/>
      <c r="UFO158" s="102"/>
      <c r="UFP158" s="102"/>
      <c r="UFQ158" s="102"/>
      <c r="UFR158" s="102"/>
      <c r="UFS158" s="102"/>
      <c r="UFT158" s="102"/>
      <c r="UFU158" s="102"/>
      <c r="UFV158" s="102"/>
      <c r="UFW158" s="102"/>
      <c r="UFX158" s="102"/>
      <c r="UFY158" s="102"/>
      <c r="UFZ158" s="102"/>
      <c r="UGA158" s="102"/>
      <c r="UGB158" s="102"/>
      <c r="UGC158" s="102"/>
      <c r="UGD158" s="102"/>
      <c r="UGE158" s="102"/>
      <c r="UGF158" s="102"/>
      <c r="UGG158" s="102"/>
      <c r="UGH158" s="102"/>
      <c r="UGI158" s="102"/>
      <c r="UGJ158" s="102"/>
      <c r="UGK158" s="102"/>
      <c r="UGL158" s="102"/>
      <c r="UGM158" s="102"/>
      <c r="UGN158" s="102"/>
      <c r="UGO158" s="102"/>
      <c r="UGP158" s="102"/>
      <c r="UGQ158" s="102"/>
      <c r="UGR158" s="102"/>
      <c r="UGS158" s="102"/>
      <c r="UGT158" s="102"/>
      <c r="UGU158" s="102"/>
      <c r="UGV158" s="102"/>
      <c r="UGW158" s="102"/>
      <c r="UGX158" s="102"/>
      <c r="UGY158" s="102"/>
      <c r="UGZ158" s="102"/>
      <c r="UHA158" s="102"/>
      <c r="UHB158" s="102"/>
      <c r="UHC158" s="102"/>
      <c r="UHD158" s="102"/>
      <c r="UHE158" s="102"/>
      <c r="UHF158" s="102"/>
      <c r="UHG158" s="102"/>
      <c r="UHH158" s="102"/>
      <c r="UHI158" s="102"/>
      <c r="UHJ158" s="102"/>
      <c r="UHK158" s="102"/>
      <c r="UHL158" s="102"/>
      <c r="UHM158" s="102"/>
      <c r="UHN158" s="102"/>
      <c r="UHO158" s="102"/>
      <c r="UHP158" s="102"/>
      <c r="UHQ158" s="102"/>
      <c r="UHR158" s="102"/>
      <c r="UHS158" s="102"/>
      <c r="UHT158" s="102"/>
      <c r="UHU158" s="102"/>
      <c r="UHV158" s="102"/>
      <c r="UHW158" s="102"/>
      <c r="UHX158" s="102"/>
      <c r="UHY158" s="102"/>
      <c r="UHZ158" s="102"/>
      <c r="UIA158" s="102"/>
      <c r="UIB158" s="102"/>
      <c r="UIC158" s="102"/>
      <c r="UID158" s="102"/>
      <c r="UIE158" s="102"/>
      <c r="UIF158" s="102"/>
      <c r="UIG158" s="102"/>
      <c r="UIH158" s="102"/>
      <c r="UII158" s="102"/>
      <c r="UIJ158" s="102"/>
      <c r="UIK158" s="102"/>
      <c r="UIL158" s="102"/>
      <c r="UIM158" s="102"/>
      <c r="UIN158" s="102"/>
      <c r="UIO158" s="102"/>
      <c r="UIP158" s="102"/>
      <c r="UIQ158" s="102"/>
      <c r="UIR158" s="102"/>
      <c r="UIS158" s="102"/>
      <c r="UIT158" s="102"/>
      <c r="UIU158" s="102"/>
      <c r="UIV158" s="102"/>
      <c r="UIW158" s="102"/>
      <c r="UIX158" s="102"/>
      <c r="UIY158" s="102"/>
      <c r="UIZ158" s="102"/>
      <c r="UJA158" s="102"/>
      <c r="UJB158" s="102"/>
      <c r="UJC158" s="102"/>
      <c r="UJD158" s="102"/>
      <c r="UJE158" s="102"/>
      <c r="UJF158" s="102"/>
      <c r="UJG158" s="102"/>
      <c r="UJH158" s="102"/>
      <c r="UJI158" s="102"/>
      <c r="UJJ158" s="102"/>
      <c r="UJK158" s="102"/>
      <c r="UJL158" s="102"/>
      <c r="UJM158" s="102"/>
      <c r="UJN158" s="102"/>
      <c r="UJO158" s="102"/>
      <c r="UJP158" s="102"/>
      <c r="UJQ158" s="102"/>
      <c r="UJR158" s="102"/>
      <c r="UJS158" s="102"/>
      <c r="UJT158" s="102"/>
      <c r="UJU158" s="102"/>
      <c r="UJV158" s="102"/>
      <c r="UJW158" s="102"/>
      <c r="UJX158" s="102"/>
      <c r="UJY158" s="102"/>
      <c r="UJZ158" s="102"/>
      <c r="UKA158" s="102"/>
      <c r="UKB158" s="102"/>
      <c r="UKC158" s="102"/>
      <c r="UKD158" s="102"/>
      <c r="UKE158" s="102"/>
      <c r="UKF158" s="102"/>
      <c r="UKG158" s="102"/>
      <c r="UKH158" s="102"/>
      <c r="UKI158" s="102"/>
      <c r="UKJ158" s="102"/>
      <c r="UKK158" s="102"/>
      <c r="UKL158" s="102"/>
      <c r="UKM158" s="102"/>
      <c r="UKN158" s="102"/>
      <c r="UKO158" s="102"/>
      <c r="UKP158" s="102"/>
      <c r="UKQ158" s="102"/>
      <c r="UKR158" s="102"/>
      <c r="UKS158" s="102"/>
      <c r="UKT158" s="102"/>
      <c r="UKU158" s="102"/>
      <c r="UKV158" s="102"/>
      <c r="UKW158" s="102"/>
      <c r="UKX158" s="102"/>
      <c r="UKY158" s="102"/>
      <c r="UKZ158" s="102"/>
      <c r="ULA158" s="102"/>
      <c r="ULB158" s="102"/>
      <c r="ULC158" s="102"/>
      <c r="ULD158" s="102"/>
      <c r="ULE158" s="102"/>
      <c r="ULF158" s="102"/>
      <c r="ULG158" s="102"/>
      <c r="ULH158" s="102"/>
      <c r="ULI158" s="102"/>
      <c r="ULJ158" s="102"/>
      <c r="ULK158" s="102"/>
      <c r="ULL158" s="102"/>
      <c r="ULM158" s="102"/>
      <c r="ULN158" s="102"/>
      <c r="ULO158" s="102"/>
      <c r="ULP158" s="102"/>
      <c r="ULQ158" s="102"/>
      <c r="ULR158" s="102"/>
      <c r="ULS158" s="102"/>
      <c r="ULT158" s="102"/>
      <c r="ULU158" s="102"/>
      <c r="ULV158" s="102"/>
      <c r="ULW158" s="102"/>
      <c r="ULX158" s="102"/>
      <c r="ULY158" s="102"/>
      <c r="ULZ158" s="102"/>
      <c r="UMA158" s="102"/>
      <c r="UMB158" s="102"/>
      <c r="UMC158" s="102"/>
      <c r="UMD158" s="102"/>
      <c r="UME158" s="102"/>
      <c r="UMF158" s="102"/>
      <c r="UMG158" s="102"/>
      <c r="UMH158" s="102"/>
      <c r="UMI158" s="102"/>
      <c r="UMJ158" s="102"/>
      <c r="UMK158" s="102"/>
      <c r="UML158" s="102"/>
      <c r="UMM158" s="102"/>
      <c r="UMN158" s="102"/>
      <c r="UMO158" s="102"/>
      <c r="UMP158" s="102"/>
      <c r="UMQ158" s="102"/>
      <c r="UMR158" s="102"/>
      <c r="UMS158" s="102"/>
      <c r="UMT158" s="102"/>
      <c r="UMU158" s="102"/>
      <c r="UMV158" s="102"/>
      <c r="UMW158" s="102"/>
      <c r="UMX158" s="102"/>
      <c r="UMY158" s="102"/>
      <c r="UMZ158" s="102"/>
      <c r="UNA158" s="102"/>
      <c r="UNB158" s="102"/>
      <c r="UNC158" s="102"/>
      <c r="UND158" s="102"/>
      <c r="UNE158" s="102"/>
      <c r="UNF158" s="102"/>
      <c r="UNG158" s="102"/>
      <c r="UNH158" s="102"/>
      <c r="UNI158" s="102"/>
      <c r="UNJ158" s="102"/>
      <c r="UNK158" s="102"/>
      <c r="UNL158" s="102"/>
      <c r="UNM158" s="102"/>
      <c r="UNN158" s="102"/>
      <c r="UNO158" s="102"/>
      <c r="UNP158" s="102"/>
      <c r="UNQ158" s="102"/>
      <c r="UNR158" s="102"/>
      <c r="UNS158" s="102"/>
      <c r="UNT158" s="102"/>
      <c r="UNU158" s="102"/>
      <c r="UNV158" s="102"/>
      <c r="UNW158" s="102"/>
      <c r="UNX158" s="102"/>
      <c r="UNY158" s="102"/>
      <c r="UNZ158" s="102"/>
      <c r="UOA158" s="102"/>
      <c r="UOB158" s="102"/>
      <c r="UOC158" s="102"/>
      <c r="UOD158" s="102"/>
      <c r="UOE158" s="102"/>
      <c r="UOF158" s="102"/>
      <c r="UOG158" s="102"/>
      <c r="UOH158" s="102"/>
      <c r="UOI158" s="102"/>
      <c r="UOJ158" s="102"/>
      <c r="UOK158" s="102"/>
      <c r="UOL158" s="102"/>
      <c r="UOM158" s="102"/>
      <c r="UON158" s="102"/>
      <c r="UOO158" s="102"/>
      <c r="UOP158" s="102"/>
      <c r="UOQ158" s="102"/>
      <c r="UOR158" s="102"/>
      <c r="UOS158" s="102"/>
      <c r="UOT158" s="102"/>
      <c r="UOU158" s="102"/>
      <c r="UOV158" s="102"/>
      <c r="UOW158" s="102"/>
      <c r="UOX158" s="102"/>
      <c r="UOY158" s="102"/>
      <c r="UOZ158" s="102"/>
      <c r="UPA158" s="102"/>
      <c r="UPB158" s="102"/>
      <c r="UPC158" s="102"/>
      <c r="UPD158" s="102"/>
      <c r="UPE158" s="102"/>
      <c r="UPF158" s="102"/>
      <c r="UPG158" s="102"/>
      <c r="UPH158" s="102"/>
      <c r="UPI158" s="102"/>
      <c r="UPJ158" s="102"/>
      <c r="UPK158" s="102"/>
      <c r="UPL158" s="102"/>
      <c r="UPM158" s="102"/>
      <c r="UPN158" s="102"/>
      <c r="UPO158" s="102"/>
      <c r="UPP158" s="102"/>
      <c r="UPQ158" s="102"/>
      <c r="UPR158" s="102"/>
      <c r="UPS158" s="102"/>
      <c r="UPT158" s="102"/>
      <c r="UPU158" s="102"/>
      <c r="UPV158" s="102"/>
      <c r="UPW158" s="102"/>
      <c r="UPX158" s="102"/>
      <c r="UPY158" s="102"/>
      <c r="UPZ158" s="102"/>
      <c r="UQA158" s="102"/>
      <c r="UQB158" s="102"/>
      <c r="UQC158" s="102"/>
      <c r="UQD158" s="102"/>
      <c r="UQE158" s="102"/>
      <c r="UQF158" s="102"/>
      <c r="UQG158" s="102"/>
      <c r="UQH158" s="102"/>
      <c r="UQI158" s="102"/>
      <c r="UQJ158" s="102"/>
      <c r="UQK158" s="102"/>
      <c r="UQL158" s="102"/>
      <c r="UQM158" s="102"/>
      <c r="UQN158" s="102"/>
      <c r="UQO158" s="102"/>
      <c r="UQP158" s="102"/>
      <c r="UQQ158" s="102"/>
      <c r="UQR158" s="102"/>
      <c r="UQS158" s="102"/>
      <c r="UQT158" s="102"/>
      <c r="UQU158" s="102"/>
      <c r="UQV158" s="102"/>
      <c r="UQW158" s="102"/>
      <c r="UQX158" s="102"/>
      <c r="UQY158" s="102"/>
      <c r="UQZ158" s="102"/>
      <c r="URA158" s="102"/>
      <c r="URB158" s="102"/>
      <c r="URC158" s="102"/>
      <c r="URD158" s="102"/>
      <c r="URE158" s="102"/>
      <c r="URF158" s="102"/>
      <c r="URG158" s="102"/>
      <c r="URH158" s="102"/>
      <c r="URI158" s="102"/>
      <c r="URJ158" s="102"/>
      <c r="URK158" s="102"/>
      <c r="URL158" s="102"/>
      <c r="URM158" s="102"/>
      <c r="URN158" s="102"/>
      <c r="URO158" s="102"/>
      <c r="URP158" s="102"/>
      <c r="URQ158" s="102"/>
      <c r="URR158" s="102"/>
      <c r="URS158" s="102"/>
      <c r="URT158" s="102"/>
      <c r="URU158" s="102"/>
      <c r="URV158" s="102"/>
      <c r="URW158" s="102"/>
      <c r="URX158" s="102"/>
      <c r="URY158" s="102"/>
      <c r="URZ158" s="102"/>
      <c r="USA158" s="102"/>
      <c r="USB158" s="102"/>
      <c r="USC158" s="102"/>
      <c r="USD158" s="102"/>
      <c r="USE158" s="102"/>
      <c r="USF158" s="102"/>
      <c r="USG158" s="102"/>
      <c r="USH158" s="102"/>
      <c r="USI158" s="102"/>
      <c r="USJ158" s="102"/>
      <c r="USK158" s="102"/>
      <c r="USL158" s="102"/>
      <c r="USM158" s="102"/>
      <c r="USN158" s="102"/>
      <c r="USO158" s="102"/>
      <c r="USP158" s="102"/>
      <c r="USQ158" s="102"/>
      <c r="USR158" s="102"/>
      <c r="USS158" s="102"/>
      <c r="UST158" s="102"/>
      <c r="USU158" s="102"/>
      <c r="USV158" s="102"/>
      <c r="USW158" s="102"/>
      <c r="USX158" s="102"/>
      <c r="USY158" s="102"/>
      <c r="USZ158" s="102"/>
      <c r="UTA158" s="102"/>
      <c r="UTB158" s="102"/>
      <c r="UTC158" s="102"/>
      <c r="UTD158" s="102"/>
      <c r="UTE158" s="102"/>
      <c r="UTF158" s="102"/>
      <c r="UTG158" s="102"/>
      <c r="UTH158" s="102"/>
      <c r="UTI158" s="102"/>
      <c r="UTJ158" s="102"/>
      <c r="UTK158" s="102"/>
      <c r="UTL158" s="102"/>
      <c r="UTM158" s="102"/>
      <c r="UTN158" s="102"/>
      <c r="UTO158" s="102"/>
      <c r="UTP158" s="102"/>
      <c r="UTQ158" s="102"/>
      <c r="UTR158" s="102"/>
      <c r="UTS158" s="102"/>
      <c r="UTT158" s="102"/>
      <c r="UTU158" s="102"/>
      <c r="UTV158" s="102"/>
      <c r="UTW158" s="102"/>
      <c r="UTX158" s="102"/>
      <c r="UTY158" s="102"/>
      <c r="UTZ158" s="102"/>
      <c r="UUA158" s="102"/>
      <c r="UUB158" s="102"/>
      <c r="UUC158" s="102"/>
      <c r="UUD158" s="102"/>
      <c r="UUE158" s="102"/>
      <c r="UUF158" s="102"/>
      <c r="UUG158" s="102"/>
      <c r="UUH158" s="102"/>
      <c r="UUI158" s="102"/>
      <c r="UUJ158" s="102"/>
      <c r="UUK158" s="102"/>
      <c r="UUL158" s="102"/>
      <c r="UUM158" s="102"/>
      <c r="UUN158" s="102"/>
      <c r="UUO158" s="102"/>
      <c r="UUP158" s="102"/>
      <c r="UUQ158" s="102"/>
      <c r="UUR158" s="102"/>
      <c r="UUS158" s="102"/>
      <c r="UUT158" s="102"/>
      <c r="UUU158" s="102"/>
      <c r="UUV158" s="102"/>
      <c r="UUW158" s="102"/>
      <c r="UUX158" s="102"/>
      <c r="UUY158" s="102"/>
      <c r="UUZ158" s="102"/>
      <c r="UVA158" s="102"/>
      <c r="UVB158" s="102"/>
      <c r="UVC158" s="102"/>
      <c r="UVD158" s="102"/>
      <c r="UVE158" s="102"/>
      <c r="UVF158" s="102"/>
      <c r="UVG158" s="102"/>
      <c r="UVH158" s="102"/>
      <c r="UVI158" s="102"/>
      <c r="UVJ158" s="102"/>
      <c r="UVK158" s="102"/>
      <c r="UVL158" s="102"/>
      <c r="UVM158" s="102"/>
      <c r="UVN158" s="102"/>
      <c r="UVO158" s="102"/>
      <c r="UVP158" s="102"/>
      <c r="UVQ158" s="102"/>
      <c r="UVR158" s="102"/>
      <c r="UVS158" s="102"/>
      <c r="UVT158" s="102"/>
      <c r="UVU158" s="102"/>
      <c r="UVV158" s="102"/>
      <c r="UVW158" s="102"/>
      <c r="UVX158" s="102"/>
      <c r="UVY158" s="102"/>
      <c r="UVZ158" s="102"/>
      <c r="UWA158" s="102"/>
      <c r="UWB158" s="102"/>
      <c r="UWC158" s="102"/>
      <c r="UWD158" s="102"/>
      <c r="UWE158" s="102"/>
      <c r="UWF158" s="102"/>
      <c r="UWG158" s="102"/>
      <c r="UWH158" s="102"/>
      <c r="UWI158" s="102"/>
      <c r="UWJ158" s="102"/>
      <c r="UWK158" s="102"/>
      <c r="UWL158" s="102"/>
      <c r="UWM158" s="102"/>
      <c r="UWN158" s="102"/>
      <c r="UWO158" s="102"/>
      <c r="UWP158" s="102"/>
      <c r="UWQ158" s="102"/>
      <c r="UWR158" s="102"/>
      <c r="UWS158" s="102"/>
      <c r="UWT158" s="102"/>
      <c r="UWU158" s="102"/>
      <c r="UWV158" s="102"/>
      <c r="UWW158" s="102"/>
      <c r="UWX158" s="102"/>
      <c r="UWY158" s="102"/>
      <c r="UWZ158" s="102"/>
      <c r="UXA158" s="102"/>
      <c r="UXB158" s="102"/>
      <c r="UXC158" s="102"/>
      <c r="UXD158" s="102"/>
      <c r="UXE158" s="102"/>
      <c r="UXF158" s="102"/>
      <c r="UXG158" s="102"/>
      <c r="UXH158" s="102"/>
      <c r="UXI158" s="102"/>
      <c r="UXJ158" s="102"/>
      <c r="UXK158" s="102"/>
      <c r="UXL158" s="102"/>
      <c r="UXM158" s="102"/>
      <c r="UXN158" s="102"/>
      <c r="UXO158" s="102"/>
      <c r="UXP158" s="102"/>
      <c r="UXQ158" s="102"/>
      <c r="UXR158" s="102"/>
      <c r="UXS158" s="102"/>
      <c r="UXT158" s="102"/>
      <c r="UXU158" s="102"/>
      <c r="UXV158" s="102"/>
      <c r="UXW158" s="102"/>
      <c r="UXX158" s="102"/>
      <c r="UXY158" s="102"/>
      <c r="UXZ158" s="102"/>
      <c r="UYA158" s="102"/>
      <c r="UYB158" s="102"/>
      <c r="UYC158" s="102"/>
      <c r="UYD158" s="102"/>
      <c r="UYE158" s="102"/>
      <c r="UYF158" s="102"/>
      <c r="UYG158" s="102"/>
      <c r="UYH158" s="102"/>
      <c r="UYI158" s="102"/>
      <c r="UYJ158" s="102"/>
      <c r="UYK158" s="102"/>
      <c r="UYL158" s="102"/>
      <c r="UYM158" s="102"/>
      <c r="UYN158" s="102"/>
      <c r="UYO158" s="102"/>
      <c r="UYP158" s="102"/>
      <c r="UYQ158" s="102"/>
      <c r="UYR158" s="102"/>
      <c r="UYS158" s="102"/>
      <c r="UYT158" s="102"/>
      <c r="UYU158" s="102"/>
      <c r="UYV158" s="102"/>
      <c r="UYW158" s="102"/>
      <c r="UYX158" s="102"/>
      <c r="UYY158" s="102"/>
      <c r="UYZ158" s="102"/>
      <c r="UZA158" s="102"/>
      <c r="UZB158" s="102"/>
      <c r="UZC158" s="102"/>
      <c r="UZD158" s="102"/>
      <c r="UZE158" s="102"/>
      <c r="UZF158" s="102"/>
      <c r="UZG158" s="102"/>
      <c r="UZH158" s="102"/>
      <c r="UZI158" s="102"/>
      <c r="UZJ158" s="102"/>
      <c r="UZK158" s="102"/>
      <c r="UZL158" s="102"/>
      <c r="UZM158" s="102"/>
      <c r="UZN158" s="102"/>
      <c r="UZO158" s="102"/>
      <c r="UZP158" s="102"/>
      <c r="UZQ158" s="102"/>
      <c r="UZR158" s="102"/>
      <c r="UZS158" s="102"/>
      <c r="UZT158" s="102"/>
      <c r="UZU158" s="102"/>
      <c r="UZV158" s="102"/>
      <c r="UZW158" s="102"/>
      <c r="UZX158" s="102"/>
      <c r="UZY158" s="102"/>
      <c r="UZZ158" s="102"/>
      <c r="VAA158" s="102"/>
      <c r="VAB158" s="102"/>
      <c r="VAC158" s="102"/>
      <c r="VAD158" s="102"/>
      <c r="VAE158" s="102"/>
      <c r="VAF158" s="102"/>
      <c r="VAG158" s="102"/>
      <c r="VAH158" s="102"/>
      <c r="VAI158" s="102"/>
      <c r="VAJ158" s="102"/>
      <c r="VAK158" s="102"/>
      <c r="VAL158" s="102"/>
      <c r="VAM158" s="102"/>
      <c r="VAN158" s="102"/>
      <c r="VAO158" s="102"/>
      <c r="VAP158" s="102"/>
      <c r="VAQ158" s="102"/>
      <c r="VAR158" s="102"/>
      <c r="VAS158" s="102"/>
      <c r="VAT158" s="102"/>
      <c r="VAU158" s="102"/>
      <c r="VAV158" s="102"/>
      <c r="VAW158" s="102"/>
      <c r="VAX158" s="102"/>
      <c r="VAY158" s="102"/>
      <c r="VAZ158" s="102"/>
      <c r="VBA158" s="102"/>
      <c r="VBB158" s="102"/>
      <c r="VBC158" s="102"/>
      <c r="VBD158" s="102"/>
      <c r="VBE158" s="102"/>
      <c r="VBF158" s="102"/>
      <c r="VBG158" s="102"/>
      <c r="VBH158" s="102"/>
      <c r="VBI158" s="102"/>
      <c r="VBJ158" s="102"/>
      <c r="VBK158" s="102"/>
      <c r="VBL158" s="102"/>
      <c r="VBM158" s="102"/>
      <c r="VBN158" s="102"/>
      <c r="VBO158" s="102"/>
      <c r="VBP158" s="102"/>
      <c r="VBQ158" s="102"/>
      <c r="VBR158" s="102"/>
      <c r="VBS158" s="102"/>
      <c r="VBT158" s="102"/>
      <c r="VBU158" s="102"/>
      <c r="VBV158" s="102"/>
      <c r="VBW158" s="102"/>
      <c r="VBX158" s="102"/>
      <c r="VBY158" s="102"/>
      <c r="VBZ158" s="102"/>
      <c r="VCA158" s="102"/>
      <c r="VCB158" s="102"/>
      <c r="VCC158" s="102"/>
      <c r="VCD158" s="102"/>
      <c r="VCE158" s="102"/>
      <c r="VCF158" s="102"/>
      <c r="VCG158" s="102"/>
      <c r="VCH158" s="102"/>
      <c r="VCI158" s="102"/>
      <c r="VCJ158" s="102"/>
      <c r="VCK158" s="102"/>
      <c r="VCL158" s="102"/>
      <c r="VCM158" s="102"/>
      <c r="VCN158" s="102"/>
      <c r="VCO158" s="102"/>
      <c r="VCP158" s="102"/>
      <c r="VCQ158" s="102"/>
      <c r="VCR158" s="102"/>
      <c r="VCS158" s="102"/>
      <c r="VCT158" s="102"/>
      <c r="VCU158" s="102"/>
      <c r="VCV158" s="102"/>
      <c r="VCW158" s="102"/>
      <c r="VCX158" s="102"/>
      <c r="VCY158" s="102"/>
      <c r="VCZ158" s="102"/>
      <c r="VDA158" s="102"/>
      <c r="VDB158" s="102"/>
      <c r="VDC158" s="102"/>
      <c r="VDD158" s="102"/>
      <c r="VDE158" s="102"/>
      <c r="VDF158" s="102"/>
      <c r="VDG158" s="102"/>
      <c r="VDH158" s="102"/>
      <c r="VDI158" s="102"/>
      <c r="VDJ158" s="102"/>
      <c r="VDK158" s="102"/>
      <c r="VDL158" s="102"/>
      <c r="VDM158" s="102"/>
      <c r="VDN158" s="102"/>
      <c r="VDO158" s="102"/>
      <c r="VDP158" s="102"/>
      <c r="VDQ158" s="102"/>
      <c r="VDR158" s="102"/>
      <c r="VDS158" s="102"/>
      <c r="VDT158" s="102"/>
      <c r="VDU158" s="102"/>
      <c r="VDV158" s="102"/>
      <c r="VDW158" s="102"/>
      <c r="VDX158" s="102"/>
      <c r="VDY158" s="102"/>
      <c r="VDZ158" s="102"/>
      <c r="VEA158" s="102"/>
      <c r="VEB158" s="102"/>
      <c r="VEC158" s="102"/>
      <c r="VED158" s="102"/>
      <c r="VEE158" s="102"/>
      <c r="VEF158" s="102"/>
      <c r="VEG158" s="102"/>
      <c r="VEH158" s="102"/>
      <c r="VEI158" s="102"/>
      <c r="VEJ158" s="102"/>
      <c r="VEK158" s="102"/>
      <c r="VEL158" s="102"/>
      <c r="VEM158" s="102"/>
      <c r="VEN158" s="102"/>
      <c r="VEO158" s="102"/>
      <c r="VEP158" s="102"/>
      <c r="VEQ158" s="102"/>
      <c r="VER158" s="102"/>
      <c r="VES158" s="102"/>
      <c r="VET158" s="102"/>
      <c r="VEU158" s="102"/>
      <c r="VEV158" s="102"/>
      <c r="VEW158" s="102"/>
      <c r="VEX158" s="102"/>
      <c r="VEY158" s="102"/>
      <c r="VEZ158" s="102"/>
      <c r="VFA158" s="102"/>
      <c r="VFB158" s="102"/>
      <c r="VFC158" s="102"/>
      <c r="VFD158" s="102"/>
      <c r="VFE158" s="102"/>
      <c r="VFF158" s="102"/>
      <c r="VFG158" s="102"/>
      <c r="VFH158" s="102"/>
      <c r="VFI158" s="102"/>
      <c r="VFJ158" s="102"/>
      <c r="VFK158" s="102"/>
      <c r="VFL158" s="102"/>
      <c r="VFM158" s="102"/>
      <c r="VFN158" s="102"/>
      <c r="VFO158" s="102"/>
      <c r="VFP158" s="102"/>
      <c r="VFQ158" s="102"/>
      <c r="VFR158" s="102"/>
      <c r="VFS158" s="102"/>
      <c r="VFT158" s="102"/>
      <c r="VFU158" s="102"/>
      <c r="VFV158" s="102"/>
      <c r="VFW158" s="102"/>
      <c r="VFX158" s="102"/>
      <c r="VFY158" s="102"/>
      <c r="VFZ158" s="102"/>
      <c r="VGA158" s="102"/>
      <c r="VGB158" s="102"/>
      <c r="VGC158" s="102"/>
      <c r="VGD158" s="102"/>
      <c r="VGE158" s="102"/>
      <c r="VGF158" s="102"/>
      <c r="VGG158" s="102"/>
      <c r="VGH158" s="102"/>
      <c r="VGI158" s="102"/>
      <c r="VGJ158" s="102"/>
      <c r="VGK158" s="102"/>
      <c r="VGL158" s="102"/>
      <c r="VGM158" s="102"/>
      <c r="VGN158" s="102"/>
      <c r="VGO158" s="102"/>
      <c r="VGP158" s="102"/>
      <c r="VGQ158" s="102"/>
      <c r="VGR158" s="102"/>
      <c r="VGS158" s="102"/>
      <c r="VGT158" s="102"/>
      <c r="VGU158" s="102"/>
      <c r="VGV158" s="102"/>
      <c r="VGW158" s="102"/>
      <c r="VGX158" s="102"/>
      <c r="VGY158" s="102"/>
      <c r="VGZ158" s="102"/>
      <c r="VHA158" s="102"/>
      <c r="VHB158" s="102"/>
      <c r="VHC158" s="102"/>
      <c r="VHD158" s="102"/>
      <c r="VHE158" s="102"/>
      <c r="VHF158" s="102"/>
      <c r="VHG158" s="102"/>
      <c r="VHH158" s="102"/>
      <c r="VHI158" s="102"/>
      <c r="VHJ158" s="102"/>
      <c r="VHK158" s="102"/>
      <c r="VHL158" s="102"/>
      <c r="VHM158" s="102"/>
      <c r="VHN158" s="102"/>
      <c r="VHO158" s="102"/>
      <c r="VHP158" s="102"/>
      <c r="VHQ158" s="102"/>
      <c r="VHR158" s="102"/>
      <c r="VHS158" s="102"/>
      <c r="VHT158" s="102"/>
      <c r="VHU158" s="102"/>
      <c r="VHV158" s="102"/>
      <c r="VHW158" s="102"/>
      <c r="VHX158" s="102"/>
      <c r="VHY158" s="102"/>
      <c r="VHZ158" s="102"/>
      <c r="VIA158" s="102"/>
      <c r="VIB158" s="102"/>
      <c r="VIC158" s="102"/>
      <c r="VID158" s="102"/>
      <c r="VIE158" s="102"/>
      <c r="VIF158" s="102"/>
      <c r="VIG158" s="102"/>
      <c r="VIH158" s="102"/>
      <c r="VII158" s="102"/>
      <c r="VIJ158" s="102"/>
      <c r="VIK158" s="102"/>
      <c r="VIL158" s="102"/>
      <c r="VIM158" s="102"/>
      <c r="VIN158" s="102"/>
      <c r="VIO158" s="102"/>
      <c r="VIP158" s="102"/>
      <c r="VIQ158" s="102"/>
      <c r="VIR158" s="102"/>
      <c r="VIS158" s="102"/>
      <c r="VIT158" s="102"/>
      <c r="VIU158" s="102"/>
      <c r="VIV158" s="102"/>
      <c r="VIW158" s="102"/>
      <c r="VIX158" s="102"/>
      <c r="VIY158" s="102"/>
      <c r="VIZ158" s="102"/>
      <c r="VJA158" s="102"/>
      <c r="VJB158" s="102"/>
      <c r="VJC158" s="102"/>
      <c r="VJD158" s="102"/>
      <c r="VJE158" s="102"/>
      <c r="VJF158" s="102"/>
      <c r="VJG158" s="102"/>
      <c r="VJH158" s="102"/>
      <c r="VJI158" s="102"/>
      <c r="VJJ158" s="102"/>
      <c r="VJK158" s="102"/>
      <c r="VJL158" s="102"/>
      <c r="VJM158" s="102"/>
      <c r="VJN158" s="102"/>
      <c r="VJO158" s="102"/>
      <c r="VJP158" s="102"/>
      <c r="VJQ158" s="102"/>
      <c r="VJR158" s="102"/>
      <c r="VJS158" s="102"/>
      <c r="VJT158" s="102"/>
      <c r="VJU158" s="102"/>
      <c r="VJV158" s="102"/>
      <c r="VJW158" s="102"/>
      <c r="VJX158" s="102"/>
      <c r="VJY158" s="102"/>
      <c r="VJZ158" s="102"/>
      <c r="VKA158" s="102"/>
      <c r="VKB158" s="102"/>
      <c r="VKC158" s="102"/>
      <c r="VKD158" s="102"/>
      <c r="VKE158" s="102"/>
      <c r="VKF158" s="102"/>
      <c r="VKG158" s="102"/>
      <c r="VKH158" s="102"/>
      <c r="VKI158" s="102"/>
      <c r="VKJ158" s="102"/>
      <c r="VKK158" s="102"/>
      <c r="VKL158" s="102"/>
      <c r="VKM158" s="102"/>
      <c r="VKN158" s="102"/>
      <c r="VKO158" s="102"/>
      <c r="VKP158" s="102"/>
      <c r="VKQ158" s="102"/>
      <c r="VKR158" s="102"/>
      <c r="VKS158" s="102"/>
      <c r="VKT158" s="102"/>
      <c r="VKU158" s="102"/>
      <c r="VKV158" s="102"/>
      <c r="VKW158" s="102"/>
      <c r="VKX158" s="102"/>
      <c r="VKY158" s="102"/>
      <c r="VKZ158" s="102"/>
      <c r="VLA158" s="102"/>
      <c r="VLB158" s="102"/>
      <c r="VLC158" s="102"/>
      <c r="VLD158" s="102"/>
      <c r="VLE158" s="102"/>
      <c r="VLF158" s="102"/>
      <c r="VLG158" s="102"/>
      <c r="VLH158" s="102"/>
      <c r="VLI158" s="102"/>
      <c r="VLJ158" s="102"/>
      <c r="VLK158" s="102"/>
      <c r="VLL158" s="102"/>
      <c r="VLM158" s="102"/>
      <c r="VLN158" s="102"/>
      <c r="VLO158" s="102"/>
      <c r="VLP158" s="102"/>
      <c r="VLQ158" s="102"/>
      <c r="VLR158" s="102"/>
      <c r="VLS158" s="102"/>
      <c r="VLT158" s="102"/>
      <c r="VLU158" s="102"/>
      <c r="VLV158" s="102"/>
      <c r="VLW158" s="102"/>
      <c r="VLX158" s="102"/>
      <c r="VLY158" s="102"/>
      <c r="VLZ158" s="102"/>
      <c r="VMA158" s="102"/>
      <c r="VMB158" s="102"/>
      <c r="VMC158" s="102"/>
      <c r="VMD158" s="102"/>
      <c r="VME158" s="102"/>
      <c r="VMF158" s="102"/>
      <c r="VMG158" s="102"/>
      <c r="VMH158" s="102"/>
      <c r="VMI158" s="102"/>
      <c r="VMJ158" s="102"/>
      <c r="VMK158" s="102"/>
      <c r="VML158" s="102"/>
      <c r="VMM158" s="102"/>
      <c r="VMN158" s="102"/>
      <c r="VMO158" s="102"/>
      <c r="VMP158" s="102"/>
      <c r="VMQ158" s="102"/>
      <c r="VMR158" s="102"/>
      <c r="VMS158" s="102"/>
      <c r="VMT158" s="102"/>
      <c r="VMU158" s="102"/>
      <c r="VMV158" s="102"/>
      <c r="VMW158" s="102"/>
      <c r="VMX158" s="102"/>
      <c r="VMY158" s="102"/>
      <c r="VMZ158" s="102"/>
      <c r="VNA158" s="102"/>
      <c r="VNB158" s="102"/>
      <c r="VNC158" s="102"/>
      <c r="VND158" s="102"/>
      <c r="VNE158" s="102"/>
      <c r="VNF158" s="102"/>
      <c r="VNG158" s="102"/>
      <c r="VNH158" s="102"/>
      <c r="VNI158" s="102"/>
      <c r="VNJ158" s="102"/>
      <c r="VNK158" s="102"/>
      <c r="VNL158" s="102"/>
      <c r="VNM158" s="102"/>
      <c r="VNN158" s="102"/>
      <c r="VNO158" s="102"/>
      <c r="VNP158" s="102"/>
      <c r="VNQ158" s="102"/>
      <c r="VNR158" s="102"/>
      <c r="VNS158" s="102"/>
      <c r="VNT158" s="102"/>
      <c r="VNU158" s="102"/>
      <c r="VNV158" s="102"/>
      <c r="VNW158" s="102"/>
      <c r="VNX158" s="102"/>
      <c r="VNY158" s="102"/>
      <c r="VNZ158" s="102"/>
      <c r="VOA158" s="102"/>
      <c r="VOB158" s="102"/>
      <c r="VOC158" s="102"/>
      <c r="VOD158" s="102"/>
      <c r="VOE158" s="102"/>
      <c r="VOF158" s="102"/>
      <c r="VOG158" s="102"/>
      <c r="VOH158" s="102"/>
      <c r="VOI158" s="102"/>
      <c r="VOJ158" s="102"/>
      <c r="VOK158" s="102"/>
      <c r="VOL158" s="102"/>
      <c r="VOM158" s="102"/>
      <c r="VON158" s="102"/>
      <c r="VOO158" s="102"/>
      <c r="VOP158" s="102"/>
      <c r="VOQ158" s="102"/>
      <c r="VOR158" s="102"/>
      <c r="VOS158" s="102"/>
      <c r="VOT158" s="102"/>
      <c r="VOU158" s="102"/>
      <c r="VOV158" s="102"/>
      <c r="VOW158" s="102"/>
      <c r="VOX158" s="102"/>
      <c r="VOY158" s="102"/>
      <c r="VOZ158" s="102"/>
      <c r="VPA158" s="102"/>
      <c r="VPB158" s="102"/>
      <c r="VPC158" s="102"/>
      <c r="VPD158" s="102"/>
      <c r="VPE158" s="102"/>
      <c r="VPF158" s="102"/>
      <c r="VPG158" s="102"/>
      <c r="VPH158" s="102"/>
      <c r="VPI158" s="102"/>
      <c r="VPJ158" s="102"/>
      <c r="VPK158" s="102"/>
      <c r="VPL158" s="102"/>
      <c r="VPM158" s="102"/>
      <c r="VPN158" s="102"/>
      <c r="VPO158" s="102"/>
      <c r="VPP158" s="102"/>
      <c r="VPQ158" s="102"/>
      <c r="VPR158" s="102"/>
      <c r="VPS158" s="102"/>
      <c r="VPT158" s="102"/>
      <c r="VPU158" s="102"/>
      <c r="VPV158" s="102"/>
      <c r="VPW158" s="102"/>
      <c r="VPX158" s="102"/>
      <c r="VPY158" s="102"/>
      <c r="VPZ158" s="102"/>
      <c r="VQA158" s="102"/>
      <c r="VQB158" s="102"/>
      <c r="VQC158" s="102"/>
      <c r="VQD158" s="102"/>
      <c r="VQE158" s="102"/>
      <c r="VQF158" s="102"/>
      <c r="VQG158" s="102"/>
      <c r="VQH158" s="102"/>
      <c r="VQI158" s="102"/>
      <c r="VQJ158" s="102"/>
      <c r="VQK158" s="102"/>
      <c r="VQL158" s="102"/>
      <c r="VQM158" s="102"/>
      <c r="VQN158" s="102"/>
      <c r="VQO158" s="102"/>
      <c r="VQP158" s="102"/>
      <c r="VQQ158" s="102"/>
      <c r="VQR158" s="102"/>
      <c r="VQS158" s="102"/>
      <c r="VQT158" s="102"/>
      <c r="VQU158" s="102"/>
      <c r="VQV158" s="102"/>
      <c r="VQW158" s="102"/>
      <c r="VQX158" s="102"/>
      <c r="VQY158" s="102"/>
      <c r="VQZ158" s="102"/>
      <c r="VRA158" s="102"/>
      <c r="VRB158" s="102"/>
      <c r="VRC158" s="102"/>
      <c r="VRD158" s="102"/>
      <c r="VRE158" s="102"/>
      <c r="VRF158" s="102"/>
      <c r="VRG158" s="102"/>
      <c r="VRH158" s="102"/>
      <c r="VRI158" s="102"/>
      <c r="VRJ158" s="102"/>
      <c r="VRK158" s="102"/>
      <c r="VRL158" s="102"/>
      <c r="VRM158" s="102"/>
      <c r="VRN158" s="102"/>
      <c r="VRO158" s="102"/>
      <c r="VRP158" s="102"/>
      <c r="VRQ158" s="102"/>
      <c r="VRR158" s="102"/>
      <c r="VRS158" s="102"/>
      <c r="VRT158" s="102"/>
      <c r="VRU158" s="102"/>
      <c r="VRV158" s="102"/>
      <c r="VRW158" s="102"/>
      <c r="VRX158" s="102"/>
      <c r="VRY158" s="102"/>
      <c r="VRZ158" s="102"/>
      <c r="VSA158" s="102"/>
      <c r="VSB158" s="102"/>
      <c r="VSC158" s="102"/>
      <c r="VSD158" s="102"/>
      <c r="VSE158" s="102"/>
      <c r="VSF158" s="102"/>
      <c r="VSG158" s="102"/>
      <c r="VSH158" s="102"/>
      <c r="VSI158" s="102"/>
      <c r="VSJ158" s="102"/>
      <c r="VSK158" s="102"/>
      <c r="VSL158" s="102"/>
      <c r="VSM158" s="102"/>
      <c r="VSN158" s="102"/>
      <c r="VSO158" s="102"/>
      <c r="VSP158" s="102"/>
      <c r="VSQ158" s="102"/>
      <c r="VSR158" s="102"/>
      <c r="VSS158" s="102"/>
      <c r="VST158" s="102"/>
      <c r="VSU158" s="102"/>
      <c r="VSV158" s="102"/>
      <c r="VSW158" s="102"/>
      <c r="VSX158" s="102"/>
      <c r="VSY158" s="102"/>
      <c r="VSZ158" s="102"/>
      <c r="VTA158" s="102"/>
      <c r="VTB158" s="102"/>
      <c r="VTC158" s="102"/>
      <c r="VTD158" s="102"/>
      <c r="VTE158" s="102"/>
      <c r="VTF158" s="102"/>
      <c r="VTG158" s="102"/>
      <c r="VTH158" s="102"/>
      <c r="VTI158" s="102"/>
      <c r="VTJ158" s="102"/>
      <c r="VTK158" s="102"/>
      <c r="VTL158" s="102"/>
      <c r="VTM158" s="102"/>
      <c r="VTN158" s="102"/>
      <c r="VTO158" s="102"/>
      <c r="VTP158" s="102"/>
      <c r="VTQ158" s="102"/>
      <c r="VTR158" s="102"/>
      <c r="VTS158" s="102"/>
      <c r="VTT158" s="102"/>
      <c r="VTU158" s="102"/>
      <c r="VTV158" s="102"/>
      <c r="VTW158" s="102"/>
      <c r="VTX158" s="102"/>
      <c r="VTY158" s="102"/>
      <c r="VTZ158" s="102"/>
      <c r="VUA158" s="102"/>
      <c r="VUB158" s="102"/>
      <c r="VUC158" s="102"/>
      <c r="VUD158" s="102"/>
      <c r="VUE158" s="102"/>
      <c r="VUF158" s="102"/>
      <c r="VUG158" s="102"/>
      <c r="VUH158" s="102"/>
      <c r="VUI158" s="102"/>
      <c r="VUJ158" s="102"/>
      <c r="VUK158" s="102"/>
      <c r="VUL158" s="102"/>
      <c r="VUM158" s="102"/>
      <c r="VUN158" s="102"/>
      <c r="VUO158" s="102"/>
      <c r="VUP158" s="102"/>
      <c r="VUQ158" s="102"/>
      <c r="VUR158" s="102"/>
      <c r="VUS158" s="102"/>
      <c r="VUT158" s="102"/>
      <c r="VUU158" s="102"/>
      <c r="VUV158" s="102"/>
      <c r="VUW158" s="102"/>
      <c r="VUX158" s="102"/>
      <c r="VUY158" s="102"/>
      <c r="VUZ158" s="102"/>
      <c r="VVA158" s="102"/>
      <c r="VVB158" s="102"/>
      <c r="VVC158" s="102"/>
      <c r="VVD158" s="102"/>
      <c r="VVE158" s="102"/>
      <c r="VVF158" s="102"/>
      <c r="VVG158" s="102"/>
      <c r="VVH158" s="102"/>
      <c r="VVI158" s="102"/>
      <c r="VVJ158" s="102"/>
      <c r="VVK158" s="102"/>
      <c r="VVL158" s="102"/>
      <c r="VVM158" s="102"/>
      <c r="VVN158" s="102"/>
      <c r="VVO158" s="102"/>
      <c r="VVP158" s="102"/>
      <c r="VVQ158" s="102"/>
      <c r="VVR158" s="102"/>
      <c r="VVS158" s="102"/>
      <c r="VVT158" s="102"/>
      <c r="VVU158" s="102"/>
      <c r="VVV158" s="102"/>
      <c r="VVW158" s="102"/>
      <c r="VVX158" s="102"/>
      <c r="VVY158" s="102"/>
      <c r="VVZ158" s="102"/>
      <c r="VWA158" s="102"/>
      <c r="VWB158" s="102"/>
      <c r="VWC158" s="102"/>
      <c r="VWD158" s="102"/>
      <c r="VWE158" s="102"/>
      <c r="VWF158" s="102"/>
      <c r="VWG158" s="102"/>
      <c r="VWH158" s="102"/>
      <c r="VWI158" s="102"/>
      <c r="VWJ158" s="102"/>
      <c r="VWK158" s="102"/>
      <c r="VWL158" s="102"/>
      <c r="VWM158" s="102"/>
      <c r="VWN158" s="102"/>
      <c r="VWO158" s="102"/>
      <c r="VWP158" s="102"/>
      <c r="VWQ158" s="102"/>
      <c r="VWR158" s="102"/>
      <c r="VWS158" s="102"/>
      <c r="VWT158" s="102"/>
      <c r="VWU158" s="102"/>
      <c r="VWV158" s="102"/>
      <c r="VWW158" s="102"/>
      <c r="VWX158" s="102"/>
      <c r="VWY158" s="102"/>
      <c r="VWZ158" s="102"/>
      <c r="VXA158" s="102"/>
      <c r="VXB158" s="102"/>
      <c r="VXC158" s="102"/>
      <c r="VXD158" s="102"/>
      <c r="VXE158" s="102"/>
      <c r="VXF158" s="102"/>
      <c r="VXG158" s="102"/>
      <c r="VXH158" s="102"/>
      <c r="VXI158" s="102"/>
      <c r="VXJ158" s="102"/>
      <c r="VXK158" s="102"/>
      <c r="VXL158" s="102"/>
      <c r="VXM158" s="102"/>
      <c r="VXN158" s="102"/>
      <c r="VXO158" s="102"/>
      <c r="VXP158" s="102"/>
      <c r="VXQ158" s="102"/>
      <c r="VXR158" s="102"/>
      <c r="VXS158" s="102"/>
      <c r="VXT158" s="102"/>
      <c r="VXU158" s="102"/>
      <c r="VXV158" s="102"/>
      <c r="VXW158" s="102"/>
      <c r="VXX158" s="102"/>
      <c r="VXY158" s="102"/>
      <c r="VXZ158" s="102"/>
      <c r="VYA158" s="102"/>
      <c r="VYB158" s="102"/>
      <c r="VYC158" s="102"/>
      <c r="VYD158" s="102"/>
      <c r="VYE158" s="102"/>
      <c r="VYF158" s="102"/>
      <c r="VYG158" s="102"/>
      <c r="VYH158" s="102"/>
      <c r="VYI158" s="102"/>
      <c r="VYJ158" s="102"/>
      <c r="VYK158" s="102"/>
      <c r="VYL158" s="102"/>
      <c r="VYM158" s="102"/>
      <c r="VYN158" s="102"/>
      <c r="VYO158" s="102"/>
      <c r="VYP158" s="102"/>
      <c r="VYQ158" s="102"/>
      <c r="VYR158" s="102"/>
      <c r="VYS158" s="102"/>
      <c r="VYT158" s="102"/>
      <c r="VYU158" s="102"/>
      <c r="VYV158" s="102"/>
      <c r="VYW158" s="102"/>
      <c r="VYX158" s="102"/>
      <c r="VYY158" s="102"/>
      <c r="VYZ158" s="102"/>
      <c r="VZA158" s="102"/>
      <c r="VZB158" s="102"/>
      <c r="VZC158" s="102"/>
      <c r="VZD158" s="102"/>
      <c r="VZE158" s="102"/>
      <c r="VZF158" s="102"/>
      <c r="VZG158" s="102"/>
      <c r="VZH158" s="102"/>
      <c r="VZI158" s="102"/>
      <c r="VZJ158" s="102"/>
      <c r="VZK158" s="102"/>
      <c r="VZL158" s="102"/>
      <c r="VZM158" s="102"/>
      <c r="VZN158" s="102"/>
      <c r="VZO158" s="102"/>
      <c r="VZP158" s="102"/>
      <c r="VZQ158" s="102"/>
      <c r="VZR158" s="102"/>
      <c r="VZS158" s="102"/>
      <c r="VZT158" s="102"/>
      <c r="VZU158" s="102"/>
      <c r="VZV158" s="102"/>
      <c r="VZW158" s="102"/>
      <c r="VZX158" s="102"/>
      <c r="VZY158" s="102"/>
      <c r="VZZ158" s="102"/>
      <c r="WAA158" s="102"/>
      <c r="WAB158" s="102"/>
      <c r="WAC158" s="102"/>
      <c r="WAD158" s="102"/>
      <c r="WAE158" s="102"/>
      <c r="WAF158" s="102"/>
      <c r="WAG158" s="102"/>
      <c r="WAH158" s="102"/>
      <c r="WAI158" s="102"/>
      <c r="WAJ158" s="102"/>
      <c r="WAK158" s="102"/>
      <c r="WAL158" s="102"/>
      <c r="WAM158" s="102"/>
      <c r="WAN158" s="102"/>
      <c r="WAO158" s="102"/>
      <c r="WAP158" s="102"/>
      <c r="WAQ158" s="102"/>
      <c r="WAR158" s="102"/>
      <c r="WAS158" s="102"/>
      <c r="WAT158" s="102"/>
      <c r="WAU158" s="102"/>
      <c r="WAV158" s="102"/>
      <c r="WAW158" s="102"/>
      <c r="WAX158" s="102"/>
      <c r="WAY158" s="102"/>
      <c r="WAZ158" s="102"/>
      <c r="WBA158" s="102"/>
      <c r="WBB158" s="102"/>
      <c r="WBC158" s="102"/>
      <c r="WBD158" s="102"/>
      <c r="WBE158" s="102"/>
      <c r="WBF158" s="102"/>
      <c r="WBG158" s="102"/>
      <c r="WBH158" s="102"/>
      <c r="WBI158" s="102"/>
      <c r="WBJ158" s="102"/>
      <c r="WBK158" s="102"/>
      <c r="WBL158" s="102"/>
      <c r="WBM158" s="102"/>
      <c r="WBN158" s="102"/>
      <c r="WBO158" s="102"/>
      <c r="WBP158" s="102"/>
      <c r="WBQ158" s="102"/>
      <c r="WBR158" s="102"/>
      <c r="WBS158" s="102"/>
      <c r="WBT158" s="102"/>
      <c r="WBU158" s="102"/>
      <c r="WBV158" s="102"/>
      <c r="WBW158" s="102"/>
      <c r="WBX158" s="102"/>
      <c r="WBY158" s="102"/>
      <c r="WBZ158" s="102"/>
      <c r="WCA158" s="102"/>
      <c r="WCB158" s="102"/>
      <c r="WCC158" s="102"/>
      <c r="WCD158" s="102"/>
      <c r="WCE158" s="102"/>
      <c r="WCF158" s="102"/>
      <c r="WCG158" s="102"/>
      <c r="WCH158" s="102"/>
      <c r="WCI158" s="102"/>
      <c r="WCJ158" s="102"/>
      <c r="WCK158" s="102"/>
      <c r="WCL158" s="102"/>
      <c r="WCM158" s="102"/>
      <c r="WCN158" s="102"/>
      <c r="WCO158" s="102"/>
      <c r="WCP158" s="102"/>
      <c r="WCQ158" s="102"/>
      <c r="WCR158" s="102"/>
      <c r="WCS158" s="102"/>
      <c r="WCT158" s="102"/>
      <c r="WCU158" s="102"/>
      <c r="WCV158" s="102"/>
      <c r="WCW158" s="102"/>
      <c r="WCX158" s="102"/>
      <c r="WCY158" s="102"/>
      <c r="WCZ158" s="102"/>
      <c r="WDA158" s="102"/>
      <c r="WDB158" s="102"/>
      <c r="WDC158" s="102"/>
      <c r="WDD158" s="102"/>
      <c r="WDE158" s="102"/>
      <c r="WDF158" s="102"/>
      <c r="WDG158" s="102"/>
      <c r="WDH158" s="102"/>
      <c r="WDI158" s="102"/>
      <c r="WDJ158" s="102"/>
      <c r="WDK158" s="102"/>
      <c r="WDL158" s="102"/>
      <c r="WDM158" s="102"/>
      <c r="WDN158" s="102"/>
      <c r="WDO158" s="102"/>
      <c r="WDP158" s="102"/>
      <c r="WDQ158" s="102"/>
      <c r="WDR158" s="102"/>
      <c r="WDS158" s="102"/>
      <c r="WDT158" s="102"/>
      <c r="WDU158" s="102"/>
      <c r="WDV158" s="102"/>
      <c r="WDW158" s="102"/>
      <c r="WDX158" s="102"/>
      <c r="WDY158" s="102"/>
      <c r="WDZ158" s="102"/>
      <c r="WEA158" s="102"/>
      <c r="WEB158" s="102"/>
      <c r="WEC158" s="102"/>
      <c r="WED158" s="102"/>
      <c r="WEE158" s="102"/>
      <c r="WEF158" s="102"/>
      <c r="WEG158" s="102"/>
      <c r="WEH158" s="102"/>
      <c r="WEI158" s="102"/>
      <c r="WEJ158" s="102"/>
      <c r="WEK158" s="102"/>
      <c r="WEL158" s="102"/>
      <c r="WEM158" s="102"/>
      <c r="WEN158" s="102"/>
      <c r="WEO158" s="102"/>
      <c r="WEP158" s="102"/>
      <c r="WEQ158" s="102"/>
      <c r="WER158" s="102"/>
      <c r="WES158" s="102"/>
      <c r="WET158" s="102"/>
      <c r="WEU158" s="102"/>
      <c r="WEV158" s="102"/>
      <c r="WEW158" s="102"/>
      <c r="WEX158" s="102"/>
      <c r="WEY158" s="102"/>
      <c r="WEZ158" s="102"/>
      <c r="WFA158" s="102"/>
      <c r="WFB158" s="102"/>
      <c r="WFC158" s="102"/>
      <c r="WFD158" s="102"/>
      <c r="WFE158" s="102"/>
      <c r="WFF158" s="102"/>
      <c r="WFG158" s="102"/>
      <c r="WFH158" s="102"/>
      <c r="WFI158" s="102"/>
      <c r="WFJ158" s="102"/>
      <c r="WFK158" s="102"/>
      <c r="WFL158" s="102"/>
      <c r="WFM158" s="102"/>
      <c r="WFN158" s="102"/>
      <c r="WFO158" s="102"/>
      <c r="WFP158" s="102"/>
      <c r="WFQ158" s="102"/>
      <c r="WFR158" s="102"/>
      <c r="WFS158" s="102"/>
      <c r="WFT158" s="102"/>
      <c r="WFU158" s="102"/>
      <c r="WFV158" s="102"/>
      <c r="WFW158" s="102"/>
      <c r="WFX158" s="102"/>
      <c r="WFY158" s="102"/>
      <c r="WFZ158" s="102"/>
      <c r="WGA158" s="102"/>
      <c r="WGB158" s="102"/>
      <c r="WGC158" s="102"/>
      <c r="WGD158" s="102"/>
      <c r="WGE158" s="102"/>
      <c r="WGF158" s="102"/>
      <c r="WGG158" s="102"/>
      <c r="WGH158" s="102"/>
      <c r="WGI158" s="102"/>
      <c r="WGJ158" s="102"/>
      <c r="WGK158" s="102"/>
      <c r="WGL158" s="102"/>
      <c r="WGM158" s="102"/>
      <c r="WGN158" s="102"/>
      <c r="WGO158" s="102"/>
      <c r="WGP158" s="102"/>
      <c r="WGQ158" s="102"/>
      <c r="WGR158" s="102"/>
      <c r="WGS158" s="102"/>
      <c r="WGT158" s="102"/>
      <c r="WGU158" s="102"/>
      <c r="WGV158" s="102"/>
      <c r="WGW158" s="102"/>
      <c r="WGX158" s="102"/>
      <c r="WGY158" s="102"/>
      <c r="WGZ158" s="102"/>
      <c r="WHA158" s="102"/>
      <c r="WHB158" s="102"/>
      <c r="WHC158" s="102"/>
      <c r="WHD158" s="102"/>
      <c r="WHE158" s="102"/>
      <c r="WHF158" s="102"/>
      <c r="WHG158" s="102"/>
      <c r="WHH158" s="102"/>
      <c r="WHI158" s="102"/>
      <c r="WHJ158" s="102"/>
      <c r="WHK158" s="102"/>
      <c r="WHL158" s="102"/>
      <c r="WHM158" s="102"/>
      <c r="WHN158" s="102"/>
      <c r="WHO158" s="102"/>
      <c r="WHP158" s="102"/>
      <c r="WHQ158" s="102"/>
      <c r="WHR158" s="102"/>
      <c r="WHS158" s="102"/>
      <c r="WHT158" s="102"/>
      <c r="WHU158" s="102"/>
      <c r="WHV158" s="102"/>
      <c r="WHW158" s="102"/>
      <c r="WHX158" s="102"/>
      <c r="WHY158" s="102"/>
      <c r="WHZ158" s="102"/>
      <c r="WIA158" s="102"/>
      <c r="WIB158" s="102"/>
      <c r="WIC158" s="102"/>
      <c r="WID158" s="102"/>
      <c r="WIE158" s="102"/>
      <c r="WIF158" s="102"/>
      <c r="WIG158" s="102"/>
      <c r="WIH158" s="102"/>
      <c r="WII158" s="102"/>
      <c r="WIJ158" s="102"/>
      <c r="WIK158" s="102"/>
      <c r="WIL158" s="102"/>
      <c r="WIM158" s="102"/>
      <c r="WIN158" s="102"/>
      <c r="WIO158" s="102"/>
      <c r="WIP158" s="102"/>
      <c r="WIQ158" s="102"/>
      <c r="WIR158" s="102"/>
      <c r="WIS158" s="102"/>
      <c r="WIT158" s="102"/>
      <c r="WIU158" s="102"/>
      <c r="WIV158" s="102"/>
      <c r="WIW158" s="102"/>
      <c r="WIX158" s="102"/>
      <c r="WIY158" s="102"/>
      <c r="WIZ158" s="102"/>
      <c r="WJA158" s="102"/>
      <c r="WJB158" s="102"/>
      <c r="WJC158" s="102"/>
      <c r="WJD158" s="102"/>
      <c r="WJE158" s="102"/>
      <c r="WJF158" s="102"/>
      <c r="WJG158" s="102"/>
      <c r="WJH158" s="102"/>
      <c r="WJI158" s="102"/>
      <c r="WJJ158" s="102"/>
      <c r="WJK158" s="102"/>
      <c r="WJL158" s="102"/>
      <c r="WJM158" s="102"/>
      <c r="WJN158" s="102"/>
      <c r="WJO158" s="102"/>
      <c r="WJP158" s="102"/>
      <c r="WJQ158" s="102"/>
      <c r="WJR158" s="102"/>
      <c r="WJS158" s="102"/>
      <c r="WJT158" s="102"/>
      <c r="WJU158" s="102"/>
      <c r="WJV158" s="102"/>
      <c r="WJW158" s="102"/>
      <c r="WJX158" s="102"/>
      <c r="WJY158" s="102"/>
      <c r="WJZ158" s="102"/>
      <c r="WKA158" s="102"/>
      <c r="WKB158" s="102"/>
      <c r="WKC158" s="102"/>
      <c r="WKD158" s="102"/>
      <c r="WKE158" s="102"/>
      <c r="WKF158" s="102"/>
      <c r="WKG158" s="102"/>
      <c r="WKH158" s="102"/>
      <c r="WKI158" s="102"/>
      <c r="WKJ158" s="102"/>
      <c r="WKK158" s="102"/>
      <c r="WKL158" s="102"/>
      <c r="WKM158" s="102"/>
      <c r="WKN158" s="102"/>
      <c r="WKO158" s="102"/>
      <c r="WKP158" s="102"/>
      <c r="WKQ158" s="102"/>
      <c r="WKR158" s="102"/>
      <c r="WKS158" s="102"/>
      <c r="WKT158" s="102"/>
      <c r="WKU158" s="102"/>
      <c r="WKV158" s="102"/>
      <c r="WKW158" s="102"/>
      <c r="WKX158" s="102"/>
      <c r="WKY158" s="102"/>
      <c r="WKZ158" s="102"/>
      <c r="WLA158" s="102"/>
      <c r="WLB158" s="102"/>
      <c r="WLC158" s="102"/>
      <c r="WLD158" s="102"/>
      <c r="WLE158" s="102"/>
      <c r="WLF158" s="102"/>
      <c r="WLG158" s="102"/>
      <c r="WLH158" s="102"/>
      <c r="WLI158" s="102"/>
      <c r="WLJ158" s="102"/>
      <c r="WLK158" s="102"/>
      <c r="WLL158" s="102"/>
      <c r="WLM158" s="102"/>
      <c r="WLN158" s="102"/>
      <c r="WLO158" s="102"/>
      <c r="WLP158" s="102"/>
      <c r="WLQ158" s="102"/>
      <c r="WLR158" s="102"/>
      <c r="WLS158" s="102"/>
      <c r="WLT158" s="102"/>
      <c r="WLU158" s="102"/>
      <c r="WLV158" s="102"/>
      <c r="WLW158" s="102"/>
      <c r="WLX158" s="102"/>
      <c r="WLY158" s="102"/>
      <c r="WLZ158" s="102"/>
      <c r="WMA158" s="102"/>
      <c r="WMB158" s="102"/>
      <c r="WMC158" s="102"/>
      <c r="WMD158" s="102"/>
      <c r="WME158" s="102"/>
      <c r="WMF158" s="102"/>
      <c r="WMG158" s="102"/>
      <c r="WMH158" s="102"/>
      <c r="WMI158" s="102"/>
      <c r="WMJ158" s="102"/>
      <c r="WMK158" s="102"/>
      <c r="WML158" s="102"/>
      <c r="WMM158" s="102"/>
      <c r="WMN158" s="102"/>
      <c r="WMO158" s="102"/>
      <c r="WMP158" s="102"/>
      <c r="WMQ158" s="102"/>
      <c r="WMR158" s="102"/>
      <c r="WMS158" s="102"/>
      <c r="WMT158" s="102"/>
      <c r="WMU158" s="102"/>
      <c r="WMV158" s="102"/>
      <c r="WMW158" s="102"/>
      <c r="WMX158" s="102"/>
      <c r="WMY158" s="102"/>
      <c r="WMZ158" s="102"/>
      <c r="WNA158" s="102"/>
      <c r="WNB158" s="102"/>
      <c r="WNC158" s="102"/>
      <c r="WND158" s="102"/>
      <c r="WNE158" s="102"/>
      <c r="WNF158" s="102"/>
      <c r="WNG158" s="102"/>
      <c r="WNH158" s="102"/>
      <c r="WNI158" s="102"/>
      <c r="WNJ158" s="102"/>
      <c r="WNK158" s="102"/>
      <c r="WNL158" s="102"/>
      <c r="WNM158" s="102"/>
      <c r="WNN158" s="102"/>
      <c r="WNO158" s="102"/>
      <c r="WNP158" s="102"/>
      <c r="WNQ158" s="102"/>
      <c r="WNR158" s="102"/>
      <c r="WNS158" s="102"/>
      <c r="WNT158" s="102"/>
      <c r="WNU158" s="102"/>
      <c r="WNV158" s="102"/>
      <c r="WNW158" s="102"/>
      <c r="WNX158" s="102"/>
      <c r="WNY158" s="102"/>
      <c r="WNZ158" s="102"/>
      <c r="WOA158" s="102"/>
      <c r="WOB158" s="102"/>
      <c r="WOC158" s="102"/>
      <c r="WOD158" s="102"/>
      <c r="WOE158" s="102"/>
      <c r="WOF158" s="102"/>
      <c r="WOG158" s="102"/>
      <c r="WOH158" s="102"/>
      <c r="WOI158" s="102"/>
      <c r="WOJ158" s="102"/>
      <c r="WOK158" s="102"/>
      <c r="WOL158" s="102"/>
      <c r="WOM158" s="102"/>
      <c r="WON158" s="102"/>
      <c r="WOO158" s="102"/>
      <c r="WOP158" s="102"/>
      <c r="WOQ158" s="102"/>
      <c r="WOR158" s="102"/>
      <c r="WOS158" s="102"/>
      <c r="WOT158" s="102"/>
      <c r="WOU158" s="102"/>
      <c r="WOV158" s="102"/>
      <c r="WOW158" s="102"/>
      <c r="WOX158" s="102"/>
      <c r="WOY158" s="102"/>
      <c r="WOZ158" s="102"/>
      <c r="WPA158" s="102"/>
      <c r="WPB158" s="102"/>
      <c r="WPC158" s="102"/>
      <c r="WPD158" s="102"/>
      <c r="WPE158" s="102"/>
      <c r="WPF158" s="102"/>
      <c r="WPG158" s="102"/>
      <c r="WPH158" s="102"/>
      <c r="WPI158" s="102"/>
      <c r="WPJ158" s="102"/>
      <c r="WPK158" s="102"/>
      <c r="WPL158" s="102"/>
      <c r="WPM158" s="102"/>
      <c r="WPN158" s="102"/>
      <c r="WPO158" s="102"/>
      <c r="WPP158" s="102"/>
      <c r="WPQ158" s="102"/>
      <c r="WPR158" s="102"/>
      <c r="WPS158" s="102"/>
      <c r="WPT158" s="102"/>
      <c r="WPU158" s="102"/>
      <c r="WPV158" s="102"/>
      <c r="WPW158" s="102"/>
      <c r="WPX158" s="102"/>
      <c r="WPY158" s="102"/>
      <c r="WPZ158" s="102"/>
      <c r="WQA158" s="102"/>
      <c r="WQB158" s="102"/>
      <c r="WQC158" s="102"/>
      <c r="WQD158" s="102"/>
      <c r="WQE158" s="102"/>
      <c r="WQF158" s="102"/>
      <c r="WQG158" s="102"/>
      <c r="WQH158" s="102"/>
      <c r="WQI158" s="102"/>
      <c r="WQJ158" s="102"/>
      <c r="WQK158" s="102"/>
      <c r="WQL158" s="102"/>
      <c r="WQM158" s="102"/>
      <c r="WQN158" s="102"/>
      <c r="WQO158" s="102"/>
      <c r="WQP158" s="102"/>
      <c r="WQQ158" s="102"/>
      <c r="WQR158" s="102"/>
      <c r="WQS158" s="102"/>
      <c r="WQT158" s="102"/>
      <c r="WQU158" s="102"/>
      <c r="WQV158" s="102"/>
      <c r="WQW158" s="102"/>
      <c r="WQX158" s="102"/>
      <c r="WQY158" s="102"/>
      <c r="WQZ158" s="102"/>
      <c r="WRA158" s="102"/>
      <c r="WRB158" s="102"/>
      <c r="WRC158" s="102"/>
      <c r="WRD158" s="102"/>
      <c r="WRE158" s="102"/>
      <c r="WRF158" s="102"/>
      <c r="WRG158" s="102"/>
      <c r="WRH158" s="102"/>
      <c r="WRI158" s="102"/>
      <c r="WRJ158" s="102"/>
      <c r="WRK158" s="102"/>
      <c r="WRL158" s="102"/>
      <c r="WRM158" s="102"/>
      <c r="WRN158" s="102"/>
      <c r="WRO158" s="102"/>
      <c r="WRP158" s="102"/>
      <c r="WRQ158" s="102"/>
      <c r="WRR158" s="102"/>
      <c r="WRS158" s="102"/>
      <c r="WRT158" s="102"/>
      <c r="WRU158" s="102"/>
      <c r="WRV158" s="102"/>
      <c r="WRW158" s="102"/>
      <c r="WRX158" s="102"/>
      <c r="WRY158" s="102"/>
      <c r="WRZ158" s="102"/>
      <c r="WSA158" s="102"/>
      <c r="WSB158" s="102"/>
      <c r="WSC158" s="102"/>
      <c r="WSD158" s="102"/>
      <c r="WSE158" s="102"/>
      <c r="WSF158" s="102"/>
      <c r="WSG158" s="102"/>
      <c r="WSH158" s="102"/>
      <c r="WSI158" s="102"/>
      <c r="WSJ158" s="102"/>
      <c r="WSK158" s="102"/>
      <c r="WSL158" s="102"/>
      <c r="WSM158" s="102"/>
      <c r="WSN158" s="102"/>
      <c r="WSO158" s="102"/>
      <c r="WSP158" s="102"/>
      <c r="WSQ158" s="102"/>
      <c r="WSR158" s="102"/>
      <c r="WSS158" s="102"/>
      <c r="WST158" s="102"/>
      <c r="WSU158" s="102"/>
      <c r="WSV158" s="102"/>
      <c r="WSW158" s="102"/>
      <c r="WSX158" s="102"/>
      <c r="WSY158" s="102"/>
      <c r="WSZ158" s="102"/>
      <c r="WTA158" s="102"/>
      <c r="WTB158" s="102"/>
      <c r="WTC158" s="102"/>
      <c r="WTD158" s="102"/>
      <c r="WTE158" s="102"/>
      <c r="WTF158" s="102"/>
      <c r="WTG158" s="102"/>
      <c r="WTH158" s="102"/>
      <c r="WTI158" s="102"/>
      <c r="WTJ158" s="102"/>
      <c r="WTK158" s="102"/>
      <c r="WTL158" s="102"/>
      <c r="WTM158" s="102"/>
      <c r="WTN158" s="102"/>
      <c r="WTO158" s="102"/>
      <c r="WTP158" s="102"/>
      <c r="WTQ158" s="102"/>
      <c r="WTR158" s="102"/>
      <c r="WTS158" s="102"/>
      <c r="WTT158" s="102"/>
      <c r="WTU158" s="102"/>
      <c r="WTV158" s="102"/>
      <c r="WTW158" s="102"/>
      <c r="WTX158" s="102"/>
      <c r="WTY158" s="102"/>
      <c r="WTZ158" s="102"/>
      <c r="WUA158" s="102"/>
      <c r="WUB158" s="102"/>
      <c r="WUC158" s="102"/>
      <c r="WUD158" s="102"/>
      <c r="WUE158" s="102"/>
      <c r="WUF158" s="102"/>
      <c r="WUG158" s="102"/>
      <c r="WUH158" s="102"/>
      <c r="WUI158" s="102"/>
      <c r="WUJ158" s="102"/>
      <c r="WUK158" s="102"/>
      <c r="WUL158" s="102"/>
      <c r="WUM158" s="102"/>
      <c r="WUN158" s="102"/>
      <c r="WUO158" s="102"/>
      <c r="WUP158" s="102"/>
      <c r="WUQ158" s="102"/>
      <c r="WUR158" s="102"/>
      <c r="WUS158" s="102"/>
      <c r="WUT158" s="102"/>
      <c r="WUU158" s="102"/>
      <c r="WUV158" s="102"/>
      <c r="WUW158" s="102"/>
      <c r="WUX158" s="102"/>
      <c r="WUY158" s="102"/>
      <c r="WUZ158" s="102"/>
      <c r="WVA158" s="102"/>
      <c r="WVB158" s="102"/>
      <c r="WVC158" s="102"/>
      <c r="WVD158" s="102"/>
      <c r="WVE158" s="102"/>
      <c r="WVF158" s="102"/>
      <c r="WVG158" s="102"/>
      <c r="WVH158" s="102"/>
      <c r="WVI158" s="102"/>
      <c r="WVJ158" s="102"/>
      <c r="WVK158" s="102"/>
      <c r="WVL158" s="102"/>
      <c r="WVM158" s="102"/>
      <c r="WVN158" s="102"/>
      <c r="WVO158" s="102"/>
      <c r="WVP158" s="102"/>
      <c r="WVQ158" s="102"/>
      <c r="WVR158" s="102"/>
      <c r="WVS158" s="102"/>
      <c r="WVT158" s="102"/>
      <c r="WVU158" s="102"/>
      <c r="WVV158" s="102"/>
      <c r="WVW158" s="102"/>
      <c r="WVX158" s="102"/>
      <c r="WVY158" s="102"/>
      <c r="WVZ158" s="102"/>
      <c r="WWA158" s="102"/>
      <c r="WWB158" s="102"/>
      <c r="WWC158" s="102"/>
      <c r="WWD158" s="102"/>
      <c r="WWE158" s="102"/>
      <c r="WWF158" s="102"/>
      <c r="WWG158" s="102"/>
      <c r="WWH158" s="102"/>
      <c r="WWI158" s="102"/>
      <c r="WWJ158" s="102"/>
      <c r="WWK158" s="102"/>
      <c r="WWL158" s="102"/>
      <c r="WWM158" s="102"/>
      <c r="WWN158" s="102"/>
      <c r="WWO158" s="102"/>
      <c r="WWP158" s="102"/>
      <c r="WWQ158" s="102"/>
      <c r="WWR158" s="102"/>
      <c r="WWS158" s="102"/>
      <c r="WWT158" s="102"/>
      <c r="WWU158" s="102"/>
      <c r="WWV158" s="102"/>
      <c r="WWW158" s="102"/>
      <c r="WWX158" s="102"/>
      <c r="WWY158" s="102"/>
      <c r="WWZ158" s="102"/>
      <c r="WXA158" s="102"/>
      <c r="WXB158" s="102"/>
      <c r="WXC158" s="102"/>
      <c r="WXD158" s="102"/>
      <c r="WXE158" s="102"/>
      <c r="WXF158" s="102"/>
      <c r="WXG158" s="102"/>
      <c r="WXH158" s="102"/>
      <c r="WXI158" s="102"/>
      <c r="WXJ158" s="102"/>
      <c r="WXK158" s="102"/>
      <c r="WXL158" s="102"/>
      <c r="WXM158" s="102"/>
      <c r="WXN158" s="102"/>
      <c r="WXO158" s="102"/>
      <c r="WXP158" s="102"/>
      <c r="WXQ158" s="102"/>
      <c r="WXR158" s="102"/>
      <c r="WXS158" s="102"/>
      <c r="WXT158" s="102"/>
      <c r="WXU158" s="102"/>
      <c r="WXV158" s="102"/>
      <c r="WXW158" s="102"/>
      <c r="WXX158" s="102"/>
      <c r="WXY158" s="102"/>
      <c r="WXZ158" s="102"/>
      <c r="WYA158" s="102"/>
      <c r="WYB158" s="102"/>
      <c r="WYC158" s="102"/>
      <c r="WYD158" s="102"/>
      <c r="WYE158" s="102"/>
      <c r="WYF158" s="102"/>
      <c r="WYG158" s="102"/>
      <c r="WYH158" s="102"/>
      <c r="WYI158" s="102"/>
      <c r="WYJ158" s="102"/>
      <c r="WYK158" s="102"/>
      <c r="WYL158" s="102"/>
      <c r="WYM158" s="102"/>
      <c r="WYN158" s="102"/>
      <c r="WYO158" s="102"/>
      <c r="WYP158" s="102"/>
      <c r="WYQ158" s="102"/>
      <c r="WYR158" s="102"/>
      <c r="WYS158" s="102"/>
      <c r="WYT158" s="102"/>
      <c r="WYU158" s="102"/>
      <c r="WYV158" s="102"/>
      <c r="WYW158" s="102"/>
      <c r="WYX158" s="102"/>
      <c r="WYY158" s="102"/>
      <c r="WYZ158" s="102"/>
      <c r="WZA158" s="102"/>
      <c r="WZB158" s="102"/>
      <c r="WZC158" s="102"/>
      <c r="WZD158" s="102"/>
      <c r="WZE158" s="102"/>
      <c r="WZF158" s="102"/>
      <c r="WZG158" s="102"/>
      <c r="WZH158" s="102"/>
      <c r="WZI158" s="102"/>
      <c r="WZJ158" s="102"/>
      <c r="WZK158" s="102"/>
      <c r="WZL158" s="102"/>
      <c r="WZM158" s="102"/>
      <c r="WZN158" s="102"/>
      <c r="WZO158" s="102"/>
      <c r="WZP158" s="102"/>
      <c r="WZQ158" s="102"/>
      <c r="WZR158" s="102"/>
      <c r="WZS158" s="102"/>
      <c r="WZT158" s="102"/>
      <c r="WZU158" s="102"/>
      <c r="WZV158" s="102"/>
      <c r="WZW158" s="102"/>
      <c r="WZX158" s="102"/>
      <c r="WZY158" s="102"/>
      <c r="WZZ158" s="102"/>
      <c r="XAA158" s="102"/>
      <c r="XAB158" s="102"/>
      <c r="XAC158" s="102"/>
      <c r="XAD158" s="102"/>
      <c r="XAE158" s="102"/>
      <c r="XAF158" s="102"/>
      <c r="XAG158" s="102"/>
      <c r="XAH158" s="102"/>
      <c r="XAI158" s="102"/>
      <c r="XAJ158" s="102"/>
      <c r="XAK158" s="102"/>
      <c r="XAL158" s="102"/>
      <c r="XAM158" s="102"/>
      <c r="XAN158" s="102"/>
      <c r="XAO158" s="102"/>
      <c r="XAP158" s="102"/>
      <c r="XAQ158" s="102"/>
      <c r="XAR158" s="102"/>
      <c r="XAS158" s="102"/>
      <c r="XAT158" s="102"/>
      <c r="XAU158" s="102"/>
      <c r="XAV158" s="102"/>
      <c r="XAW158" s="102"/>
      <c r="XAX158" s="102"/>
      <c r="XAY158" s="102"/>
      <c r="XAZ158" s="102"/>
      <c r="XBA158" s="102"/>
      <c r="XBB158" s="102"/>
      <c r="XBC158" s="102"/>
      <c r="XBD158" s="102"/>
      <c r="XBE158" s="102"/>
      <c r="XBF158" s="102"/>
      <c r="XBG158" s="102"/>
      <c r="XBH158" s="102"/>
      <c r="XBI158" s="102"/>
      <c r="XBJ158" s="102"/>
      <c r="XBK158" s="102"/>
      <c r="XBL158" s="102"/>
      <c r="XBM158" s="102"/>
      <c r="XBN158" s="102"/>
      <c r="XBO158" s="102"/>
      <c r="XBP158" s="102"/>
      <c r="XBQ158" s="102"/>
      <c r="XBR158" s="102"/>
      <c r="XBS158" s="102"/>
      <c r="XBT158" s="102"/>
      <c r="XBU158" s="102"/>
      <c r="XBV158" s="102"/>
      <c r="XBW158" s="102"/>
      <c r="XBX158" s="102"/>
      <c r="XBY158" s="102"/>
      <c r="XBZ158" s="102"/>
      <c r="XCA158" s="102"/>
      <c r="XCB158" s="102"/>
      <c r="XCC158" s="102"/>
      <c r="XCD158" s="102"/>
      <c r="XCE158" s="102"/>
      <c r="XCF158" s="102"/>
      <c r="XCG158" s="102"/>
      <c r="XCH158" s="102"/>
      <c r="XCI158" s="102"/>
      <c r="XCJ158" s="102"/>
      <c r="XCK158" s="102"/>
      <c r="XCL158" s="102"/>
      <c r="XCM158" s="102"/>
      <c r="XCN158" s="102"/>
      <c r="XCO158" s="102"/>
      <c r="XCP158" s="102"/>
      <c r="XCQ158" s="102"/>
      <c r="XCR158" s="102"/>
      <c r="XCS158" s="102"/>
      <c r="XCT158" s="102"/>
      <c r="XCU158" s="102"/>
      <c r="XCV158" s="102"/>
      <c r="XCW158" s="102"/>
      <c r="XCX158" s="102"/>
      <c r="XCY158" s="102"/>
      <c r="XCZ158" s="102"/>
      <c r="XDA158" s="102"/>
      <c r="XDB158" s="102"/>
      <c r="XDC158" s="102"/>
      <c r="XDD158" s="102"/>
      <c r="XDE158" s="102"/>
      <c r="XDF158" s="102"/>
      <c r="XDG158" s="102"/>
      <c r="XDH158" s="102"/>
      <c r="XDI158" s="102"/>
      <c r="XDJ158" s="102"/>
      <c r="XDK158" s="102"/>
      <c r="XDL158" s="102"/>
      <c r="XDM158" s="102"/>
      <c r="XDN158" s="102"/>
      <c r="XDO158" s="102"/>
      <c r="XDP158" s="102"/>
      <c r="XDQ158" s="102"/>
      <c r="XDR158" s="102"/>
      <c r="XDS158" s="102"/>
      <c r="XDT158" s="102"/>
      <c r="XDU158" s="102"/>
      <c r="XDV158" s="102"/>
      <c r="XDW158" s="102"/>
      <c r="XDX158" s="102"/>
      <c r="XDY158" s="102"/>
      <c r="XDZ158" s="102"/>
      <c r="XEA158" s="102"/>
      <c r="XEB158" s="102"/>
      <c r="XEC158" s="102"/>
      <c r="XED158" s="102"/>
      <c r="XEE158" s="102"/>
      <c r="XEF158" s="102"/>
      <c r="XEG158" s="102"/>
      <c r="XEH158" s="102"/>
      <c r="XEI158" s="102"/>
      <c r="XEJ158" s="102"/>
      <c r="XEK158" s="102"/>
      <c r="XEL158" s="102"/>
      <c r="XEM158" s="102"/>
      <c r="XEN158" s="102"/>
      <c r="XEO158" s="102"/>
      <c r="XEP158" s="102"/>
      <c r="XEQ158" s="102"/>
      <c r="XER158" s="102"/>
      <c r="XES158" s="102"/>
      <c r="XET158" s="102"/>
      <c r="XEU158" s="102"/>
      <c r="XEV158" s="102"/>
      <c r="XEW158" s="102"/>
      <c r="XEX158" s="102"/>
      <c r="XEY158" s="102"/>
      <c r="XEZ158" s="102"/>
      <c r="XFA158" s="102"/>
      <c r="XFB158" s="102"/>
      <c r="XFC158" s="102"/>
      <c r="XFD158" s="102"/>
    </row>
    <row r="159" spans="1:16384" s="117" customFormat="1" ht="72.75" hidden="1" customHeight="1">
      <c r="A159" s="132"/>
      <c r="B159" s="139"/>
      <c r="C159" s="81"/>
      <c r="D159" s="82"/>
      <c r="E159" s="82"/>
      <c r="F159" s="82"/>
      <c r="G159" s="83"/>
      <c r="H159" s="82"/>
      <c r="I159" s="84"/>
      <c r="J159" s="84"/>
      <c r="K159" s="84"/>
      <c r="L159" s="82"/>
      <c r="M159" s="82"/>
      <c r="N159" s="82"/>
      <c r="O159" s="82"/>
      <c r="P159" s="82"/>
      <c r="Q159" s="82"/>
      <c r="R159" s="82"/>
      <c r="S159" s="84"/>
      <c r="T159" s="84"/>
      <c r="U159" s="85"/>
      <c r="V159" s="84"/>
      <c r="W159" s="85"/>
      <c r="X159" s="86"/>
      <c r="Y159" s="86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7"/>
      <c r="AM159" s="88"/>
      <c r="AN159" s="88"/>
      <c r="AO159" s="89"/>
      <c r="AP159" s="89"/>
      <c r="AQ159" s="91"/>
      <c r="AR159" s="136"/>
      <c r="AS159" s="137"/>
      <c r="AT159" s="148"/>
      <c r="AU159" s="109"/>
      <c r="AV159" s="96">
        <f t="shared" si="381"/>
        <v>0</v>
      </c>
      <c r="AW159" s="97">
        <f t="shared" si="382"/>
        <v>0</v>
      </c>
      <c r="AX159" s="97">
        <f t="shared" si="383"/>
        <v>0</v>
      </c>
      <c r="AY159" s="98">
        <f t="shared" si="384"/>
        <v>0</v>
      </c>
      <c r="AZ159" s="96">
        <f t="shared" si="385"/>
        <v>0</v>
      </c>
      <c r="BA159" s="98">
        <f t="shared" si="386"/>
        <v>0</v>
      </c>
      <c r="BB159" s="99" t="str">
        <f t="shared" si="387"/>
        <v>1</v>
      </c>
      <c r="BC159" s="98">
        <f t="shared" si="388"/>
        <v>100</v>
      </c>
      <c r="BD159" s="98">
        <f t="shared" si="389"/>
        <v>-100</v>
      </c>
      <c r="BE159" s="138">
        <f>VLOOKUP(B159,[4]Name!C$6:M$305,11,0)</f>
        <v>0</v>
      </c>
      <c r="BF159" s="98">
        <f t="shared" si="390"/>
        <v>0</v>
      </c>
      <c r="BG159" s="98">
        <f>IF(BF159&lt;'[1]Exchange Rate'!$C$4,0,IF(BF159&gt;='[1]Exchange Rate'!$C$4,(BF159-(BJ159*'[1]Exchange Rate'!$G$4))))</f>
        <v>0</v>
      </c>
      <c r="BH159" s="98">
        <f>IF(BG159&lt;'[1]Exchange Rate'!$C$4,0,IF(BG159&gt;='[1]Exchange Rate'!$C$4,BG159,))</f>
        <v>0</v>
      </c>
      <c r="BI159" s="101">
        <f>ROUND(IF((BH159)&gt;'[1]Exchange Rate'!$C$7,(BH159)*0.2-'[1]Exchange Rate'!$E$7,IF((BH159)&gt;'[1]Exchange Rate'!$C$6,(BH159)*0.15-'[1]Exchange Rate'!$E$6,IF((BH159)&gt;'[1]Exchange Rate'!$C$5,(BH159)*0.1-'[1]Exchange Rate'!$E$5,IF((BH159)&gt;'[1]Exchange Rate'!$C$4,(BH159)*0.05-'[1]Exchange Rate'!$E$4,0)))),2)</f>
        <v>0</v>
      </c>
      <c r="BJ159" s="99" t="e">
        <f>VLOOKUP(B159,'[1]List Bas &amp; Etra'!$B$5:$H$1048576,7,0)</f>
        <v>#N/A</v>
      </c>
      <c r="BK159" s="102">
        <f t="shared" si="391"/>
        <v>0</v>
      </c>
      <c r="BL159" s="103">
        <f>ROUND(IF((BF159)&gt;'[1]Exchange Rate'!$C$7,(BF159)*0.2-'[1]Exchange Rate'!$E$7,IF((BF159)&gt;'[1]Exchange Rate'!$C$6,(BF159)*0.15-'[1]Exchange Rate'!$E$6,IF((BF159)&gt;'[1]Exchange Rate'!$C$5,(BF159)*0.1-'[1]Exchange Rate'!$E$5,IF((BF159)&gt;'[1]Exchange Rate'!$C$4,(BF159)*0.05-'[1]Exchange Rate'!$E$4,0)))),2)</f>
        <v>0</v>
      </c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  <c r="FX159" s="102"/>
      <c r="FY159" s="102"/>
      <c r="FZ159" s="102"/>
      <c r="GA159" s="102"/>
      <c r="GB159" s="102"/>
      <c r="GC159" s="102"/>
      <c r="GD159" s="102"/>
      <c r="GE159" s="102"/>
      <c r="GF159" s="102"/>
      <c r="GG159" s="102"/>
      <c r="GH159" s="102"/>
      <c r="GI159" s="102"/>
      <c r="GJ159" s="102"/>
      <c r="GK159" s="102"/>
      <c r="GL159" s="102"/>
      <c r="GM159" s="102"/>
      <c r="GN159" s="102"/>
      <c r="GO159" s="102"/>
      <c r="GP159" s="102"/>
      <c r="GQ159" s="102"/>
      <c r="GR159" s="102"/>
      <c r="GS159" s="102"/>
      <c r="GT159" s="102"/>
      <c r="GU159" s="102"/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2"/>
      <c r="HF159" s="102"/>
      <c r="HG159" s="102"/>
      <c r="HH159" s="102"/>
      <c r="HI159" s="102"/>
      <c r="HJ159" s="102"/>
      <c r="HK159" s="102"/>
      <c r="HL159" s="102"/>
      <c r="HM159" s="102"/>
      <c r="HN159" s="102"/>
      <c r="HO159" s="102"/>
      <c r="HP159" s="102"/>
      <c r="HQ159" s="102"/>
      <c r="HR159" s="102"/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  <c r="IJ159" s="102"/>
      <c r="IK159" s="102"/>
      <c r="IL159" s="102"/>
      <c r="IM159" s="102"/>
      <c r="IN159" s="102"/>
      <c r="IO159" s="102"/>
      <c r="IP159" s="102"/>
      <c r="IQ159" s="102"/>
      <c r="IR159" s="102"/>
      <c r="IS159" s="102"/>
      <c r="IT159" s="102"/>
      <c r="IU159" s="102"/>
      <c r="IV159" s="102"/>
      <c r="IW159" s="102"/>
      <c r="IX159" s="102"/>
      <c r="IY159" s="102"/>
      <c r="IZ159" s="102"/>
      <c r="JA159" s="102"/>
      <c r="JB159" s="102"/>
      <c r="JC159" s="102"/>
      <c r="JD159" s="102"/>
      <c r="JE159" s="102"/>
      <c r="JF159" s="102"/>
      <c r="JG159" s="102"/>
      <c r="JH159" s="102"/>
      <c r="JI159" s="102"/>
      <c r="JJ159" s="102"/>
      <c r="JK159" s="102"/>
      <c r="JL159" s="102"/>
      <c r="JM159" s="102"/>
      <c r="JN159" s="102"/>
      <c r="JO159" s="102"/>
      <c r="JP159" s="102"/>
      <c r="JQ159" s="102"/>
      <c r="JR159" s="102"/>
      <c r="JS159" s="102"/>
      <c r="JT159" s="102"/>
      <c r="JU159" s="102"/>
      <c r="JV159" s="102"/>
      <c r="JW159" s="102"/>
      <c r="JX159" s="102"/>
      <c r="JY159" s="102"/>
      <c r="JZ159" s="102"/>
      <c r="KA159" s="102"/>
      <c r="KB159" s="102"/>
      <c r="KC159" s="102"/>
      <c r="KD159" s="102"/>
      <c r="KE159" s="102"/>
      <c r="KF159" s="102"/>
      <c r="KG159" s="102"/>
      <c r="KH159" s="102"/>
      <c r="KI159" s="102"/>
      <c r="KJ159" s="102"/>
      <c r="KK159" s="102"/>
      <c r="KL159" s="102"/>
      <c r="KM159" s="102"/>
      <c r="KN159" s="102"/>
      <c r="KO159" s="102"/>
      <c r="KP159" s="102"/>
      <c r="KQ159" s="102"/>
      <c r="KR159" s="102"/>
      <c r="KS159" s="102"/>
      <c r="KT159" s="102"/>
      <c r="KU159" s="102"/>
      <c r="KV159" s="102"/>
      <c r="KW159" s="102"/>
      <c r="KX159" s="102"/>
      <c r="KY159" s="102"/>
      <c r="KZ159" s="102"/>
      <c r="LA159" s="102"/>
      <c r="LB159" s="102"/>
      <c r="LC159" s="102"/>
      <c r="LD159" s="102"/>
      <c r="LE159" s="102"/>
      <c r="LF159" s="102"/>
      <c r="LG159" s="102"/>
      <c r="LH159" s="102"/>
      <c r="LI159" s="102"/>
      <c r="LJ159" s="102"/>
      <c r="LK159" s="102"/>
      <c r="LL159" s="102"/>
      <c r="LM159" s="102"/>
      <c r="LN159" s="102"/>
      <c r="LO159" s="102"/>
      <c r="LP159" s="102"/>
      <c r="LQ159" s="102"/>
      <c r="LR159" s="102"/>
      <c r="LS159" s="102"/>
      <c r="LT159" s="102"/>
      <c r="LU159" s="102"/>
      <c r="LV159" s="102"/>
      <c r="LW159" s="102"/>
      <c r="LX159" s="102"/>
      <c r="LY159" s="102"/>
      <c r="LZ159" s="102"/>
      <c r="MA159" s="102"/>
      <c r="MB159" s="102"/>
      <c r="MC159" s="102"/>
      <c r="MD159" s="102"/>
      <c r="ME159" s="102"/>
      <c r="MF159" s="102"/>
      <c r="MG159" s="102"/>
      <c r="MH159" s="102"/>
      <c r="MI159" s="102"/>
      <c r="MJ159" s="102"/>
      <c r="MK159" s="102"/>
      <c r="ML159" s="102"/>
      <c r="MM159" s="102"/>
      <c r="MN159" s="102"/>
      <c r="MO159" s="102"/>
      <c r="MP159" s="102"/>
      <c r="MQ159" s="102"/>
      <c r="MR159" s="102"/>
      <c r="MS159" s="102"/>
      <c r="MT159" s="102"/>
      <c r="MU159" s="102"/>
      <c r="MV159" s="102"/>
      <c r="MW159" s="102"/>
      <c r="MX159" s="102"/>
      <c r="MY159" s="102"/>
      <c r="MZ159" s="102"/>
      <c r="NA159" s="102"/>
      <c r="NB159" s="102"/>
      <c r="NC159" s="102"/>
      <c r="ND159" s="102"/>
      <c r="NE159" s="102"/>
      <c r="NF159" s="102"/>
      <c r="NG159" s="102"/>
      <c r="NH159" s="102"/>
      <c r="NI159" s="102"/>
      <c r="NJ159" s="102"/>
      <c r="NK159" s="102"/>
      <c r="NL159" s="102"/>
      <c r="NM159" s="102"/>
      <c r="NN159" s="102"/>
      <c r="NO159" s="102"/>
      <c r="NP159" s="102"/>
      <c r="NQ159" s="102"/>
      <c r="NR159" s="102"/>
      <c r="NS159" s="102"/>
      <c r="NT159" s="102"/>
      <c r="NU159" s="102"/>
      <c r="NV159" s="102"/>
      <c r="NW159" s="102"/>
      <c r="NX159" s="102"/>
      <c r="NY159" s="102"/>
      <c r="NZ159" s="102"/>
      <c r="OA159" s="102"/>
      <c r="OB159" s="102"/>
      <c r="OC159" s="102"/>
      <c r="OD159" s="102"/>
      <c r="OE159" s="102"/>
      <c r="OF159" s="102"/>
      <c r="OG159" s="102"/>
      <c r="OH159" s="102"/>
      <c r="OI159" s="102"/>
      <c r="OJ159" s="102"/>
      <c r="OK159" s="102"/>
      <c r="OL159" s="102"/>
      <c r="OM159" s="102"/>
      <c r="ON159" s="102"/>
      <c r="OO159" s="102"/>
      <c r="OP159" s="102"/>
      <c r="OQ159" s="102"/>
      <c r="OR159" s="102"/>
      <c r="OS159" s="102"/>
      <c r="OT159" s="102"/>
      <c r="OU159" s="102"/>
      <c r="OV159" s="102"/>
      <c r="OW159" s="102"/>
      <c r="OX159" s="102"/>
      <c r="OY159" s="102"/>
      <c r="OZ159" s="102"/>
      <c r="PA159" s="102"/>
      <c r="PB159" s="102"/>
      <c r="PC159" s="102"/>
      <c r="PD159" s="102"/>
      <c r="PE159" s="102"/>
      <c r="PF159" s="102"/>
      <c r="PG159" s="102"/>
      <c r="PH159" s="102"/>
      <c r="PI159" s="102"/>
      <c r="PJ159" s="102"/>
      <c r="PK159" s="102"/>
      <c r="PL159" s="102"/>
      <c r="PM159" s="102"/>
      <c r="PN159" s="102"/>
      <c r="PO159" s="102"/>
      <c r="PP159" s="102"/>
      <c r="PQ159" s="102"/>
      <c r="PR159" s="102"/>
      <c r="PS159" s="102"/>
      <c r="PT159" s="102"/>
      <c r="PU159" s="102"/>
      <c r="PV159" s="102"/>
      <c r="PW159" s="102"/>
      <c r="PX159" s="102"/>
      <c r="PY159" s="102"/>
      <c r="PZ159" s="102"/>
      <c r="QA159" s="102"/>
      <c r="QB159" s="102"/>
      <c r="QC159" s="102"/>
      <c r="QD159" s="102"/>
      <c r="QE159" s="102"/>
      <c r="QF159" s="102"/>
      <c r="QG159" s="102"/>
      <c r="QH159" s="102"/>
      <c r="QI159" s="102"/>
      <c r="QJ159" s="102"/>
      <c r="QK159" s="102"/>
      <c r="QL159" s="102"/>
      <c r="QM159" s="102"/>
      <c r="QN159" s="102"/>
      <c r="QO159" s="102"/>
      <c r="QP159" s="102"/>
      <c r="QQ159" s="102"/>
      <c r="QR159" s="102"/>
      <c r="QS159" s="102"/>
      <c r="QT159" s="102"/>
      <c r="QU159" s="102"/>
      <c r="QV159" s="102"/>
      <c r="QW159" s="102"/>
      <c r="QX159" s="102"/>
      <c r="QY159" s="102"/>
      <c r="QZ159" s="102"/>
      <c r="RA159" s="102"/>
      <c r="RB159" s="102"/>
      <c r="RC159" s="102"/>
      <c r="RD159" s="102"/>
      <c r="RE159" s="102"/>
      <c r="RF159" s="102"/>
      <c r="RG159" s="102"/>
      <c r="RH159" s="102"/>
      <c r="RI159" s="102"/>
      <c r="RJ159" s="102"/>
      <c r="RK159" s="102"/>
      <c r="RL159" s="102"/>
      <c r="RM159" s="102"/>
      <c r="RN159" s="102"/>
      <c r="RO159" s="102"/>
      <c r="RP159" s="102"/>
      <c r="RQ159" s="102"/>
      <c r="RR159" s="102"/>
      <c r="RS159" s="102"/>
      <c r="RT159" s="102"/>
      <c r="RU159" s="102"/>
      <c r="RV159" s="102"/>
      <c r="RW159" s="102"/>
      <c r="RX159" s="102"/>
      <c r="RY159" s="102"/>
      <c r="RZ159" s="102"/>
      <c r="SA159" s="102"/>
      <c r="SB159" s="102"/>
      <c r="SC159" s="102"/>
      <c r="SD159" s="102"/>
      <c r="SE159" s="102"/>
      <c r="SF159" s="102"/>
      <c r="SG159" s="102"/>
      <c r="SH159" s="102"/>
      <c r="SI159" s="102"/>
      <c r="SJ159" s="102"/>
      <c r="SK159" s="102"/>
      <c r="SL159" s="102"/>
      <c r="SM159" s="102"/>
      <c r="SN159" s="102"/>
      <c r="SO159" s="102"/>
      <c r="SP159" s="102"/>
      <c r="SQ159" s="102"/>
      <c r="SR159" s="102"/>
      <c r="SS159" s="102"/>
      <c r="ST159" s="102"/>
      <c r="SU159" s="102"/>
      <c r="SV159" s="102"/>
      <c r="SW159" s="102"/>
      <c r="SX159" s="102"/>
      <c r="SY159" s="102"/>
      <c r="SZ159" s="102"/>
      <c r="TA159" s="102"/>
      <c r="TB159" s="102"/>
      <c r="TC159" s="102"/>
      <c r="TD159" s="102"/>
      <c r="TE159" s="102"/>
      <c r="TF159" s="102"/>
      <c r="TG159" s="102"/>
      <c r="TH159" s="102"/>
      <c r="TI159" s="102"/>
      <c r="TJ159" s="102"/>
      <c r="TK159" s="102"/>
      <c r="TL159" s="102"/>
      <c r="TM159" s="102"/>
      <c r="TN159" s="102"/>
      <c r="TO159" s="102"/>
      <c r="TP159" s="102"/>
      <c r="TQ159" s="102"/>
      <c r="TR159" s="102"/>
      <c r="TS159" s="102"/>
      <c r="TT159" s="102"/>
      <c r="TU159" s="102"/>
      <c r="TV159" s="102"/>
      <c r="TW159" s="102"/>
      <c r="TX159" s="102"/>
      <c r="TY159" s="102"/>
      <c r="TZ159" s="102"/>
      <c r="UA159" s="102"/>
      <c r="UB159" s="102"/>
      <c r="UC159" s="102"/>
      <c r="UD159" s="102"/>
      <c r="UE159" s="102"/>
      <c r="UF159" s="102"/>
      <c r="UG159" s="102"/>
      <c r="UH159" s="102"/>
      <c r="UI159" s="102"/>
      <c r="UJ159" s="102"/>
      <c r="UK159" s="102"/>
      <c r="UL159" s="102"/>
      <c r="UM159" s="102"/>
      <c r="UN159" s="102"/>
      <c r="UO159" s="102"/>
      <c r="UP159" s="102"/>
      <c r="UQ159" s="102"/>
      <c r="UR159" s="102"/>
      <c r="US159" s="102"/>
      <c r="UT159" s="102"/>
      <c r="UU159" s="102"/>
      <c r="UV159" s="102"/>
      <c r="UW159" s="102"/>
      <c r="UX159" s="102"/>
      <c r="UY159" s="102"/>
      <c r="UZ159" s="102"/>
      <c r="VA159" s="102"/>
      <c r="VB159" s="102"/>
      <c r="VC159" s="102"/>
      <c r="VD159" s="102"/>
      <c r="VE159" s="102"/>
      <c r="VF159" s="102"/>
      <c r="VG159" s="102"/>
      <c r="VH159" s="102"/>
      <c r="VI159" s="102"/>
      <c r="VJ159" s="102"/>
      <c r="VK159" s="102"/>
      <c r="VL159" s="102"/>
      <c r="VM159" s="102"/>
      <c r="VN159" s="102"/>
      <c r="VO159" s="102"/>
      <c r="VP159" s="102"/>
      <c r="VQ159" s="102"/>
      <c r="VR159" s="102"/>
      <c r="VS159" s="102"/>
      <c r="VT159" s="102"/>
      <c r="VU159" s="102"/>
      <c r="VV159" s="102"/>
      <c r="VW159" s="102"/>
      <c r="VX159" s="102"/>
      <c r="VY159" s="102"/>
      <c r="VZ159" s="102"/>
      <c r="WA159" s="102"/>
      <c r="WB159" s="102"/>
      <c r="WC159" s="102"/>
      <c r="WD159" s="102"/>
      <c r="WE159" s="102"/>
      <c r="WF159" s="102"/>
      <c r="WG159" s="102"/>
      <c r="WH159" s="102"/>
      <c r="WI159" s="102"/>
      <c r="WJ159" s="102"/>
      <c r="WK159" s="102"/>
      <c r="WL159" s="102"/>
      <c r="WM159" s="102"/>
      <c r="WN159" s="102"/>
      <c r="WO159" s="102"/>
      <c r="WP159" s="102"/>
      <c r="WQ159" s="102"/>
      <c r="WR159" s="102"/>
      <c r="WS159" s="102"/>
      <c r="WT159" s="102"/>
      <c r="WU159" s="102"/>
      <c r="WV159" s="102"/>
      <c r="WW159" s="102"/>
      <c r="WX159" s="102"/>
      <c r="WY159" s="102"/>
      <c r="WZ159" s="102"/>
      <c r="XA159" s="102"/>
      <c r="XB159" s="102"/>
      <c r="XC159" s="102"/>
      <c r="XD159" s="102"/>
      <c r="XE159" s="102"/>
      <c r="XF159" s="102"/>
      <c r="XG159" s="102"/>
      <c r="XH159" s="102"/>
      <c r="XI159" s="102"/>
      <c r="XJ159" s="102"/>
      <c r="XK159" s="102"/>
      <c r="XL159" s="102"/>
      <c r="XM159" s="102"/>
      <c r="XN159" s="102"/>
      <c r="XO159" s="102"/>
      <c r="XP159" s="102"/>
      <c r="XQ159" s="102"/>
      <c r="XR159" s="102"/>
      <c r="XS159" s="102"/>
      <c r="XT159" s="102"/>
      <c r="XU159" s="102"/>
      <c r="XV159" s="102"/>
      <c r="XW159" s="102"/>
      <c r="XX159" s="102"/>
      <c r="XY159" s="102"/>
      <c r="XZ159" s="102"/>
      <c r="YA159" s="102"/>
      <c r="YB159" s="102"/>
      <c r="YC159" s="102"/>
      <c r="YD159" s="102"/>
      <c r="YE159" s="102"/>
      <c r="YF159" s="102"/>
      <c r="YG159" s="102"/>
      <c r="YH159" s="102"/>
      <c r="YI159" s="102"/>
      <c r="YJ159" s="102"/>
      <c r="YK159" s="102"/>
      <c r="YL159" s="102"/>
      <c r="YM159" s="102"/>
      <c r="YN159" s="102"/>
      <c r="YO159" s="102"/>
      <c r="YP159" s="102"/>
      <c r="YQ159" s="102"/>
      <c r="YR159" s="102"/>
      <c r="YS159" s="102"/>
      <c r="YT159" s="102"/>
      <c r="YU159" s="102"/>
      <c r="YV159" s="102"/>
      <c r="YW159" s="102"/>
      <c r="YX159" s="102"/>
      <c r="YY159" s="102"/>
      <c r="YZ159" s="102"/>
      <c r="ZA159" s="102"/>
      <c r="ZB159" s="102"/>
      <c r="ZC159" s="102"/>
      <c r="ZD159" s="102"/>
      <c r="ZE159" s="102"/>
      <c r="ZF159" s="102"/>
      <c r="ZG159" s="102"/>
      <c r="ZH159" s="102"/>
      <c r="ZI159" s="102"/>
      <c r="ZJ159" s="102"/>
      <c r="ZK159" s="102"/>
      <c r="ZL159" s="102"/>
      <c r="ZM159" s="102"/>
      <c r="ZN159" s="102"/>
      <c r="ZO159" s="102"/>
      <c r="ZP159" s="102"/>
      <c r="ZQ159" s="102"/>
      <c r="ZR159" s="102"/>
      <c r="ZS159" s="102"/>
      <c r="ZT159" s="102"/>
      <c r="ZU159" s="102"/>
      <c r="ZV159" s="102"/>
      <c r="ZW159" s="102"/>
      <c r="ZX159" s="102"/>
      <c r="ZY159" s="102"/>
      <c r="ZZ159" s="102"/>
      <c r="AAA159" s="102"/>
      <c r="AAB159" s="102"/>
      <c r="AAC159" s="102"/>
      <c r="AAD159" s="102"/>
      <c r="AAE159" s="102"/>
      <c r="AAF159" s="102"/>
      <c r="AAG159" s="102"/>
      <c r="AAH159" s="102"/>
      <c r="AAI159" s="102"/>
      <c r="AAJ159" s="102"/>
      <c r="AAK159" s="102"/>
      <c r="AAL159" s="102"/>
      <c r="AAM159" s="102"/>
      <c r="AAN159" s="102"/>
      <c r="AAO159" s="102"/>
      <c r="AAP159" s="102"/>
      <c r="AAQ159" s="102"/>
      <c r="AAR159" s="102"/>
      <c r="AAS159" s="102"/>
      <c r="AAT159" s="102"/>
      <c r="AAU159" s="102"/>
      <c r="AAV159" s="102"/>
      <c r="AAW159" s="102"/>
      <c r="AAX159" s="102"/>
      <c r="AAY159" s="102"/>
      <c r="AAZ159" s="102"/>
      <c r="ABA159" s="102"/>
      <c r="ABB159" s="102"/>
      <c r="ABC159" s="102"/>
      <c r="ABD159" s="102"/>
      <c r="ABE159" s="102"/>
      <c r="ABF159" s="102"/>
      <c r="ABG159" s="102"/>
      <c r="ABH159" s="102"/>
      <c r="ABI159" s="102"/>
      <c r="ABJ159" s="102"/>
      <c r="ABK159" s="102"/>
      <c r="ABL159" s="102"/>
      <c r="ABM159" s="102"/>
      <c r="ABN159" s="102"/>
      <c r="ABO159" s="102"/>
      <c r="ABP159" s="102"/>
      <c r="ABQ159" s="102"/>
      <c r="ABR159" s="102"/>
      <c r="ABS159" s="102"/>
      <c r="ABT159" s="102"/>
      <c r="ABU159" s="102"/>
      <c r="ABV159" s="102"/>
      <c r="ABW159" s="102"/>
      <c r="ABX159" s="102"/>
      <c r="ABY159" s="102"/>
      <c r="ABZ159" s="102"/>
      <c r="ACA159" s="102"/>
      <c r="ACB159" s="102"/>
      <c r="ACC159" s="102"/>
      <c r="ACD159" s="102"/>
      <c r="ACE159" s="102"/>
      <c r="ACF159" s="102"/>
      <c r="ACG159" s="102"/>
      <c r="ACH159" s="102"/>
      <c r="ACI159" s="102"/>
      <c r="ACJ159" s="102"/>
      <c r="ACK159" s="102"/>
      <c r="ACL159" s="102"/>
      <c r="ACM159" s="102"/>
      <c r="ACN159" s="102"/>
      <c r="ACO159" s="102"/>
      <c r="ACP159" s="102"/>
      <c r="ACQ159" s="102"/>
      <c r="ACR159" s="102"/>
      <c r="ACS159" s="102"/>
      <c r="ACT159" s="102"/>
      <c r="ACU159" s="102"/>
      <c r="ACV159" s="102"/>
      <c r="ACW159" s="102"/>
      <c r="ACX159" s="102"/>
      <c r="ACY159" s="102"/>
      <c r="ACZ159" s="102"/>
      <c r="ADA159" s="102"/>
      <c r="ADB159" s="102"/>
      <c r="ADC159" s="102"/>
      <c r="ADD159" s="102"/>
      <c r="ADE159" s="102"/>
      <c r="ADF159" s="102"/>
      <c r="ADG159" s="102"/>
      <c r="ADH159" s="102"/>
      <c r="ADI159" s="102"/>
      <c r="ADJ159" s="102"/>
      <c r="ADK159" s="102"/>
      <c r="ADL159" s="102"/>
      <c r="ADM159" s="102"/>
      <c r="ADN159" s="102"/>
      <c r="ADO159" s="102"/>
      <c r="ADP159" s="102"/>
      <c r="ADQ159" s="102"/>
      <c r="ADR159" s="102"/>
      <c r="ADS159" s="102"/>
      <c r="ADT159" s="102"/>
      <c r="ADU159" s="102"/>
      <c r="ADV159" s="102"/>
      <c r="ADW159" s="102"/>
      <c r="ADX159" s="102"/>
      <c r="ADY159" s="102"/>
      <c r="ADZ159" s="102"/>
      <c r="AEA159" s="102"/>
      <c r="AEB159" s="102"/>
      <c r="AEC159" s="102"/>
      <c r="AED159" s="102"/>
      <c r="AEE159" s="102"/>
      <c r="AEF159" s="102"/>
      <c r="AEG159" s="102"/>
      <c r="AEH159" s="102"/>
      <c r="AEI159" s="102"/>
      <c r="AEJ159" s="102"/>
      <c r="AEK159" s="102"/>
      <c r="AEL159" s="102"/>
      <c r="AEM159" s="102"/>
      <c r="AEN159" s="102"/>
      <c r="AEO159" s="102"/>
      <c r="AEP159" s="102"/>
      <c r="AEQ159" s="102"/>
      <c r="AER159" s="102"/>
      <c r="AES159" s="102"/>
      <c r="AET159" s="102"/>
      <c r="AEU159" s="102"/>
      <c r="AEV159" s="102"/>
      <c r="AEW159" s="102"/>
      <c r="AEX159" s="102"/>
      <c r="AEY159" s="102"/>
      <c r="AEZ159" s="102"/>
      <c r="AFA159" s="102"/>
      <c r="AFB159" s="102"/>
      <c r="AFC159" s="102"/>
      <c r="AFD159" s="102"/>
      <c r="AFE159" s="102"/>
      <c r="AFF159" s="102"/>
      <c r="AFG159" s="102"/>
      <c r="AFH159" s="102"/>
      <c r="AFI159" s="102"/>
      <c r="AFJ159" s="102"/>
      <c r="AFK159" s="102"/>
      <c r="AFL159" s="102"/>
      <c r="AFM159" s="102"/>
      <c r="AFN159" s="102"/>
      <c r="AFO159" s="102"/>
      <c r="AFP159" s="102"/>
      <c r="AFQ159" s="102"/>
      <c r="AFR159" s="102"/>
      <c r="AFS159" s="102"/>
      <c r="AFT159" s="102"/>
      <c r="AFU159" s="102"/>
      <c r="AFV159" s="102"/>
      <c r="AFW159" s="102"/>
      <c r="AFX159" s="102"/>
      <c r="AFY159" s="102"/>
      <c r="AFZ159" s="102"/>
      <c r="AGA159" s="102"/>
      <c r="AGB159" s="102"/>
      <c r="AGC159" s="102"/>
      <c r="AGD159" s="102"/>
      <c r="AGE159" s="102"/>
      <c r="AGF159" s="102"/>
      <c r="AGG159" s="102"/>
      <c r="AGH159" s="102"/>
      <c r="AGI159" s="102"/>
      <c r="AGJ159" s="102"/>
      <c r="AGK159" s="102"/>
      <c r="AGL159" s="102"/>
      <c r="AGM159" s="102"/>
      <c r="AGN159" s="102"/>
      <c r="AGO159" s="102"/>
      <c r="AGP159" s="102"/>
      <c r="AGQ159" s="102"/>
      <c r="AGR159" s="102"/>
      <c r="AGS159" s="102"/>
      <c r="AGT159" s="102"/>
      <c r="AGU159" s="102"/>
      <c r="AGV159" s="102"/>
      <c r="AGW159" s="102"/>
      <c r="AGX159" s="102"/>
      <c r="AGY159" s="102"/>
      <c r="AGZ159" s="102"/>
      <c r="AHA159" s="102"/>
      <c r="AHB159" s="102"/>
      <c r="AHC159" s="102"/>
      <c r="AHD159" s="102"/>
      <c r="AHE159" s="102"/>
      <c r="AHF159" s="102"/>
      <c r="AHG159" s="102"/>
      <c r="AHH159" s="102"/>
      <c r="AHI159" s="102"/>
      <c r="AHJ159" s="102"/>
      <c r="AHK159" s="102"/>
      <c r="AHL159" s="102"/>
      <c r="AHM159" s="102"/>
      <c r="AHN159" s="102"/>
      <c r="AHO159" s="102"/>
      <c r="AHP159" s="102"/>
      <c r="AHQ159" s="102"/>
      <c r="AHR159" s="102"/>
      <c r="AHS159" s="102"/>
      <c r="AHT159" s="102"/>
      <c r="AHU159" s="102"/>
      <c r="AHV159" s="102"/>
      <c r="AHW159" s="102"/>
      <c r="AHX159" s="102"/>
      <c r="AHY159" s="102"/>
      <c r="AHZ159" s="102"/>
      <c r="AIA159" s="102"/>
      <c r="AIB159" s="102"/>
      <c r="AIC159" s="102"/>
      <c r="AID159" s="102"/>
      <c r="AIE159" s="102"/>
      <c r="AIF159" s="102"/>
      <c r="AIG159" s="102"/>
      <c r="AIH159" s="102"/>
      <c r="AII159" s="102"/>
      <c r="AIJ159" s="102"/>
      <c r="AIK159" s="102"/>
      <c r="AIL159" s="102"/>
      <c r="AIM159" s="102"/>
      <c r="AIN159" s="102"/>
      <c r="AIO159" s="102"/>
      <c r="AIP159" s="102"/>
      <c r="AIQ159" s="102"/>
      <c r="AIR159" s="102"/>
      <c r="AIS159" s="102"/>
      <c r="AIT159" s="102"/>
      <c r="AIU159" s="102"/>
      <c r="AIV159" s="102"/>
      <c r="AIW159" s="102"/>
      <c r="AIX159" s="102"/>
      <c r="AIY159" s="102"/>
      <c r="AIZ159" s="102"/>
      <c r="AJA159" s="102"/>
      <c r="AJB159" s="102"/>
      <c r="AJC159" s="102"/>
      <c r="AJD159" s="102"/>
      <c r="AJE159" s="102"/>
      <c r="AJF159" s="102"/>
      <c r="AJG159" s="102"/>
      <c r="AJH159" s="102"/>
      <c r="AJI159" s="102"/>
      <c r="AJJ159" s="102"/>
      <c r="AJK159" s="102"/>
      <c r="AJL159" s="102"/>
      <c r="AJM159" s="102"/>
      <c r="AJN159" s="102"/>
      <c r="AJO159" s="102"/>
      <c r="AJP159" s="102"/>
      <c r="AJQ159" s="102"/>
      <c r="AJR159" s="102"/>
      <c r="AJS159" s="102"/>
      <c r="AJT159" s="102"/>
      <c r="AJU159" s="102"/>
      <c r="AJV159" s="102"/>
      <c r="AJW159" s="102"/>
      <c r="AJX159" s="102"/>
      <c r="AJY159" s="102"/>
      <c r="AJZ159" s="102"/>
      <c r="AKA159" s="102"/>
      <c r="AKB159" s="102"/>
      <c r="AKC159" s="102"/>
      <c r="AKD159" s="102"/>
      <c r="AKE159" s="102"/>
      <c r="AKF159" s="102"/>
      <c r="AKG159" s="102"/>
      <c r="AKH159" s="102"/>
      <c r="AKI159" s="102"/>
      <c r="AKJ159" s="102"/>
      <c r="AKK159" s="102"/>
      <c r="AKL159" s="102"/>
      <c r="AKM159" s="102"/>
      <c r="AKN159" s="102"/>
      <c r="AKO159" s="102"/>
      <c r="AKP159" s="102"/>
      <c r="AKQ159" s="102"/>
      <c r="AKR159" s="102"/>
      <c r="AKS159" s="102"/>
      <c r="AKT159" s="102"/>
      <c r="AKU159" s="102"/>
      <c r="AKV159" s="102"/>
      <c r="AKW159" s="102"/>
      <c r="AKX159" s="102"/>
      <c r="AKY159" s="102"/>
      <c r="AKZ159" s="102"/>
      <c r="ALA159" s="102"/>
      <c r="ALB159" s="102"/>
      <c r="ALC159" s="102"/>
      <c r="ALD159" s="102"/>
      <c r="ALE159" s="102"/>
      <c r="ALF159" s="102"/>
      <c r="ALG159" s="102"/>
      <c r="ALH159" s="102"/>
      <c r="ALI159" s="102"/>
      <c r="ALJ159" s="102"/>
      <c r="ALK159" s="102"/>
      <c r="ALL159" s="102"/>
      <c r="ALM159" s="102"/>
      <c r="ALN159" s="102"/>
      <c r="ALO159" s="102"/>
      <c r="ALP159" s="102"/>
      <c r="ALQ159" s="102"/>
      <c r="ALR159" s="102"/>
      <c r="ALS159" s="102"/>
      <c r="ALT159" s="102"/>
      <c r="ALU159" s="102"/>
      <c r="ALV159" s="102"/>
      <c r="ALW159" s="102"/>
      <c r="ALX159" s="102"/>
      <c r="ALY159" s="102"/>
      <c r="ALZ159" s="102"/>
      <c r="AMA159" s="102"/>
      <c r="AMB159" s="102"/>
      <c r="AMC159" s="102"/>
      <c r="AMD159" s="102"/>
      <c r="AME159" s="102"/>
      <c r="AMF159" s="102"/>
      <c r="AMG159" s="102"/>
      <c r="AMH159" s="102"/>
      <c r="AMI159" s="102"/>
      <c r="AMJ159" s="102"/>
      <c r="AMK159" s="102"/>
      <c r="AML159" s="102"/>
      <c r="AMM159" s="102"/>
      <c r="AMN159" s="102"/>
      <c r="AMO159" s="102"/>
      <c r="AMP159" s="102"/>
      <c r="AMQ159" s="102"/>
      <c r="AMR159" s="102"/>
      <c r="AMS159" s="102"/>
      <c r="AMT159" s="102"/>
      <c r="AMU159" s="102"/>
      <c r="AMV159" s="102"/>
      <c r="AMW159" s="102"/>
      <c r="AMX159" s="102"/>
      <c r="AMY159" s="102"/>
      <c r="AMZ159" s="102"/>
      <c r="ANA159" s="102"/>
      <c r="ANB159" s="102"/>
      <c r="ANC159" s="102"/>
      <c r="AND159" s="102"/>
      <c r="ANE159" s="102"/>
      <c r="ANF159" s="102"/>
      <c r="ANG159" s="102"/>
      <c r="ANH159" s="102"/>
      <c r="ANI159" s="102"/>
      <c r="ANJ159" s="102"/>
      <c r="ANK159" s="102"/>
      <c r="ANL159" s="102"/>
      <c r="ANM159" s="102"/>
      <c r="ANN159" s="102"/>
      <c r="ANO159" s="102"/>
      <c r="ANP159" s="102"/>
      <c r="ANQ159" s="102"/>
      <c r="ANR159" s="102"/>
      <c r="ANS159" s="102"/>
      <c r="ANT159" s="102"/>
      <c r="ANU159" s="102"/>
      <c r="ANV159" s="102"/>
      <c r="ANW159" s="102"/>
      <c r="ANX159" s="102"/>
      <c r="ANY159" s="102"/>
      <c r="ANZ159" s="102"/>
      <c r="AOA159" s="102"/>
      <c r="AOB159" s="102"/>
      <c r="AOC159" s="102"/>
      <c r="AOD159" s="102"/>
      <c r="AOE159" s="102"/>
      <c r="AOF159" s="102"/>
      <c r="AOG159" s="102"/>
      <c r="AOH159" s="102"/>
      <c r="AOI159" s="102"/>
      <c r="AOJ159" s="102"/>
      <c r="AOK159" s="102"/>
      <c r="AOL159" s="102"/>
      <c r="AOM159" s="102"/>
      <c r="AON159" s="102"/>
      <c r="AOO159" s="102"/>
      <c r="AOP159" s="102"/>
      <c r="AOQ159" s="102"/>
      <c r="AOR159" s="102"/>
      <c r="AOS159" s="102"/>
      <c r="AOT159" s="102"/>
      <c r="AOU159" s="102"/>
      <c r="AOV159" s="102"/>
      <c r="AOW159" s="102"/>
      <c r="AOX159" s="102"/>
      <c r="AOY159" s="102"/>
      <c r="AOZ159" s="102"/>
      <c r="APA159" s="102"/>
      <c r="APB159" s="102"/>
      <c r="APC159" s="102"/>
      <c r="APD159" s="102"/>
      <c r="APE159" s="102"/>
      <c r="APF159" s="102"/>
      <c r="APG159" s="102"/>
      <c r="APH159" s="102"/>
      <c r="API159" s="102"/>
      <c r="APJ159" s="102"/>
      <c r="APK159" s="102"/>
      <c r="APL159" s="102"/>
      <c r="APM159" s="102"/>
      <c r="APN159" s="102"/>
      <c r="APO159" s="102"/>
      <c r="APP159" s="102"/>
      <c r="APQ159" s="102"/>
      <c r="APR159" s="102"/>
      <c r="APS159" s="102"/>
      <c r="APT159" s="102"/>
      <c r="APU159" s="102"/>
      <c r="APV159" s="102"/>
      <c r="APW159" s="102"/>
      <c r="APX159" s="102"/>
      <c r="APY159" s="102"/>
      <c r="APZ159" s="102"/>
      <c r="AQA159" s="102"/>
      <c r="AQB159" s="102"/>
      <c r="AQC159" s="102"/>
      <c r="AQD159" s="102"/>
      <c r="AQE159" s="102"/>
      <c r="AQF159" s="102"/>
      <c r="AQG159" s="102"/>
      <c r="AQH159" s="102"/>
      <c r="AQI159" s="102"/>
      <c r="AQJ159" s="102"/>
      <c r="AQK159" s="102"/>
      <c r="AQL159" s="102"/>
      <c r="AQM159" s="102"/>
      <c r="AQN159" s="102"/>
      <c r="AQO159" s="102"/>
      <c r="AQP159" s="102"/>
      <c r="AQQ159" s="102"/>
      <c r="AQR159" s="102"/>
      <c r="AQS159" s="102"/>
      <c r="AQT159" s="102"/>
      <c r="AQU159" s="102"/>
      <c r="AQV159" s="102"/>
      <c r="AQW159" s="102"/>
      <c r="AQX159" s="102"/>
      <c r="AQY159" s="102"/>
      <c r="AQZ159" s="102"/>
      <c r="ARA159" s="102"/>
      <c r="ARB159" s="102"/>
      <c r="ARC159" s="102"/>
      <c r="ARD159" s="102"/>
      <c r="ARE159" s="102"/>
      <c r="ARF159" s="102"/>
      <c r="ARG159" s="102"/>
      <c r="ARH159" s="102"/>
      <c r="ARI159" s="102"/>
      <c r="ARJ159" s="102"/>
      <c r="ARK159" s="102"/>
      <c r="ARL159" s="102"/>
      <c r="ARM159" s="102"/>
      <c r="ARN159" s="102"/>
      <c r="ARO159" s="102"/>
      <c r="ARP159" s="102"/>
      <c r="ARQ159" s="102"/>
      <c r="ARR159" s="102"/>
      <c r="ARS159" s="102"/>
      <c r="ART159" s="102"/>
      <c r="ARU159" s="102"/>
      <c r="ARV159" s="102"/>
      <c r="ARW159" s="102"/>
      <c r="ARX159" s="102"/>
      <c r="ARY159" s="102"/>
      <c r="ARZ159" s="102"/>
      <c r="ASA159" s="102"/>
      <c r="ASB159" s="102"/>
      <c r="ASC159" s="102"/>
      <c r="ASD159" s="102"/>
      <c r="ASE159" s="102"/>
      <c r="ASF159" s="102"/>
      <c r="ASG159" s="102"/>
      <c r="ASH159" s="102"/>
      <c r="ASI159" s="102"/>
      <c r="ASJ159" s="102"/>
      <c r="ASK159" s="102"/>
      <c r="ASL159" s="102"/>
      <c r="ASM159" s="102"/>
      <c r="ASN159" s="102"/>
      <c r="ASO159" s="102"/>
      <c r="ASP159" s="102"/>
      <c r="ASQ159" s="102"/>
      <c r="ASR159" s="102"/>
      <c r="ASS159" s="102"/>
      <c r="AST159" s="102"/>
      <c r="ASU159" s="102"/>
      <c r="ASV159" s="102"/>
      <c r="ASW159" s="102"/>
      <c r="ASX159" s="102"/>
      <c r="ASY159" s="102"/>
      <c r="ASZ159" s="102"/>
      <c r="ATA159" s="102"/>
      <c r="ATB159" s="102"/>
      <c r="ATC159" s="102"/>
      <c r="ATD159" s="102"/>
      <c r="ATE159" s="102"/>
      <c r="ATF159" s="102"/>
      <c r="ATG159" s="102"/>
      <c r="ATH159" s="102"/>
      <c r="ATI159" s="102"/>
      <c r="ATJ159" s="102"/>
      <c r="ATK159" s="102"/>
      <c r="ATL159" s="102"/>
      <c r="ATM159" s="102"/>
      <c r="ATN159" s="102"/>
      <c r="ATO159" s="102"/>
      <c r="ATP159" s="102"/>
      <c r="ATQ159" s="102"/>
      <c r="ATR159" s="102"/>
      <c r="ATS159" s="102"/>
      <c r="ATT159" s="102"/>
      <c r="ATU159" s="102"/>
      <c r="ATV159" s="102"/>
      <c r="ATW159" s="102"/>
      <c r="ATX159" s="102"/>
      <c r="ATY159" s="102"/>
      <c r="ATZ159" s="102"/>
      <c r="AUA159" s="102"/>
      <c r="AUB159" s="102"/>
      <c r="AUC159" s="102"/>
      <c r="AUD159" s="102"/>
      <c r="AUE159" s="102"/>
      <c r="AUF159" s="102"/>
      <c r="AUG159" s="102"/>
      <c r="AUH159" s="102"/>
      <c r="AUI159" s="102"/>
      <c r="AUJ159" s="102"/>
      <c r="AUK159" s="102"/>
      <c r="AUL159" s="102"/>
      <c r="AUM159" s="102"/>
      <c r="AUN159" s="102"/>
      <c r="AUO159" s="102"/>
      <c r="AUP159" s="102"/>
      <c r="AUQ159" s="102"/>
      <c r="AUR159" s="102"/>
      <c r="AUS159" s="102"/>
      <c r="AUT159" s="102"/>
      <c r="AUU159" s="102"/>
      <c r="AUV159" s="102"/>
      <c r="AUW159" s="102"/>
      <c r="AUX159" s="102"/>
      <c r="AUY159" s="102"/>
      <c r="AUZ159" s="102"/>
      <c r="AVA159" s="102"/>
      <c r="AVB159" s="102"/>
      <c r="AVC159" s="102"/>
      <c r="AVD159" s="102"/>
      <c r="AVE159" s="102"/>
      <c r="AVF159" s="102"/>
      <c r="AVG159" s="102"/>
      <c r="AVH159" s="102"/>
      <c r="AVI159" s="102"/>
      <c r="AVJ159" s="102"/>
      <c r="AVK159" s="102"/>
      <c r="AVL159" s="102"/>
      <c r="AVM159" s="102"/>
      <c r="AVN159" s="102"/>
      <c r="AVO159" s="102"/>
      <c r="AVP159" s="102"/>
      <c r="AVQ159" s="102"/>
      <c r="AVR159" s="102"/>
      <c r="AVS159" s="102"/>
      <c r="AVT159" s="102"/>
      <c r="AVU159" s="102"/>
      <c r="AVV159" s="102"/>
      <c r="AVW159" s="102"/>
      <c r="AVX159" s="102"/>
      <c r="AVY159" s="102"/>
      <c r="AVZ159" s="102"/>
      <c r="AWA159" s="102"/>
      <c r="AWB159" s="102"/>
      <c r="AWC159" s="102"/>
      <c r="AWD159" s="102"/>
      <c r="AWE159" s="102"/>
      <c r="AWF159" s="102"/>
      <c r="AWG159" s="102"/>
      <c r="AWH159" s="102"/>
      <c r="AWI159" s="102"/>
      <c r="AWJ159" s="102"/>
      <c r="AWK159" s="102"/>
      <c r="AWL159" s="102"/>
      <c r="AWM159" s="102"/>
      <c r="AWN159" s="102"/>
      <c r="AWO159" s="102"/>
      <c r="AWP159" s="102"/>
      <c r="AWQ159" s="102"/>
      <c r="AWR159" s="102"/>
      <c r="AWS159" s="102"/>
      <c r="AWT159" s="102"/>
      <c r="AWU159" s="102"/>
      <c r="AWV159" s="102"/>
      <c r="AWW159" s="102"/>
      <c r="AWX159" s="102"/>
      <c r="AWY159" s="102"/>
      <c r="AWZ159" s="102"/>
      <c r="AXA159" s="102"/>
      <c r="AXB159" s="102"/>
      <c r="AXC159" s="102"/>
      <c r="AXD159" s="102"/>
      <c r="AXE159" s="102"/>
      <c r="AXF159" s="102"/>
      <c r="AXG159" s="102"/>
      <c r="AXH159" s="102"/>
      <c r="AXI159" s="102"/>
      <c r="AXJ159" s="102"/>
      <c r="AXK159" s="102"/>
      <c r="AXL159" s="102"/>
      <c r="AXM159" s="102"/>
      <c r="AXN159" s="102"/>
      <c r="AXO159" s="102"/>
      <c r="AXP159" s="102"/>
      <c r="AXQ159" s="102"/>
      <c r="AXR159" s="102"/>
      <c r="AXS159" s="102"/>
      <c r="AXT159" s="102"/>
      <c r="AXU159" s="102"/>
      <c r="AXV159" s="102"/>
      <c r="AXW159" s="102"/>
      <c r="AXX159" s="102"/>
      <c r="AXY159" s="102"/>
      <c r="AXZ159" s="102"/>
      <c r="AYA159" s="102"/>
      <c r="AYB159" s="102"/>
      <c r="AYC159" s="102"/>
      <c r="AYD159" s="102"/>
      <c r="AYE159" s="102"/>
      <c r="AYF159" s="102"/>
      <c r="AYG159" s="102"/>
      <c r="AYH159" s="102"/>
      <c r="AYI159" s="102"/>
      <c r="AYJ159" s="102"/>
      <c r="AYK159" s="102"/>
      <c r="AYL159" s="102"/>
      <c r="AYM159" s="102"/>
      <c r="AYN159" s="102"/>
      <c r="AYO159" s="102"/>
      <c r="AYP159" s="102"/>
      <c r="AYQ159" s="102"/>
      <c r="AYR159" s="102"/>
      <c r="AYS159" s="102"/>
      <c r="AYT159" s="102"/>
      <c r="AYU159" s="102"/>
      <c r="AYV159" s="102"/>
      <c r="AYW159" s="102"/>
      <c r="AYX159" s="102"/>
      <c r="AYY159" s="102"/>
      <c r="AYZ159" s="102"/>
      <c r="AZA159" s="102"/>
      <c r="AZB159" s="102"/>
      <c r="AZC159" s="102"/>
      <c r="AZD159" s="102"/>
      <c r="AZE159" s="102"/>
      <c r="AZF159" s="102"/>
      <c r="AZG159" s="102"/>
      <c r="AZH159" s="102"/>
      <c r="AZI159" s="102"/>
      <c r="AZJ159" s="102"/>
      <c r="AZK159" s="102"/>
      <c r="AZL159" s="102"/>
      <c r="AZM159" s="102"/>
      <c r="AZN159" s="102"/>
      <c r="AZO159" s="102"/>
      <c r="AZP159" s="102"/>
      <c r="AZQ159" s="102"/>
      <c r="AZR159" s="102"/>
      <c r="AZS159" s="102"/>
      <c r="AZT159" s="102"/>
      <c r="AZU159" s="102"/>
      <c r="AZV159" s="102"/>
      <c r="AZW159" s="102"/>
      <c r="AZX159" s="102"/>
      <c r="AZY159" s="102"/>
      <c r="AZZ159" s="102"/>
      <c r="BAA159" s="102"/>
      <c r="BAB159" s="102"/>
      <c r="BAC159" s="102"/>
      <c r="BAD159" s="102"/>
      <c r="BAE159" s="102"/>
      <c r="BAF159" s="102"/>
      <c r="BAG159" s="102"/>
      <c r="BAH159" s="102"/>
      <c r="BAI159" s="102"/>
      <c r="BAJ159" s="102"/>
      <c r="BAK159" s="102"/>
      <c r="BAL159" s="102"/>
      <c r="BAM159" s="102"/>
      <c r="BAN159" s="102"/>
      <c r="BAO159" s="102"/>
      <c r="BAP159" s="102"/>
      <c r="BAQ159" s="102"/>
      <c r="BAR159" s="102"/>
      <c r="BAS159" s="102"/>
      <c r="BAT159" s="102"/>
      <c r="BAU159" s="102"/>
      <c r="BAV159" s="102"/>
      <c r="BAW159" s="102"/>
      <c r="BAX159" s="102"/>
      <c r="BAY159" s="102"/>
      <c r="BAZ159" s="102"/>
      <c r="BBA159" s="102"/>
      <c r="BBB159" s="102"/>
      <c r="BBC159" s="102"/>
      <c r="BBD159" s="102"/>
      <c r="BBE159" s="102"/>
      <c r="BBF159" s="102"/>
      <c r="BBG159" s="102"/>
      <c r="BBH159" s="102"/>
      <c r="BBI159" s="102"/>
      <c r="BBJ159" s="102"/>
      <c r="BBK159" s="102"/>
      <c r="BBL159" s="102"/>
      <c r="BBM159" s="102"/>
      <c r="BBN159" s="102"/>
      <c r="BBO159" s="102"/>
      <c r="BBP159" s="102"/>
      <c r="BBQ159" s="102"/>
      <c r="BBR159" s="102"/>
      <c r="BBS159" s="102"/>
      <c r="BBT159" s="102"/>
      <c r="BBU159" s="102"/>
      <c r="BBV159" s="102"/>
      <c r="BBW159" s="102"/>
      <c r="BBX159" s="102"/>
      <c r="BBY159" s="102"/>
      <c r="BBZ159" s="102"/>
      <c r="BCA159" s="102"/>
      <c r="BCB159" s="102"/>
      <c r="BCC159" s="102"/>
      <c r="BCD159" s="102"/>
      <c r="BCE159" s="102"/>
      <c r="BCF159" s="102"/>
      <c r="BCG159" s="102"/>
      <c r="BCH159" s="102"/>
      <c r="BCI159" s="102"/>
      <c r="BCJ159" s="102"/>
      <c r="BCK159" s="102"/>
      <c r="BCL159" s="102"/>
      <c r="BCM159" s="102"/>
      <c r="BCN159" s="102"/>
      <c r="BCO159" s="102"/>
      <c r="BCP159" s="102"/>
      <c r="BCQ159" s="102"/>
      <c r="BCR159" s="102"/>
      <c r="BCS159" s="102"/>
      <c r="BCT159" s="102"/>
      <c r="BCU159" s="102"/>
      <c r="BCV159" s="102"/>
      <c r="BCW159" s="102"/>
      <c r="BCX159" s="102"/>
      <c r="BCY159" s="102"/>
      <c r="BCZ159" s="102"/>
      <c r="BDA159" s="102"/>
      <c r="BDB159" s="102"/>
      <c r="BDC159" s="102"/>
      <c r="BDD159" s="102"/>
      <c r="BDE159" s="102"/>
      <c r="BDF159" s="102"/>
      <c r="BDG159" s="102"/>
      <c r="BDH159" s="102"/>
      <c r="BDI159" s="102"/>
      <c r="BDJ159" s="102"/>
      <c r="BDK159" s="102"/>
      <c r="BDL159" s="102"/>
      <c r="BDM159" s="102"/>
      <c r="BDN159" s="102"/>
      <c r="BDO159" s="102"/>
      <c r="BDP159" s="102"/>
      <c r="BDQ159" s="102"/>
      <c r="BDR159" s="102"/>
      <c r="BDS159" s="102"/>
      <c r="BDT159" s="102"/>
      <c r="BDU159" s="102"/>
      <c r="BDV159" s="102"/>
      <c r="BDW159" s="102"/>
      <c r="BDX159" s="102"/>
      <c r="BDY159" s="102"/>
      <c r="BDZ159" s="102"/>
      <c r="BEA159" s="102"/>
      <c r="BEB159" s="102"/>
      <c r="BEC159" s="102"/>
      <c r="BED159" s="102"/>
      <c r="BEE159" s="102"/>
      <c r="BEF159" s="102"/>
      <c r="BEG159" s="102"/>
      <c r="BEH159" s="102"/>
      <c r="BEI159" s="102"/>
      <c r="BEJ159" s="102"/>
      <c r="BEK159" s="102"/>
      <c r="BEL159" s="102"/>
      <c r="BEM159" s="102"/>
      <c r="BEN159" s="102"/>
      <c r="BEO159" s="102"/>
      <c r="BEP159" s="102"/>
      <c r="BEQ159" s="102"/>
      <c r="BER159" s="102"/>
      <c r="BES159" s="102"/>
      <c r="BET159" s="102"/>
      <c r="BEU159" s="102"/>
      <c r="BEV159" s="102"/>
      <c r="BEW159" s="102"/>
      <c r="BEX159" s="102"/>
      <c r="BEY159" s="102"/>
      <c r="BEZ159" s="102"/>
      <c r="BFA159" s="102"/>
      <c r="BFB159" s="102"/>
      <c r="BFC159" s="102"/>
      <c r="BFD159" s="102"/>
      <c r="BFE159" s="102"/>
      <c r="BFF159" s="102"/>
      <c r="BFG159" s="102"/>
      <c r="BFH159" s="102"/>
      <c r="BFI159" s="102"/>
      <c r="BFJ159" s="102"/>
      <c r="BFK159" s="102"/>
      <c r="BFL159" s="102"/>
      <c r="BFM159" s="102"/>
      <c r="BFN159" s="102"/>
      <c r="BFO159" s="102"/>
      <c r="BFP159" s="102"/>
      <c r="BFQ159" s="102"/>
      <c r="BFR159" s="102"/>
      <c r="BFS159" s="102"/>
      <c r="BFT159" s="102"/>
      <c r="BFU159" s="102"/>
      <c r="BFV159" s="102"/>
      <c r="BFW159" s="102"/>
      <c r="BFX159" s="102"/>
      <c r="BFY159" s="102"/>
      <c r="BFZ159" s="102"/>
      <c r="BGA159" s="102"/>
      <c r="BGB159" s="102"/>
      <c r="BGC159" s="102"/>
      <c r="BGD159" s="102"/>
      <c r="BGE159" s="102"/>
      <c r="BGF159" s="102"/>
      <c r="BGG159" s="102"/>
      <c r="BGH159" s="102"/>
      <c r="BGI159" s="102"/>
      <c r="BGJ159" s="102"/>
      <c r="BGK159" s="102"/>
      <c r="BGL159" s="102"/>
      <c r="BGM159" s="102"/>
      <c r="BGN159" s="102"/>
      <c r="BGO159" s="102"/>
      <c r="BGP159" s="102"/>
      <c r="BGQ159" s="102"/>
      <c r="BGR159" s="102"/>
      <c r="BGS159" s="102"/>
      <c r="BGT159" s="102"/>
      <c r="BGU159" s="102"/>
      <c r="BGV159" s="102"/>
      <c r="BGW159" s="102"/>
      <c r="BGX159" s="102"/>
      <c r="BGY159" s="102"/>
      <c r="BGZ159" s="102"/>
      <c r="BHA159" s="102"/>
      <c r="BHB159" s="102"/>
      <c r="BHC159" s="102"/>
      <c r="BHD159" s="102"/>
      <c r="BHE159" s="102"/>
      <c r="BHF159" s="102"/>
      <c r="BHG159" s="102"/>
      <c r="BHH159" s="102"/>
      <c r="BHI159" s="102"/>
      <c r="BHJ159" s="102"/>
      <c r="BHK159" s="102"/>
      <c r="BHL159" s="102"/>
      <c r="BHM159" s="102"/>
      <c r="BHN159" s="102"/>
      <c r="BHO159" s="102"/>
      <c r="BHP159" s="102"/>
      <c r="BHQ159" s="102"/>
      <c r="BHR159" s="102"/>
      <c r="BHS159" s="102"/>
      <c r="BHT159" s="102"/>
      <c r="BHU159" s="102"/>
      <c r="BHV159" s="102"/>
      <c r="BHW159" s="102"/>
      <c r="BHX159" s="102"/>
      <c r="BHY159" s="102"/>
      <c r="BHZ159" s="102"/>
      <c r="BIA159" s="102"/>
      <c r="BIB159" s="102"/>
      <c r="BIC159" s="102"/>
      <c r="BID159" s="102"/>
      <c r="BIE159" s="102"/>
      <c r="BIF159" s="102"/>
      <c r="BIG159" s="102"/>
      <c r="BIH159" s="102"/>
      <c r="BII159" s="102"/>
      <c r="BIJ159" s="102"/>
      <c r="BIK159" s="102"/>
      <c r="BIL159" s="102"/>
      <c r="BIM159" s="102"/>
      <c r="BIN159" s="102"/>
      <c r="BIO159" s="102"/>
      <c r="BIP159" s="102"/>
      <c r="BIQ159" s="102"/>
      <c r="BIR159" s="102"/>
      <c r="BIS159" s="102"/>
      <c r="BIT159" s="102"/>
      <c r="BIU159" s="102"/>
      <c r="BIV159" s="102"/>
      <c r="BIW159" s="102"/>
      <c r="BIX159" s="102"/>
      <c r="BIY159" s="102"/>
      <c r="BIZ159" s="102"/>
      <c r="BJA159" s="102"/>
      <c r="BJB159" s="102"/>
      <c r="BJC159" s="102"/>
      <c r="BJD159" s="102"/>
      <c r="BJE159" s="102"/>
      <c r="BJF159" s="102"/>
      <c r="BJG159" s="102"/>
      <c r="BJH159" s="102"/>
      <c r="BJI159" s="102"/>
      <c r="BJJ159" s="102"/>
      <c r="BJK159" s="102"/>
      <c r="BJL159" s="102"/>
      <c r="BJM159" s="102"/>
      <c r="BJN159" s="102"/>
      <c r="BJO159" s="102"/>
      <c r="BJP159" s="102"/>
      <c r="BJQ159" s="102"/>
      <c r="BJR159" s="102"/>
      <c r="BJS159" s="102"/>
      <c r="BJT159" s="102"/>
      <c r="BJU159" s="102"/>
      <c r="BJV159" s="102"/>
      <c r="BJW159" s="102"/>
      <c r="BJX159" s="102"/>
      <c r="BJY159" s="102"/>
      <c r="BJZ159" s="102"/>
      <c r="BKA159" s="102"/>
      <c r="BKB159" s="102"/>
      <c r="BKC159" s="102"/>
      <c r="BKD159" s="102"/>
      <c r="BKE159" s="102"/>
      <c r="BKF159" s="102"/>
      <c r="BKG159" s="102"/>
      <c r="BKH159" s="102"/>
      <c r="BKI159" s="102"/>
      <c r="BKJ159" s="102"/>
      <c r="BKK159" s="102"/>
      <c r="BKL159" s="102"/>
      <c r="BKM159" s="102"/>
      <c r="BKN159" s="102"/>
      <c r="BKO159" s="102"/>
      <c r="BKP159" s="102"/>
      <c r="BKQ159" s="102"/>
      <c r="BKR159" s="102"/>
      <c r="BKS159" s="102"/>
      <c r="BKT159" s="102"/>
      <c r="BKU159" s="102"/>
      <c r="BKV159" s="102"/>
      <c r="BKW159" s="102"/>
      <c r="BKX159" s="102"/>
      <c r="BKY159" s="102"/>
      <c r="BKZ159" s="102"/>
      <c r="BLA159" s="102"/>
      <c r="BLB159" s="102"/>
      <c r="BLC159" s="102"/>
      <c r="BLD159" s="102"/>
      <c r="BLE159" s="102"/>
      <c r="BLF159" s="102"/>
      <c r="BLG159" s="102"/>
      <c r="BLH159" s="102"/>
      <c r="BLI159" s="102"/>
      <c r="BLJ159" s="102"/>
      <c r="BLK159" s="102"/>
      <c r="BLL159" s="102"/>
      <c r="BLM159" s="102"/>
      <c r="BLN159" s="102"/>
      <c r="BLO159" s="102"/>
      <c r="BLP159" s="102"/>
      <c r="BLQ159" s="102"/>
      <c r="BLR159" s="102"/>
      <c r="BLS159" s="102"/>
      <c r="BLT159" s="102"/>
      <c r="BLU159" s="102"/>
      <c r="BLV159" s="102"/>
      <c r="BLW159" s="102"/>
      <c r="BLX159" s="102"/>
      <c r="BLY159" s="102"/>
      <c r="BLZ159" s="102"/>
      <c r="BMA159" s="102"/>
      <c r="BMB159" s="102"/>
      <c r="BMC159" s="102"/>
      <c r="BMD159" s="102"/>
      <c r="BME159" s="102"/>
      <c r="BMF159" s="102"/>
      <c r="BMG159" s="102"/>
      <c r="BMH159" s="102"/>
      <c r="BMI159" s="102"/>
      <c r="BMJ159" s="102"/>
      <c r="BMK159" s="102"/>
      <c r="BML159" s="102"/>
      <c r="BMM159" s="102"/>
      <c r="BMN159" s="102"/>
      <c r="BMO159" s="102"/>
      <c r="BMP159" s="102"/>
      <c r="BMQ159" s="102"/>
      <c r="BMR159" s="102"/>
      <c r="BMS159" s="102"/>
      <c r="BMT159" s="102"/>
      <c r="BMU159" s="102"/>
      <c r="BMV159" s="102"/>
      <c r="BMW159" s="102"/>
      <c r="BMX159" s="102"/>
      <c r="BMY159" s="102"/>
      <c r="BMZ159" s="102"/>
      <c r="BNA159" s="102"/>
      <c r="BNB159" s="102"/>
      <c r="BNC159" s="102"/>
      <c r="BND159" s="102"/>
      <c r="BNE159" s="102"/>
      <c r="BNF159" s="102"/>
      <c r="BNG159" s="102"/>
      <c r="BNH159" s="102"/>
      <c r="BNI159" s="102"/>
      <c r="BNJ159" s="102"/>
      <c r="BNK159" s="102"/>
      <c r="BNL159" s="102"/>
      <c r="BNM159" s="102"/>
      <c r="BNN159" s="102"/>
      <c r="BNO159" s="102"/>
      <c r="BNP159" s="102"/>
      <c r="BNQ159" s="102"/>
      <c r="BNR159" s="102"/>
      <c r="BNS159" s="102"/>
      <c r="BNT159" s="102"/>
      <c r="BNU159" s="102"/>
      <c r="BNV159" s="102"/>
      <c r="BNW159" s="102"/>
      <c r="BNX159" s="102"/>
      <c r="BNY159" s="102"/>
      <c r="BNZ159" s="102"/>
      <c r="BOA159" s="102"/>
      <c r="BOB159" s="102"/>
      <c r="BOC159" s="102"/>
      <c r="BOD159" s="102"/>
      <c r="BOE159" s="102"/>
      <c r="BOF159" s="102"/>
      <c r="BOG159" s="102"/>
      <c r="BOH159" s="102"/>
      <c r="BOI159" s="102"/>
      <c r="BOJ159" s="102"/>
      <c r="BOK159" s="102"/>
      <c r="BOL159" s="102"/>
      <c r="BOM159" s="102"/>
      <c r="BON159" s="102"/>
      <c r="BOO159" s="102"/>
      <c r="BOP159" s="102"/>
      <c r="BOQ159" s="102"/>
      <c r="BOR159" s="102"/>
      <c r="BOS159" s="102"/>
      <c r="BOT159" s="102"/>
      <c r="BOU159" s="102"/>
      <c r="BOV159" s="102"/>
      <c r="BOW159" s="102"/>
      <c r="BOX159" s="102"/>
      <c r="BOY159" s="102"/>
      <c r="BOZ159" s="102"/>
      <c r="BPA159" s="102"/>
      <c r="BPB159" s="102"/>
      <c r="BPC159" s="102"/>
      <c r="BPD159" s="102"/>
      <c r="BPE159" s="102"/>
      <c r="BPF159" s="102"/>
      <c r="BPG159" s="102"/>
      <c r="BPH159" s="102"/>
      <c r="BPI159" s="102"/>
      <c r="BPJ159" s="102"/>
      <c r="BPK159" s="102"/>
      <c r="BPL159" s="102"/>
      <c r="BPM159" s="102"/>
      <c r="BPN159" s="102"/>
      <c r="BPO159" s="102"/>
      <c r="BPP159" s="102"/>
      <c r="BPQ159" s="102"/>
      <c r="BPR159" s="102"/>
      <c r="BPS159" s="102"/>
      <c r="BPT159" s="102"/>
      <c r="BPU159" s="102"/>
      <c r="BPV159" s="102"/>
      <c r="BPW159" s="102"/>
      <c r="BPX159" s="102"/>
      <c r="BPY159" s="102"/>
      <c r="BPZ159" s="102"/>
      <c r="BQA159" s="102"/>
      <c r="BQB159" s="102"/>
      <c r="BQC159" s="102"/>
      <c r="BQD159" s="102"/>
      <c r="BQE159" s="102"/>
      <c r="BQF159" s="102"/>
      <c r="BQG159" s="102"/>
      <c r="BQH159" s="102"/>
      <c r="BQI159" s="102"/>
      <c r="BQJ159" s="102"/>
      <c r="BQK159" s="102"/>
      <c r="BQL159" s="102"/>
      <c r="BQM159" s="102"/>
      <c r="BQN159" s="102"/>
      <c r="BQO159" s="102"/>
      <c r="BQP159" s="102"/>
      <c r="BQQ159" s="102"/>
      <c r="BQR159" s="102"/>
      <c r="BQS159" s="102"/>
      <c r="BQT159" s="102"/>
      <c r="BQU159" s="102"/>
      <c r="BQV159" s="102"/>
      <c r="BQW159" s="102"/>
      <c r="BQX159" s="102"/>
      <c r="BQY159" s="102"/>
      <c r="BQZ159" s="102"/>
      <c r="BRA159" s="102"/>
      <c r="BRB159" s="102"/>
      <c r="BRC159" s="102"/>
      <c r="BRD159" s="102"/>
      <c r="BRE159" s="102"/>
      <c r="BRF159" s="102"/>
      <c r="BRG159" s="102"/>
      <c r="BRH159" s="102"/>
      <c r="BRI159" s="102"/>
      <c r="BRJ159" s="102"/>
      <c r="BRK159" s="102"/>
      <c r="BRL159" s="102"/>
      <c r="BRM159" s="102"/>
      <c r="BRN159" s="102"/>
      <c r="BRO159" s="102"/>
      <c r="BRP159" s="102"/>
      <c r="BRQ159" s="102"/>
      <c r="BRR159" s="102"/>
      <c r="BRS159" s="102"/>
      <c r="BRT159" s="102"/>
      <c r="BRU159" s="102"/>
      <c r="BRV159" s="102"/>
      <c r="BRW159" s="102"/>
      <c r="BRX159" s="102"/>
      <c r="BRY159" s="102"/>
      <c r="BRZ159" s="102"/>
      <c r="BSA159" s="102"/>
      <c r="BSB159" s="102"/>
      <c r="BSC159" s="102"/>
      <c r="BSD159" s="102"/>
      <c r="BSE159" s="102"/>
      <c r="BSF159" s="102"/>
      <c r="BSG159" s="102"/>
      <c r="BSH159" s="102"/>
      <c r="BSI159" s="102"/>
      <c r="BSJ159" s="102"/>
      <c r="BSK159" s="102"/>
      <c r="BSL159" s="102"/>
      <c r="BSM159" s="102"/>
      <c r="BSN159" s="102"/>
      <c r="BSO159" s="102"/>
      <c r="BSP159" s="102"/>
      <c r="BSQ159" s="102"/>
      <c r="BSR159" s="102"/>
      <c r="BSS159" s="102"/>
      <c r="BST159" s="102"/>
      <c r="BSU159" s="102"/>
      <c r="BSV159" s="102"/>
      <c r="BSW159" s="102"/>
      <c r="BSX159" s="102"/>
      <c r="BSY159" s="102"/>
      <c r="BSZ159" s="102"/>
      <c r="BTA159" s="102"/>
      <c r="BTB159" s="102"/>
      <c r="BTC159" s="102"/>
      <c r="BTD159" s="102"/>
      <c r="BTE159" s="102"/>
      <c r="BTF159" s="102"/>
      <c r="BTG159" s="102"/>
      <c r="BTH159" s="102"/>
      <c r="BTI159" s="102"/>
      <c r="BTJ159" s="102"/>
      <c r="BTK159" s="102"/>
      <c r="BTL159" s="102"/>
      <c r="BTM159" s="102"/>
      <c r="BTN159" s="102"/>
      <c r="BTO159" s="102"/>
      <c r="BTP159" s="102"/>
      <c r="BTQ159" s="102"/>
      <c r="BTR159" s="102"/>
      <c r="BTS159" s="102"/>
      <c r="BTT159" s="102"/>
      <c r="BTU159" s="102"/>
      <c r="BTV159" s="102"/>
      <c r="BTW159" s="102"/>
      <c r="BTX159" s="102"/>
      <c r="BTY159" s="102"/>
      <c r="BTZ159" s="102"/>
      <c r="BUA159" s="102"/>
      <c r="BUB159" s="102"/>
      <c r="BUC159" s="102"/>
      <c r="BUD159" s="102"/>
      <c r="BUE159" s="102"/>
      <c r="BUF159" s="102"/>
      <c r="BUG159" s="102"/>
      <c r="BUH159" s="102"/>
      <c r="BUI159" s="102"/>
      <c r="BUJ159" s="102"/>
      <c r="BUK159" s="102"/>
      <c r="BUL159" s="102"/>
      <c r="BUM159" s="102"/>
      <c r="BUN159" s="102"/>
      <c r="BUO159" s="102"/>
      <c r="BUP159" s="102"/>
      <c r="BUQ159" s="102"/>
      <c r="BUR159" s="102"/>
      <c r="BUS159" s="102"/>
      <c r="BUT159" s="102"/>
      <c r="BUU159" s="102"/>
      <c r="BUV159" s="102"/>
      <c r="BUW159" s="102"/>
      <c r="BUX159" s="102"/>
      <c r="BUY159" s="102"/>
      <c r="BUZ159" s="102"/>
      <c r="BVA159" s="102"/>
      <c r="BVB159" s="102"/>
      <c r="BVC159" s="102"/>
      <c r="BVD159" s="102"/>
      <c r="BVE159" s="102"/>
      <c r="BVF159" s="102"/>
      <c r="BVG159" s="102"/>
      <c r="BVH159" s="102"/>
      <c r="BVI159" s="102"/>
      <c r="BVJ159" s="102"/>
      <c r="BVK159" s="102"/>
      <c r="BVL159" s="102"/>
      <c r="BVM159" s="102"/>
      <c r="BVN159" s="102"/>
      <c r="BVO159" s="102"/>
      <c r="BVP159" s="102"/>
      <c r="BVQ159" s="102"/>
      <c r="BVR159" s="102"/>
      <c r="BVS159" s="102"/>
      <c r="BVT159" s="102"/>
      <c r="BVU159" s="102"/>
      <c r="BVV159" s="102"/>
      <c r="BVW159" s="102"/>
      <c r="BVX159" s="102"/>
      <c r="BVY159" s="102"/>
      <c r="BVZ159" s="102"/>
      <c r="BWA159" s="102"/>
      <c r="BWB159" s="102"/>
      <c r="BWC159" s="102"/>
      <c r="BWD159" s="102"/>
      <c r="BWE159" s="102"/>
      <c r="BWF159" s="102"/>
      <c r="BWG159" s="102"/>
      <c r="BWH159" s="102"/>
      <c r="BWI159" s="102"/>
      <c r="BWJ159" s="102"/>
      <c r="BWK159" s="102"/>
      <c r="BWL159" s="102"/>
      <c r="BWM159" s="102"/>
      <c r="BWN159" s="102"/>
      <c r="BWO159" s="102"/>
      <c r="BWP159" s="102"/>
      <c r="BWQ159" s="102"/>
      <c r="BWR159" s="102"/>
      <c r="BWS159" s="102"/>
      <c r="BWT159" s="102"/>
      <c r="BWU159" s="102"/>
      <c r="BWV159" s="102"/>
      <c r="BWW159" s="102"/>
      <c r="BWX159" s="102"/>
      <c r="BWY159" s="102"/>
      <c r="BWZ159" s="102"/>
      <c r="BXA159" s="102"/>
      <c r="BXB159" s="102"/>
      <c r="BXC159" s="102"/>
      <c r="BXD159" s="102"/>
      <c r="BXE159" s="102"/>
      <c r="BXF159" s="102"/>
      <c r="BXG159" s="102"/>
      <c r="BXH159" s="102"/>
      <c r="BXI159" s="102"/>
      <c r="BXJ159" s="102"/>
      <c r="BXK159" s="102"/>
      <c r="BXL159" s="102"/>
      <c r="BXM159" s="102"/>
      <c r="BXN159" s="102"/>
      <c r="BXO159" s="102"/>
      <c r="BXP159" s="102"/>
      <c r="BXQ159" s="102"/>
      <c r="BXR159" s="102"/>
      <c r="BXS159" s="102"/>
      <c r="BXT159" s="102"/>
      <c r="BXU159" s="102"/>
      <c r="BXV159" s="102"/>
      <c r="BXW159" s="102"/>
      <c r="BXX159" s="102"/>
      <c r="BXY159" s="102"/>
      <c r="BXZ159" s="102"/>
      <c r="BYA159" s="102"/>
      <c r="BYB159" s="102"/>
      <c r="BYC159" s="102"/>
      <c r="BYD159" s="102"/>
      <c r="BYE159" s="102"/>
      <c r="BYF159" s="102"/>
      <c r="BYG159" s="102"/>
      <c r="BYH159" s="102"/>
      <c r="BYI159" s="102"/>
      <c r="BYJ159" s="102"/>
      <c r="BYK159" s="102"/>
      <c r="BYL159" s="102"/>
      <c r="BYM159" s="102"/>
      <c r="BYN159" s="102"/>
      <c r="BYO159" s="102"/>
      <c r="BYP159" s="102"/>
      <c r="BYQ159" s="102"/>
      <c r="BYR159" s="102"/>
      <c r="BYS159" s="102"/>
      <c r="BYT159" s="102"/>
      <c r="BYU159" s="102"/>
      <c r="BYV159" s="102"/>
      <c r="BYW159" s="102"/>
      <c r="BYX159" s="102"/>
      <c r="BYY159" s="102"/>
      <c r="BYZ159" s="102"/>
      <c r="BZA159" s="102"/>
      <c r="BZB159" s="102"/>
      <c r="BZC159" s="102"/>
      <c r="BZD159" s="102"/>
      <c r="BZE159" s="102"/>
      <c r="BZF159" s="102"/>
      <c r="BZG159" s="102"/>
      <c r="BZH159" s="102"/>
      <c r="BZI159" s="102"/>
      <c r="BZJ159" s="102"/>
      <c r="BZK159" s="102"/>
      <c r="BZL159" s="102"/>
      <c r="BZM159" s="102"/>
      <c r="BZN159" s="102"/>
      <c r="BZO159" s="102"/>
      <c r="BZP159" s="102"/>
      <c r="BZQ159" s="102"/>
      <c r="BZR159" s="102"/>
      <c r="BZS159" s="102"/>
      <c r="BZT159" s="102"/>
      <c r="BZU159" s="102"/>
      <c r="BZV159" s="102"/>
      <c r="BZW159" s="102"/>
      <c r="BZX159" s="102"/>
      <c r="BZY159" s="102"/>
      <c r="BZZ159" s="102"/>
      <c r="CAA159" s="102"/>
      <c r="CAB159" s="102"/>
      <c r="CAC159" s="102"/>
      <c r="CAD159" s="102"/>
      <c r="CAE159" s="102"/>
      <c r="CAF159" s="102"/>
      <c r="CAG159" s="102"/>
      <c r="CAH159" s="102"/>
      <c r="CAI159" s="102"/>
      <c r="CAJ159" s="102"/>
      <c r="CAK159" s="102"/>
      <c r="CAL159" s="102"/>
      <c r="CAM159" s="102"/>
      <c r="CAN159" s="102"/>
      <c r="CAO159" s="102"/>
      <c r="CAP159" s="102"/>
      <c r="CAQ159" s="102"/>
      <c r="CAR159" s="102"/>
      <c r="CAS159" s="102"/>
      <c r="CAT159" s="102"/>
      <c r="CAU159" s="102"/>
      <c r="CAV159" s="102"/>
      <c r="CAW159" s="102"/>
      <c r="CAX159" s="102"/>
      <c r="CAY159" s="102"/>
      <c r="CAZ159" s="102"/>
      <c r="CBA159" s="102"/>
      <c r="CBB159" s="102"/>
      <c r="CBC159" s="102"/>
      <c r="CBD159" s="102"/>
      <c r="CBE159" s="102"/>
      <c r="CBF159" s="102"/>
      <c r="CBG159" s="102"/>
      <c r="CBH159" s="102"/>
      <c r="CBI159" s="102"/>
      <c r="CBJ159" s="102"/>
      <c r="CBK159" s="102"/>
      <c r="CBL159" s="102"/>
      <c r="CBM159" s="102"/>
      <c r="CBN159" s="102"/>
      <c r="CBO159" s="102"/>
      <c r="CBP159" s="102"/>
      <c r="CBQ159" s="102"/>
      <c r="CBR159" s="102"/>
      <c r="CBS159" s="102"/>
      <c r="CBT159" s="102"/>
      <c r="CBU159" s="102"/>
      <c r="CBV159" s="102"/>
      <c r="CBW159" s="102"/>
      <c r="CBX159" s="102"/>
      <c r="CBY159" s="102"/>
      <c r="CBZ159" s="102"/>
      <c r="CCA159" s="102"/>
      <c r="CCB159" s="102"/>
      <c r="CCC159" s="102"/>
      <c r="CCD159" s="102"/>
      <c r="CCE159" s="102"/>
      <c r="CCF159" s="102"/>
      <c r="CCG159" s="102"/>
      <c r="CCH159" s="102"/>
      <c r="CCI159" s="102"/>
      <c r="CCJ159" s="102"/>
      <c r="CCK159" s="102"/>
      <c r="CCL159" s="102"/>
      <c r="CCM159" s="102"/>
      <c r="CCN159" s="102"/>
      <c r="CCO159" s="102"/>
      <c r="CCP159" s="102"/>
      <c r="CCQ159" s="102"/>
      <c r="CCR159" s="102"/>
      <c r="CCS159" s="102"/>
      <c r="CCT159" s="102"/>
      <c r="CCU159" s="102"/>
      <c r="CCV159" s="102"/>
      <c r="CCW159" s="102"/>
      <c r="CCX159" s="102"/>
      <c r="CCY159" s="102"/>
      <c r="CCZ159" s="102"/>
      <c r="CDA159" s="102"/>
      <c r="CDB159" s="102"/>
      <c r="CDC159" s="102"/>
      <c r="CDD159" s="102"/>
      <c r="CDE159" s="102"/>
      <c r="CDF159" s="102"/>
      <c r="CDG159" s="102"/>
      <c r="CDH159" s="102"/>
      <c r="CDI159" s="102"/>
      <c r="CDJ159" s="102"/>
      <c r="CDK159" s="102"/>
      <c r="CDL159" s="102"/>
      <c r="CDM159" s="102"/>
      <c r="CDN159" s="102"/>
      <c r="CDO159" s="102"/>
      <c r="CDP159" s="102"/>
      <c r="CDQ159" s="102"/>
      <c r="CDR159" s="102"/>
      <c r="CDS159" s="102"/>
      <c r="CDT159" s="102"/>
      <c r="CDU159" s="102"/>
      <c r="CDV159" s="102"/>
      <c r="CDW159" s="102"/>
      <c r="CDX159" s="102"/>
      <c r="CDY159" s="102"/>
      <c r="CDZ159" s="102"/>
      <c r="CEA159" s="102"/>
      <c r="CEB159" s="102"/>
      <c r="CEC159" s="102"/>
      <c r="CED159" s="102"/>
      <c r="CEE159" s="102"/>
      <c r="CEF159" s="102"/>
      <c r="CEG159" s="102"/>
      <c r="CEH159" s="102"/>
      <c r="CEI159" s="102"/>
      <c r="CEJ159" s="102"/>
      <c r="CEK159" s="102"/>
      <c r="CEL159" s="102"/>
      <c r="CEM159" s="102"/>
      <c r="CEN159" s="102"/>
      <c r="CEO159" s="102"/>
      <c r="CEP159" s="102"/>
      <c r="CEQ159" s="102"/>
      <c r="CER159" s="102"/>
      <c r="CES159" s="102"/>
      <c r="CET159" s="102"/>
      <c r="CEU159" s="102"/>
      <c r="CEV159" s="102"/>
      <c r="CEW159" s="102"/>
      <c r="CEX159" s="102"/>
      <c r="CEY159" s="102"/>
      <c r="CEZ159" s="102"/>
      <c r="CFA159" s="102"/>
      <c r="CFB159" s="102"/>
      <c r="CFC159" s="102"/>
      <c r="CFD159" s="102"/>
      <c r="CFE159" s="102"/>
      <c r="CFF159" s="102"/>
      <c r="CFG159" s="102"/>
      <c r="CFH159" s="102"/>
      <c r="CFI159" s="102"/>
      <c r="CFJ159" s="102"/>
      <c r="CFK159" s="102"/>
      <c r="CFL159" s="102"/>
      <c r="CFM159" s="102"/>
      <c r="CFN159" s="102"/>
      <c r="CFO159" s="102"/>
      <c r="CFP159" s="102"/>
      <c r="CFQ159" s="102"/>
      <c r="CFR159" s="102"/>
      <c r="CFS159" s="102"/>
      <c r="CFT159" s="102"/>
      <c r="CFU159" s="102"/>
      <c r="CFV159" s="102"/>
      <c r="CFW159" s="102"/>
      <c r="CFX159" s="102"/>
      <c r="CFY159" s="102"/>
      <c r="CFZ159" s="102"/>
      <c r="CGA159" s="102"/>
      <c r="CGB159" s="102"/>
      <c r="CGC159" s="102"/>
      <c r="CGD159" s="102"/>
      <c r="CGE159" s="102"/>
      <c r="CGF159" s="102"/>
      <c r="CGG159" s="102"/>
      <c r="CGH159" s="102"/>
      <c r="CGI159" s="102"/>
      <c r="CGJ159" s="102"/>
      <c r="CGK159" s="102"/>
      <c r="CGL159" s="102"/>
      <c r="CGM159" s="102"/>
      <c r="CGN159" s="102"/>
      <c r="CGO159" s="102"/>
      <c r="CGP159" s="102"/>
      <c r="CGQ159" s="102"/>
      <c r="CGR159" s="102"/>
      <c r="CGS159" s="102"/>
      <c r="CGT159" s="102"/>
      <c r="CGU159" s="102"/>
      <c r="CGV159" s="102"/>
      <c r="CGW159" s="102"/>
      <c r="CGX159" s="102"/>
      <c r="CGY159" s="102"/>
      <c r="CGZ159" s="102"/>
      <c r="CHA159" s="102"/>
      <c r="CHB159" s="102"/>
      <c r="CHC159" s="102"/>
      <c r="CHD159" s="102"/>
      <c r="CHE159" s="102"/>
      <c r="CHF159" s="102"/>
      <c r="CHG159" s="102"/>
      <c r="CHH159" s="102"/>
      <c r="CHI159" s="102"/>
      <c r="CHJ159" s="102"/>
      <c r="CHK159" s="102"/>
      <c r="CHL159" s="102"/>
      <c r="CHM159" s="102"/>
      <c r="CHN159" s="102"/>
      <c r="CHO159" s="102"/>
      <c r="CHP159" s="102"/>
      <c r="CHQ159" s="102"/>
      <c r="CHR159" s="102"/>
      <c r="CHS159" s="102"/>
      <c r="CHT159" s="102"/>
      <c r="CHU159" s="102"/>
      <c r="CHV159" s="102"/>
      <c r="CHW159" s="102"/>
      <c r="CHX159" s="102"/>
      <c r="CHY159" s="102"/>
      <c r="CHZ159" s="102"/>
      <c r="CIA159" s="102"/>
      <c r="CIB159" s="102"/>
      <c r="CIC159" s="102"/>
      <c r="CID159" s="102"/>
      <c r="CIE159" s="102"/>
      <c r="CIF159" s="102"/>
      <c r="CIG159" s="102"/>
      <c r="CIH159" s="102"/>
      <c r="CII159" s="102"/>
      <c r="CIJ159" s="102"/>
      <c r="CIK159" s="102"/>
      <c r="CIL159" s="102"/>
      <c r="CIM159" s="102"/>
      <c r="CIN159" s="102"/>
      <c r="CIO159" s="102"/>
      <c r="CIP159" s="102"/>
      <c r="CIQ159" s="102"/>
      <c r="CIR159" s="102"/>
      <c r="CIS159" s="102"/>
      <c r="CIT159" s="102"/>
      <c r="CIU159" s="102"/>
      <c r="CIV159" s="102"/>
      <c r="CIW159" s="102"/>
      <c r="CIX159" s="102"/>
      <c r="CIY159" s="102"/>
      <c r="CIZ159" s="102"/>
      <c r="CJA159" s="102"/>
      <c r="CJB159" s="102"/>
      <c r="CJC159" s="102"/>
      <c r="CJD159" s="102"/>
      <c r="CJE159" s="102"/>
      <c r="CJF159" s="102"/>
      <c r="CJG159" s="102"/>
      <c r="CJH159" s="102"/>
      <c r="CJI159" s="102"/>
      <c r="CJJ159" s="102"/>
      <c r="CJK159" s="102"/>
      <c r="CJL159" s="102"/>
      <c r="CJM159" s="102"/>
      <c r="CJN159" s="102"/>
      <c r="CJO159" s="102"/>
      <c r="CJP159" s="102"/>
      <c r="CJQ159" s="102"/>
      <c r="CJR159" s="102"/>
      <c r="CJS159" s="102"/>
      <c r="CJT159" s="102"/>
      <c r="CJU159" s="102"/>
      <c r="CJV159" s="102"/>
      <c r="CJW159" s="102"/>
      <c r="CJX159" s="102"/>
      <c r="CJY159" s="102"/>
      <c r="CJZ159" s="102"/>
      <c r="CKA159" s="102"/>
      <c r="CKB159" s="102"/>
      <c r="CKC159" s="102"/>
      <c r="CKD159" s="102"/>
      <c r="CKE159" s="102"/>
      <c r="CKF159" s="102"/>
      <c r="CKG159" s="102"/>
      <c r="CKH159" s="102"/>
      <c r="CKI159" s="102"/>
      <c r="CKJ159" s="102"/>
      <c r="CKK159" s="102"/>
      <c r="CKL159" s="102"/>
      <c r="CKM159" s="102"/>
      <c r="CKN159" s="102"/>
      <c r="CKO159" s="102"/>
      <c r="CKP159" s="102"/>
      <c r="CKQ159" s="102"/>
      <c r="CKR159" s="102"/>
      <c r="CKS159" s="102"/>
      <c r="CKT159" s="102"/>
      <c r="CKU159" s="102"/>
      <c r="CKV159" s="102"/>
      <c r="CKW159" s="102"/>
      <c r="CKX159" s="102"/>
      <c r="CKY159" s="102"/>
      <c r="CKZ159" s="102"/>
      <c r="CLA159" s="102"/>
      <c r="CLB159" s="102"/>
      <c r="CLC159" s="102"/>
      <c r="CLD159" s="102"/>
      <c r="CLE159" s="102"/>
      <c r="CLF159" s="102"/>
      <c r="CLG159" s="102"/>
      <c r="CLH159" s="102"/>
      <c r="CLI159" s="102"/>
      <c r="CLJ159" s="102"/>
      <c r="CLK159" s="102"/>
      <c r="CLL159" s="102"/>
      <c r="CLM159" s="102"/>
      <c r="CLN159" s="102"/>
      <c r="CLO159" s="102"/>
      <c r="CLP159" s="102"/>
      <c r="CLQ159" s="102"/>
      <c r="CLR159" s="102"/>
      <c r="CLS159" s="102"/>
      <c r="CLT159" s="102"/>
      <c r="CLU159" s="102"/>
      <c r="CLV159" s="102"/>
      <c r="CLW159" s="102"/>
      <c r="CLX159" s="102"/>
      <c r="CLY159" s="102"/>
      <c r="CLZ159" s="102"/>
      <c r="CMA159" s="102"/>
      <c r="CMB159" s="102"/>
      <c r="CMC159" s="102"/>
      <c r="CMD159" s="102"/>
      <c r="CME159" s="102"/>
      <c r="CMF159" s="102"/>
      <c r="CMG159" s="102"/>
      <c r="CMH159" s="102"/>
      <c r="CMI159" s="102"/>
      <c r="CMJ159" s="102"/>
      <c r="CMK159" s="102"/>
      <c r="CML159" s="102"/>
      <c r="CMM159" s="102"/>
      <c r="CMN159" s="102"/>
      <c r="CMO159" s="102"/>
      <c r="CMP159" s="102"/>
      <c r="CMQ159" s="102"/>
      <c r="CMR159" s="102"/>
      <c r="CMS159" s="102"/>
      <c r="CMT159" s="102"/>
      <c r="CMU159" s="102"/>
      <c r="CMV159" s="102"/>
      <c r="CMW159" s="102"/>
      <c r="CMX159" s="102"/>
      <c r="CMY159" s="102"/>
      <c r="CMZ159" s="102"/>
      <c r="CNA159" s="102"/>
      <c r="CNB159" s="102"/>
      <c r="CNC159" s="102"/>
      <c r="CND159" s="102"/>
      <c r="CNE159" s="102"/>
      <c r="CNF159" s="102"/>
      <c r="CNG159" s="102"/>
      <c r="CNH159" s="102"/>
      <c r="CNI159" s="102"/>
      <c r="CNJ159" s="102"/>
      <c r="CNK159" s="102"/>
      <c r="CNL159" s="102"/>
      <c r="CNM159" s="102"/>
      <c r="CNN159" s="102"/>
      <c r="CNO159" s="102"/>
      <c r="CNP159" s="102"/>
      <c r="CNQ159" s="102"/>
      <c r="CNR159" s="102"/>
      <c r="CNS159" s="102"/>
      <c r="CNT159" s="102"/>
      <c r="CNU159" s="102"/>
      <c r="CNV159" s="102"/>
      <c r="CNW159" s="102"/>
      <c r="CNX159" s="102"/>
      <c r="CNY159" s="102"/>
      <c r="CNZ159" s="102"/>
      <c r="COA159" s="102"/>
      <c r="COB159" s="102"/>
      <c r="COC159" s="102"/>
      <c r="COD159" s="102"/>
      <c r="COE159" s="102"/>
      <c r="COF159" s="102"/>
      <c r="COG159" s="102"/>
      <c r="COH159" s="102"/>
      <c r="COI159" s="102"/>
      <c r="COJ159" s="102"/>
      <c r="COK159" s="102"/>
      <c r="COL159" s="102"/>
      <c r="COM159" s="102"/>
      <c r="CON159" s="102"/>
      <c r="COO159" s="102"/>
      <c r="COP159" s="102"/>
      <c r="COQ159" s="102"/>
      <c r="COR159" s="102"/>
      <c r="COS159" s="102"/>
      <c r="COT159" s="102"/>
      <c r="COU159" s="102"/>
      <c r="COV159" s="102"/>
      <c r="COW159" s="102"/>
      <c r="COX159" s="102"/>
      <c r="COY159" s="102"/>
      <c r="COZ159" s="102"/>
      <c r="CPA159" s="102"/>
      <c r="CPB159" s="102"/>
      <c r="CPC159" s="102"/>
      <c r="CPD159" s="102"/>
      <c r="CPE159" s="102"/>
      <c r="CPF159" s="102"/>
      <c r="CPG159" s="102"/>
      <c r="CPH159" s="102"/>
      <c r="CPI159" s="102"/>
      <c r="CPJ159" s="102"/>
      <c r="CPK159" s="102"/>
      <c r="CPL159" s="102"/>
      <c r="CPM159" s="102"/>
      <c r="CPN159" s="102"/>
      <c r="CPO159" s="102"/>
      <c r="CPP159" s="102"/>
      <c r="CPQ159" s="102"/>
      <c r="CPR159" s="102"/>
      <c r="CPS159" s="102"/>
      <c r="CPT159" s="102"/>
      <c r="CPU159" s="102"/>
      <c r="CPV159" s="102"/>
      <c r="CPW159" s="102"/>
      <c r="CPX159" s="102"/>
      <c r="CPY159" s="102"/>
      <c r="CPZ159" s="102"/>
      <c r="CQA159" s="102"/>
      <c r="CQB159" s="102"/>
      <c r="CQC159" s="102"/>
      <c r="CQD159" s="102"/>
      <c r="CQE159" s="102"/>
      <c r="CQF159" s="102"/>
      <c r="CQG159" s="102"/>
      <c r="CQH159" s="102"/>
      <c r="CQI159" s="102"/>
      <c r="CQJ159" s="102"/>
      <c r="CQK159" s="102"/>
      <c r="CQL159" s="102"/>
      <c r="CQM159" s="102"/>
      <c r="CQN159" s="102"/>
      <c r="CQO159" s="102"/>
      <c r="CQP159" s="102"/>
      <c r="CQQ159" s="102"/>
      <c r="CQR159" s="102"/>
      <c r="CQS159" s="102"/>
      <c r="CQT159" s="102"/>
      <c r="CQU159" s="102"/>
      <c r="CQV159" s="102"/>
      <c r="CQW159" s="102"/>
      <c r="CQX159" s="102"/>
      <c r="CQY159" s="102"/>
      <c r="CQZ159" s="102"/>
      <c r="CRA159" s="102"/>
      <c r="CRB159" s="102"/>
      <c r="CRC159" s="102"/>
      <c r="CRD159" s="102"/>
      <c r="CRE159" s="102"/>
      <c r="CRF159" s="102"/>
      <c r="CRG159" s="102"/>
      <c r="CRH159" s="102"/>
      <c r="CRI159" s="102"/>
      <c r="CRJ159" s="102"/>
      <c r="CRK159" s="102"/>
      <c r="CRL159" s="102"/>
      <c r="CRM159" s="102"/>
      <c r="CRN159" s="102"/>
      <c r="CRO159" s="102"/>
      <c r="CRP159" s="102"/>
      <c r="CRQ159" s="102"/>
      <c r="CRR159" s="102"/>
      <c r="CRS159" s="102"/>
      <c r="CRT159" s="102"/>
      <c r="CRU159" s="102"/>
      <c r="CRV159" s="102"/>
      <c r="CRW159" s="102"/>
      <c r="CRX159" s="102"/>
      <c r="CRY159" s="102"/>
      <c r="CRZ159" s="102"/>
      <c r="CSA159" s="102"/>
      <c r="CSB159" s="102"/>
      <c r="CSC159" s="102"/>
      <c r="CSD159" s="102"/>
      <c r="CSE159" s="102"/>
      <c r="CSF159" s="102"/>
      <c r="CSG159" s="102"/>
      <c r="CSH159" s="102"/>
      <c r="CSI159" s="102"/>
      <c r="CSJ159" s="102"/>
      <c r="CSK159" s="102"/>
      <c r="CSL159" s="102"/>
      <c r="CSM159" s="102"/>
      <c r="CSN159" s="102"/>
      <c r="CSO159" s="102"/>
      <c r="CSP159" s="102"/>
      <c r="CSQ159" s="102"/>
      <c r="CSR159" s="102"/>
      <c r="CSS159" s="102"/>
      <c r="CST159" s="102"/>
      <c r="CSU159" s="102"/>
      <c r="CSV159" s="102"/>
      <c r="CSW159" s="102"/>
      <c r="CSX159" s="102"/>
      <c r="CSY159" s="102"/>
      <c r="CSZ159" s="102"/>
      <c r="CTA159" s="102"/>
      <c r="CTB159" s="102"/>
      <c r="CTC159" s="102"/>
      <c r="CTD159" s="102"/>
      <c r="CTE159" s="102"/>
      <c r="CTF159" s="102"/>
      <c r="CTG159" s="102"/>
      <c r="CTH159" s="102"/>
      <c r="CTI159" s="102"/>
      <c r="CTJ159" s="102"/>
      <c r="CTK159" s="102"/>
      <c r="CTL159" s="102"/>
      <c r="CTM159" s="102"/>
      <c r="CTN159" s="102"/>
      <c r="CTO159" s="102"/>
      <c r="CTP159" s="102"/>
      <c r="CTQ159" s="102"/>
      <c r="CTR159" s="102"/>
      <c r="CTS159" s="102"/>
      <c r="CTT159" s="102"/>
      <c r="CTU159" s="102"/>
      <c r="CTV159" s="102"/>
      <c r="CTW159" s="102"/>
      <c r="CTX159" s="102"/>
      <c r="CTY159" s="102"/>
      <c r="CTZ159" s="102"/>
      <c r="CUA159" s="102"/>
      <c r="CUB159" s="102"/>
      <c r="CUC159" s="102"/>
      <c r="CUD159" s="102"/>
      <c r="CUE159" s="102"/>
      <c r="CUF159" s="102"/>
      <c r="CUG159" s="102"/>
      <c r="CUH159" s="102"/>
      <c r="CUI159" s="102"/>
      <c r="CUJ159" s="102"/>
      <c r="CUK159" s="102"/>
      <c r="CUL159" s="102"/>
      <c r="CUM159" s="102"/>
      <c r="CUN159" s="102"/>
      <c r="CUO159" s="102"/>
      <c r="CUP159" s="102"/>
      <c r="CUQ159" s="102"/>
      <c r="CUR159" s="102"/>
      <c r="CUS159" s="102"/>
      <c r="CUT159" s="102"/>
      <c r="CUU159" s="102"/>
      <c r="CUV159" s="102"/>
      <c r="CUW159" s="102"/>
      <c r="CUX159" s="102"/>
      <c r="CUY159" s="102"/>
      <c r="CUZ159" s="102"/>
      <c r="CVA159" s="102"/>
      <c r="CVB159" s="102"/>
      <c r="CVC159" s="102"/>
      <c r="CVD159" s="102"/>
      <c r="CVE159" s="102"/>
      <c r="CVF159" s="102"/>
      <c r="CVG159" s="102"/>
      <c r="CVH159" s="102"/>
      <c r="CVI159" s="102"/>
      <c r="CVJ159" s="102"/>
      <c r="CVK159" s="102"/>
      <c r="CVL159" s="102"/>
      <c r="CVM159" s="102"/>
      <c r="CVN159" s="102"/>
      <c r="CVO159" s="102"/>
      <c r="CVP159" s="102"/>
      <c r="CVQ159" s="102"/>
      <c r="CVR159" s="102"/>
      <c r="CVS159" s="102"/>
      <c r="CVT159" s="102"/>
      <c r="CVU159" s="102"/>
      <c r="CVV159" s="102"/>
      <c r="CVW159" s="102"/>
      <c r="CVX159" s="102"/>
      <c r="CVY159" s="102"/>
      <c r="CVZ159" s="102"/>
      <c r="CWA159" s="102"/>
      <c r="CWB159" s="102"/>
      <c r="CWC159" s="102"/>
      <c r="CWD159" s="102"/>
      <c r="CWE159" s="102"/>
      <c r="CWF159" s="102"/>
      <c r="CWG159" s="102"/>
      <c r="CWH159" s="102"/>
      <c r="CWI159" s="102"/>
      <c r="CWJ159" s="102"/>
      <c r="CWK159" s="102"/>
      <c r="CWL159" s="102"/>
      <c r="CWM159" s="102"/>
      <c r="CWN159" s="102"/>
      <c r="CWO159" s="102"/>
      <c r="CWP159" s="102"/>
      <c r="CWQ159" s="102"/>
      <c r="CWR159" s="102"/>
      <c r="CWS159" s="102"/>
      <c r="CWT159" s="102"/>
      <c r="CWU159" s="102"/>
      <c r="CWV159" s="102"/>
      <c r="CWW159" s="102"/>
      <c r="CWX159" s="102"/>
      <c r="CWY159" s="102"/>
      <c r="CWZ159" s="102"/>
      <c r="CXA159" s="102"/>
      <c r="CXB159" s="102"/>
      <c r="CXC159" s="102"/>
      <c r="CXD159" s="102"/>
      <c r="CXE159" s="102"/>
      <c r="CXF159" s="102"/>
      <c r="CXG159" s="102"/>
      <c r="CXH159" s="102"/>
      <c r="CXI159" s="102"/>
      <c r="CXJ159" s="102"/>
      <c r="CXK159" s="102"/>
      <c r="CXL159" s="102"/>
      <c r="CXM159" s="102"/>
      <c r="CXN159" s="102"/>
      <c r="CXO159" s="102"/>
      <c r="CXP159" s="102"/>
      <c r="CXQ159" s="102"/>
      <c r="CXR159" s="102"/>
      <c r="CXS159" s="102"/>
      <c r="CXT159" s="102"/>
      <c r="CXU159" s="102"/>
      <c r="CXV159" s="102"/>
      <c r="CXW159" s="102"/>
      <c r="CXX159" s="102"/>
      <c r="CXY159" s="102"/>
      <c r="CXZ159" s="102"/>
      <c r="CYA159" s="102"/>
      <c r="CYB159" s="102"/>
      <c r="CYC159" s="102"/>
      <c r="CYD159" s="102"/>
      <c r="CYE159" s="102"/>
      <c r="CYF159" s="102"/>
      <c r="CYG159" s="102"/>
      <c r="CYH159" s="102"/>
      <c r="CYI159" s="102"/>
      <c r="CYJ159" s="102"/>
      <c r="CYK159" s="102"/>
      <c r="CYL159" s="102"/>
      <c r="CYM159" s="102"/>
      <c r="CYN159" s="102"/>
      <c r="CYO159" s="102"/>
      <c r="CYP159" s="102"/>
      <c r="CYQ159" s="102"/>
      <c r="CYR159" s="102"/>
      <c r="CYS159" s="102"/>
      <c r="CYT159" s="102"/>
      <c r="CYU159" s="102"/>
      <c r="CYV159" s="102"/>
      <c r="CYW159" s="102"/>
      <c r="CYX159" s="102"/>
      <c r="CYY159" s="102"/>
      <c r="CYZ159" s="102"/>
      <c r="CZA159" s="102"/>
      <c r="CZB159" s="102"/>
      <c r="CZC159" s="102"/>
      <c r="CZD159" s="102"/>
      <c r="CZE159" s="102"/>
      <c r="CZF159" s="102"/>
      <c r="CZG159" s="102"/>
      <c r="CZH159" s="102"/>
      <c r="CZI159" s="102"/>
      <c r="CZJ159" s="102"/>
      <c r="CZK159" s="102"/>
      <c r="CZL159" s="102"/>
      <c r="CZM159" s="102"/>
      <c r="CZN159" s="102"/>
      <c r="CZO159" s="102"/>
      <c r="CZP159" s="102"/>
      <c r="CZQ159" s="102"/>
      <c r="CZR159" s="102"/>
      <c r="CZS159" s="102"/>
      <c r="CZT159" s="102"/>
      <c r="CZU159" s="102"/>
      <c r="CZV159" s="102"/>
      <c r="CZW159" s="102"/>
      <c r="CZX159" s="102"/>
      <c r="CZY159" s="102"/>
      <c r="CZZ159" s="102"/>
      <c r="DAA159" s="102"/>
      <c r="DAB159" s="102"/>
      <c r="DAC159" s="102"/>
      <c r="DAD159" s="102"/>
      <c r="DAE159" s="102"/>
      <c r="DAF159" s="102"/>
      <c r="DAG159" s="102"/>
      <c r="DAH159" s="102"/>
      <c r="DAI159" s="102"/>
      <c r="DAJ159" s="102"/>
      <c r="DAK159" s="102"/>
      <c r="DAL159" s="102"/>
      <c r="DAM159" s="102"/>
      <c r="DAN159" s="102"/>
      <c r="DAO159" s="102"/>
      <c r="DAP159" s="102"/>
      <c r="DAQ159" s="102"/>
      <c r="DAR159" s="102"/>
      <c r="DAS159" s="102"/>
      <c r="DAT159" s="102"/>
      <c r="DAU159" s="102"/>
      <c r="DAV159" s="102"/>
      <c r="DAW159" s="102"/>
      <c r="DAX159" s="102"/>
      <c r="DAY159" s="102"/>
      <c r="DAZ159" s="102"/>
      <c r="DBA159" s="102"/>
      <c r="DBB159" s="102"/>
      <c r="DBC159" s="102"/>
      <c r="DBD159" s="102"/>
      <c r="DBE159" s="102"/>
      <c r="DBF159" s="102"/>
      <c r="DBG159" s="102"/>
      <c r="DBH159" s="102"/>
      <c r="DBI159" s="102"/>
      <c r="DBJ159" s="102"/>
      <c r="DBK159" s="102"/>
      <c r="DBL159" s="102"/>
      <c r="DBM159" s="102"/>
      <c r="DBN159" s="102"/>
      <c r="DBO159" s="102"/>
      <c r="DBP159" s="102"/>
      <c r="DBQ159" s="102"/>
      <c r="DBR159" s="102"/>
      <c r="DBS159" s="102"/>
      <c r="DBT159" s="102"/>
      <c r="DBU159" s="102"/>
      <c r="DBV159" s="102"/>
      <c r="DBW159" s="102"/>
      <c r="DBX159" s="102"/>
      <c r="DBY159" s="102"/>
      <c r="DBZ159" s="102"/>
      <c r="DCA159" s="102"/>
      <c r="DCB159" s="102"/>
      <c r="DCC159" s="102"/>
      <c r="DCD159" s="102"/>
      <c r="DCE159" s="102"/>
      <c r="DCF159" s="102"/>
      <c r="DCG159" s="102"/>
      <c r="DCH159" s="102"/>
      <c r="DCI159" s="102"/>
      <c r="DCJ159" s="102"/>
      <c r="DCK159" s="102"/>
      <c r="DCL159" s="102"/>
      <c r="DCM159" s="102"/>
      <c r="DCN159" s="102"/>
      <c r="DCO159" s="102"/>
      <c r="DCP159" s="102"/>
      <c r="DCQ159" s="102"/>
      <c r="DCR159" s="102"/>
      <c r="DCS159" s="102"/>
      <c r="DCT159" s="102"/>
      <c r="DCU159" s="102"/>
      <c r="DCV159" s="102"/>
      <c r="DCW159" s="102"/>
      <c r="DCX159" s="102"/>
      <c r="DCY159" s="102"/>
      <c r="DCZ159" s="102"/>
      <c r="DDA159" s="102"/>
      <c r="DDB159" s="102"/>
      <c r="DDC159" s="102"/>
      <c r="DDD159" s="102"/>
      <c r="DDE159" s="102"/>
      <c r="DDF159" s="102"/>
      <c r="DDG159" s="102"/>
      <c r="DDH159" s="102"/>
      <c r="DDI159" s="102"/>
      <c r="DDJ159" s="102"/>
      <c r="DDK159" s="102"/>
      <c r="DDL159" s="102"/>
      <c r="DDM159" s="102"/>
      <c r="DDN159" s="102"/>
      <c r="DDO159" s="102"/>
      <c r="DDP159" s="102"/>
      <c r="DDQ159" s="102"/>
      <c r="DDR159" s="102"/>
      <c r="DDS159" s="102"/>
      <c r="DDT159" s="102"/>
      <c r="DDU159" s="102"/>
      <c r="DDV159" s="102"/>
      <c r="DDW159" s="102"/>
      <c r="DDX159" s="102"/>
      <c r="DDY159" s="102"/>
      <c r="DDZ159" s="102"/>
      <c r="DEA159" s="102"/>
      <c r="DEB159" s="102"/>
      <c r="DEC159" s="102"/>
      <c r="DED159" s="102"/>
      <c r="DEE159" s="102"/>
      <c r="DEF159" s="102"/>
      <c r="DEG159" s="102"/>
      <c r="DEH159" s="102"/>
      <c r="DEI159" s="102"/>
      <c r="DEJ159" s="102"/>
      <c r="DEK159" s="102"/>
      <c r="DEL159" s="102"/>
      <c r="DEM159" s="102"/>
      <c r="DEN159" s="102"/>
      <c r="DEO159" s="102"/>
      <c r="DEP159" s="102"/>
      <c r="DEQ159" s="102"/>
      <c r="DER159" s="102"/>
      <c r="DES159" s="102"/>
      <c r="DET159" s="102"/>
      <c r="DEU159" s="102"/>
      <c r="DEV159" s="102"/>
      <c r="DEW159" s="102"/>
      <c r="DEX159" s="102"/>
      <c r="DEY159" s="102"/>
      <c r="DEZ159" s="102"/>
      <c r="DFA159" s="102"/>
      <c r="DFB159" s="102"/>
      <c r="DFC159" s="102"/>
      <c r="DFD159" s="102"/>
      <c r="DFE159" s="102"/>
      <c r="DFF159" s="102"/>
      <c r="DFG159" s="102"/>
      <c r="DFH159" s="102"/>
      <c r="DFI159" s="102"/>
      <c r="DFJ159" s="102"/>
      <c r="DFK159" s="102"/>
      <c r="DFL159" s="102"/>
      <c r="DFM159" s="102"/>
      <c r="DFN159" s="102"/>
      <c r="DFO159" s="102"/>
      <c r="DFP159" s="102"/>
      <c r="DFQ159" s="102"/>
      <c r="DFR159" s="102"/>
      <c r="DFS159" s="102"/>
      <c r="DFT159" s="102"/>
      <c r="DFU159" s="102"/>
      <c r="DFV159" s="102"/>
      <c r="DFW159" s="102"/>
      <c r="DFX159" s="102"/>
      <c r="DFY159" s="102"/>
      <c r="DFZ159" s="102"/>
      <c r="DGA159" s="102"/>
      <c r="DGB159" s="102"/>
      <c r="DGC159" s="102"/>
      <c r="DGD159" s="102"/>
      <c r="DGE159" s="102"/>
      <c r="DGF159" s="102"/>
      <c r="DGG159" s="102"/>
      <c r="DGH159" s="102"/>
      <c r="DGI159" s="102"/>
      <c r="DGJ159" s="102"/>
      <c r="DGK159" s="102"/>
      <c r="DGL159" s="102"/>
      <c r="DGM159" s="102"/>
      <c r="DGN159" s="102"/>
      <c r="DGO159" s="102"/>
      <c r="DGP159" s="102"/>
      <c r="DGQ159" s="102"/>
      <c r="DGR159" s="102"/>
      <c r="DGS159" s="102"/>
      <c r="DGT159" s="102"/>
      <c r="DGU159" s="102"/>
      <c r="DGV159" s="102"/>
      <c r="DGW159" s="102"/>
      <c r="DGX159" s="102"/>
      <c r="DGY159" s="102"/>
      <c r="DGZ159" s="102"/>
      <c r="DHA159" s="102"/>
      <c r="DHB159" s="102"/>
      <c r="DHC159" s="102"/>
      <c r="DHD159" s="102"/>
      <c r="DHE159" s="102"/>
      <c r="DHF159" s="102"/>
      <c r="DHG159" s="102"/>
      <c r="DHH159" s="102"/>
      <c r="DHI159" s="102"/>
      <c r="DHJ159" s="102"/>
      <c r="DHK159" s="102"/>
      <c r="DHL159" s="102"/>
      <c r="DHM159" s="102"/>
      <c r="DHN159" s="102"/>
      <c r="DHO159" s="102"/>
      <c r="DHP159" s="102"/>
      <c r="DHQ159" s="102"/>
      <c r="DHR159" s="102"/>
      <c r="DHS159" s="102"/>
      <c r="DHT159" s="102"/>
      <c r="DHU159" s="102"/>
      <c r="DHV159" s="102"/>
      <c r="DHW159" s="102"/>
      <c r="DHX159" s="102"/>
      <c r="DHY159" s="102"/>
      <c r="DHZ159" s="102"/>
      <c r="DIA159" s="102"/>
      <c r="DIB159" s="102"/>
      <c r="DIC159" s="102"/>
      <c r="DID159" s="102"/>
      <c r="DIE159" s="102"/>
      <c r="DIF159" s="102"/>
      <c r="DIG159" s="102"/>
      <c r="DIH159" s="102"/>
      <c r="DII159" s="102"/>
      <c r="DIJ159" s="102"/>
      <c r="DIK159" s="102"/>
      <c r="DIL159" s="102"/>
      <c r="DIM159" s="102"/>
      <c r="DIN159" s="102"/>
      <c r="DIO159" s="102"/>
      <c r="DIP159" s="102"/>
      <c r="DIQ159" s="102"/>
      <c r="DIR159" s="102"/>
      <c r="DIS159" s="102"/>
      <c r="DIT159" s="102"/>
      <c r="DIU159" s="102"/>
      <c r="DIV159" s="102"/>
      <c r="DIW159" s="102"/>
      <c r="DIX159" s="102"/>
      <c r="DIY159" s="102"/>
      <c r="DIZ159" s="102"/>
      <c r="DJA159" s="102"/>
      <c r="DJB159" s="102"/>
      <c r="DJC159" s="102"/>
      <c r="DJD159" s="102"/>
      <c r="DJE159" s="102"/>
      <c r="DJF159" s="102"/>
      <c r="DJG159" s="102"/>
      <c r="DJH159" s="102"/>
      <c r="DJI159" s="102"/>
      <c r="DJJ159" s="102"/>
      <c r="DJK159" s="102"/>
      <c r="DJL159" s="102"/>
      <c r="DJM159" s="102"/>
      <c r="DJN159" s="102"/>
      <c r="DJO159" s="102"/>
      <c r="DJP159" s="102"/>
      <c r="DJQ159" s="102"/>
      <c r="DJR159" s="102"/>
      <c r="DJS159" s="102"/>
      <c r="DJT159" s="102"/>
      <c r="DJU159" s="102"/>
      <c r="DJV159" s="102"/>
      <c r="DJW159" s="102"/>
      <c r="DJX159" s="102"/>
      <c r="DJY159" s="102"/>
      <c r="DJZ159" s="102"/>
      <c r="DKA159" s="102"/>
      <c r="DKB159" s="102"/>
      <c r="DKC159" s="102"/>
      <c r="DKD159" s="102"/>
      <c r="DKE159" s="102"/>
      <c r="DKF159" s="102"/>
      <c r="DKG159" s="102"/>
      <c r="DKH159" s="102"/>
      <c r="DKI159" s="102"/>
      <c r="DKJ159" s="102"/>
      <c r="DKK159" s="102"/>
      <c r="DKL159" s="102"/>
      <c r="DKM159" s="102"/>
      <c r="DKN159" s="102"/>
      <c r="DKO159" s="102"/>
      <c r="DKP159" s="102"/>
      <c r="DKQ159" s="102"/>
      <c r="DKR159" s="102"/>
      <c r="DKS159" s="102"/>
      <c r="DKT159" s="102"/>
      <c r="DKU159" s="102"/>
      <c r="DKV159" s="102"/>
      <c r="DKW159" s="102"/>
      <c r="DKX159" s="102"/>
      <c r="DKY159" s="102"/>
      <c r="DKZ159" s="102"/>
      <c r="DLA159" s="102"/>
      <c r="DLB159" s="102"/>
      <c r="DLC159" s="102"/>
      <c r="DLD159" s="102"/>
      <c r="DLE159" s="102"/>
      <c r="DLF159" s="102"/>
      <c r="DLG159" s="102"/>
      <c r="DLH159" s="102"/>
      <c r="DLI159" s="102"/>
      <c r="DLJ159" s="102"/>
      <c r="DLK159" s="102"/>
      <c r="DLL159" s="102"/>
      <c r="DLM159" s="102"/>
      <c r="DLN159" s="102"/>
      <c r="DLO159" s="102"/>
      <c r="DLP159" s="102"/>
      <c r="DLQ159" s="102"/>
      <c r="DLR159" s="102"/>
      <c r="DLS159" s="102"/>
      <c r="DLT159" s="102"/>
      <c r="DLU159" s="102"/>
      <c r="DLV159" s="102"/>
      <c r="DLW159" s="102"/>
      <c r="DLX159" s="102"/>
      <c r="DLY159" s="102"/>
      <c r="DLZ159" s="102"/>
      <c r="DMA159" s="102"/>
      <c r="DMB159" s="102"/>
      <c r="DMC159" s="102"/>
      <c r="DMD159" s="102"/>
      <c r="DME159" s="102"/>
      <c r="DMF159" s="102"/>
      <c r="DMG159" s="102"/>
      <c r="DMH159" s="102"/>
      <c r="DMI159" s="102"/>
      <c r="DMJ159" s="102"/>
      <c r="DMK159" s="102"/>
      <c r="DML159" s="102"/>
      <c r="DMM159" s="102"/>
      <c r="DMN159" s="102"/>
      <c r="DMO159" s="102"/>
      <c r="DMP159" s="102"/>
      <c r="DMQ159" s="102"/>
      <c r="DMR159" s="102"/>
      <c r="DMS159" s="102"/>
      <c r="DMT159" s="102"/>
      <c r="DMU159" s="102"/>
      <c r="DMV159" s="102"/>
      <c r="DMW159" s="102"/>
      <c r="DMX159" s="102"/>
      <c r="DMY159" s="102"/>
      <c r="DMZ159" s="102"/>
      <c r="DNA159" s="102"/>
      <c r="DNB159" s="102"/>
      <c r="DNC159" s="102"/>
      <c r="DND159" s="102"/>
      <c r="DNE159" s="102"/>
      <c r="DNF159" s="102"/>
      <c r="DNG159" s="102"/>
      <c r="DNH159" s="102"/>
      <c r="DNI159" s="102"/>
      <c r="DNJ159" s="102"/>
      <c r="DNK159" s="102"/>
      <c r="DNL159" s="102"/>
      <c r="DNM159" s="102"/>
      <c r="DNN159" s="102"/>
      <c r="DNO159" s="102"/>
      <c r="DNP159" s="102"/>
      <c r="DNQ159" s="102"/>
      <c r="DNR159" s="102"/>
      <c r="DNS159" s="102"/>
      <c r="DNT159" s="102"/>
      <c r="DNU159" s="102"/>
      <c r="DNV159" s="102"/>
      <c r="DNW159" s="102"/>
      <c r="DNX159" s="102"/>
      <c r="DNY159" s="102"/>
      <c r="DNZ159" s="102"/>
      <c r="DOA159" s="102"/>
      <c r="DOB159" s="102"/>
      <c r="DOC159" s="102"/>
      <c r="DOD159" s="102"/>
      <c r="DOE159" s="102"/>
      <c r="DOF159" s="102"/>
      <c r="DOG159" s="102"/>
      <c r="DOH159" s="102"/>
      <c r="DOI159" s="102"/>
      <c r="DOJ159" s="102"/>
      <c r="DOK159" s="102"/>
      <c r="DOL159" s="102"/>
      <c r="DOM159" s="102"/>
      <c r="DON159" s="102"/>
      <c r="DOO159" s="102"/>
      <c r="DOP159" s="102"/>
      <c r="DOQ159" s="102"/>
      <c r="DOR159" s="102"/>
      <c r="DOS159" s="102"/>
      <c r="DOT159" s="102"/>
      <c r="DOU159" s="102"/>
      <c r="DOV159" s="102"/>
      <c r="DOW159" s="102"/>
      <c r="DOX159" s="102"/>
      <c r="DOY159" s="102"/>
      <c r="DOZ159" s="102"/>
      <c r="DPA159" s="102"/>
      <c r="DPB159" s="102"/>
      <c r="DPC159" s="102"/>
      <c r="DPD159" s="102"/>
      <c r="DPE159" s="102"/>
      <c r="DPF159" s="102"/>
      <c r="DPG159" s="102"/>
      <c r="DPH159" s="102"/>
      <c r="DPI159" s="102"/>
      <c r="DPJ159" s="102"/>
      <c r="DPK159" s="102"/>
      <c r="DPL159" s="102"/>
      <c r="DPM159" s="102"/>
      <c r="DPN159" s="102"/>
      <c r="DPO159" s="102"/>
      <c r="DPP159" s="102"/>
      <c r="DPQ159" s="102"/>
      <c r="DPR159" s="102"/>
      <c r="DPS159" s="102"/>
      <c r="DPT159" s="102"/>
      <c r="DPU159" s="102"/>
      <c r="DPV159" s="102"/>
      <c r="DPW159" s="102"/>
      <c r="DPX159" s="102"/>
      <c r="DPY159" s="102"/>
      <c r="DPZ159" s="102"/>
      <c r="DQA159" s="102"/>
      <c r="DQB159" s="102"/>
      <c r="DQC159" s="102"/>
      <c r="DQD159" s="102"/>
      <c r="DQE159" s="102"/>
      <c r="DQF159" s="102"/>
      <c r="DQG159" s="102"/>
      <c r="DQH159" s="102"/>
      <c r="DQI159" s="102"/>
      <c r="DQJ159" s="102"/>
      <c r="DQK159" s="102"/>
      <c r="DQL159" s="102"/>
      <c r="DQM159" s="102"/>
      <c r="DQN159" s="102"/>
      <c r="DQO159" s="102"/>
      <c r="DQP159" s="102"/>
      <c r="DQQ159" s="102"/>
      <c r="DQR159" s="102"/>
      <c r="DQS159" s="102"/>
      <c r="DQT159" s="102"/>
      <c r="DQU159" s="102"/>
      <c r="DQV159" s="102"/>
      <c r="DQW159" s="102"/>
      <c r="DQX159" s="102"/>
      <c r="DQY159" s="102"/>
      <c r="DQZ159" s="102"/>
      <c r="DRA159" s="102"/>
      <c r="DRB159" s="102"/>
      <c r="DRC159" s="102"/>
      <c r="DRD159" s="102"/>
      <c r="DRE159" s="102"/>
      <c r="DRF159" s="102"/>
      <c r="DRG159" s="102"/>
      <c r="DRH159" s="102"/>
      <c r="DRI159" s="102"/>
      <c r="DRJ159" s="102"/>
      <c r="DRK159" s="102"/>
      <c r="DRL159" s="102"/>
      <c r="DRM159" s="102"/>
      <c r="DRN159" s="102"/>
      <c r="DRO159" s="102"/>
      <c r="DRP159" s="102"/>
      <c r="DRQ159" s="102"/>
      <c r="DRR159" s="102"/>
      <c r="DRS159" s="102"/>
      <c r="DRT159" s="102"/>
      <c r="DRU159" s="102"/>
      <c r="DRV159" s="102"/>
      <c r="DRW159" s="102"/>
      <c r="DRX159" s="102"/>
      <c r="DRY159" s="102"/>
      <c r="DRZ159" s="102"/>
      <c r="DSA159" s="102"/>
      <c r="DSB159" s="102"/>
      <c r="DSC159" s="102"/>
      <c r="DSD159" s="102"/>
      <c r="DSE159" s="102"/>
      <c r="DSF159" s="102"/>
      <c r="DSG159" s="102"/>
      <c r="DSH159" s="102"/>
      <c r="DSI159" s="102"/>
      <c r="DSJ159" s="102"/>
      <c r="DSK159" s="102"/>
      <c r="DSL159" s="102"/>
      <c r="DSM159" s="102"/>
      <c r="DSN159" s="102"/>
      <c r="DSO159" s="102"/>
      <c r="DSP159" s="102"/>
      <c r="DSQ159" s="102"/>
      <c r="DSR159" s="102"/>
      <c r="DSS159" s="102"/>
      <c r="DST159" s="102"/>
      <c r="DSU159" s="102"/>
      <c r="DSV159" s="102"/>
      <c r="DSW159" s="102"/>
      <c r="DSX159" s="102"/>
      <c r="DSY159" s="102"/>
      <c r="DSZ159" s="102"/>
      <c r="DTA159" s="102"/>
      <c r="DTB159" s="102"/>
      <c r="DTC159" s="102"/>
      <c r="DTD159" s="102"/>
      <c r="DTE159" s="102"/>
      <c r="DTF159" s="102"/>
      <c r="DTG159" s="102"/>
      <c r="DTH159" s="102"/>
      <c r="DTI159" s="102"/>
      <c r="DTJ159" s="102"/>
      <c r="DTK159" s="102"/>
      <c r="DTL159" s="102"/>
      <c r="DTM159" s="102"/>
      <c r="DTN159" s="102"/>
      <c r="DTO159" s="102"/>
      <c r="DTP159" s="102"/>
      <c r="DTQ159" s="102"/>
      <c r="DTR159" s="102"/>
      <c r="DTS159" s="102"/>
      <c r="DTT159" s="102"/>
      <c r="DTU159" s="102"/>
      <c r="DTV159" s="102"/>
      <c r="DTW159" s="102"/>
      <c r="DTX159" s="102"/>
      <c r="DTY159" s="102"/>
      <c r="DTZ159" s="102"/>
      <c r="DUA159" s="102"/>
      <c r="DUB159" s="102"/>
      <c r="DUC159" s="102"/>
      <c r="DUD159" s="102"/>
      <c r="DUE159" s="102"/>
      <c r="DUF159" s="102"/>
      <c r="DUG159" s="102"/>
      <c r="DUH159" s="102"/>
      <c r="DUI159" s="102"/>
      <c r="DUJ159" s="102"/>
      <c r="DUK159" s="102"/>
      <c r="DUL159" s="102"/>
      <c r="DUM159" s="102"/>
      <c r="DUN159" s="102"/>
      <c r="DUO159" s="102"/>
      <c r="DUP159" s="102"/>
      <c r="DUQ159" s="102"/>
      <c r="DUR159" s="102"/>
      <c r="DUS159" s="102"/>
      <c r="DUT159" s="102"/>
      <c r="DUU159" s="102"/>
      <c r="DUV159" s="102"/>
      <c r="DUW159" s="102"/>
      <c r="DUX159" s="102"/>
      <c r="DUY159" s="102"/>
      <c r="DUZ159" s="102"/>
      <c r="DVA159" s="102"/>
      <c r="DVB159" s="102"/>
      <c r="DVC159" s="102"/>
      <c r="DVD159" s="102"/>
      <c r="DVE159" s="102"/>
      <c r="DVF159" s="102"/>
      <c r="DVG159" s="102"/>
      <c r="DVH159" s="102"/>
      <c r="DVI159" s="102"/>
      <c r="DVJ159" s="102"/>
      <c r="DVK159" s="102"/>
      <c r="DVL159" s="102"/>
      <c r="DVM159" s="102"/>
      <c r="DVN159" s="102"/>
      <c r="DVO159" s="102"/>
      <c r="DVP159" s="102"/>
      <c r="DVQ159" s="102"/>
      <c r="DVR159" s="102"/>
      <c r="DVS159" s="102"/>
      <c r="DVT159" s="102"/>
      <c r="DVU159" s="102"/>
      <c r="DVV159" s="102"/>
      <c r="DVW159" s="102"/>
      <c r="DVX159" s="102"/>
      <c r="DVY159" s="102"/>
      <c r="DVZ159" s="102"/>
      <c r="DWA159" s="102"/>
      <c r="DWB159" s="102"/>
      <c r="DWC159" s="102"/>
      <c r="DWD159" s="102"/>
      <c r="DWE159" s="102"/>
      <c r="DWF159" s="102"/>
      <c r="DWG159" s="102"/>
      <c r="DWH159" s="102"/>
      <c r="DWI159" s="102"/>
      <c r="DWJ159" s="102"/>
      <c r="DWK159" s="102"/>
      <c r="DWL159" s="102"/>
      <c r="DWM159" s="102"/>
      <c r="DWN159" s="102"/>
      <c r="DWO159" s="102"/>
      <c r="DWP159" s="102"/>
      <c r="DWQ159" s="102"/>
      <c r="DWR159" s="102"/>
      <c r="DWS159" s="102"/>
      <c r="DWT159" s="102"/>
      <c r="DWU159" s="102"/>
      <c r="DWV159" s="102"/>
      <c r="DWW159" s="102"/>
      <c r="DWX159" s="102"/>
      <c r="DWY159" s="102"/>
      <c r="DWZ159" s="102"/>
      <c r="DXA159" s="102"/>
      <c r="DXB159" s="102"/>
      <c r="DXC159" s="102"/>
      <c r="DXD159" s="102"/>
      <c r="DXE159" s="102"/>
      <c r="DXF159" s="102"/>
      <c r="DXG159" s="102"/>
      <c r="DXH159" s="102"/>
      <c r="DXI159" s="102"/>
      <c r="DXJ159" s="102"/>
      <c r="DXK159" s="102"/>
      <c r="DXL159" s="102"/>
      <c r="DXM159" s="102"/>
      <c r="DXN159" s="102"/>
      <c r="DXO159" s="102"/>
      <c r="DXP159" s="102"/>
      <c r="DXQ159" s="102"/>
      <c r="DXR159" s="102"/>
      <c r="DXS159" s="102"/>
      <c r="DXT159" s="102"/>
      <c r="DXU159" s="102"/>
      <c r="DXV159" s="102"/>
      <c r="DXW159" s="102"/>
      <c r="DXX159" s="102"/>
      <c r="DXY159" s="102"/>
      <c r="DXZ159" s="102"/>
      <c r="DYA159" s="102"/>
      <c r="DYB159" s="102"/>
      <c r="DYC159" s="102"/>
      <c r="DYD159" s="102"/>
      <c r="DYE159" s="102"/>
      <c r="DYF159" s="102"/>
      <c r="DYG159" s="102"/>
      <c r="DYH159" s="102"/>
      <c r="DYI159" s="102"/>
      <c r="DYJ159" s="102"/>
      <c r="DYK159" s="102"/>
      <c r="DYL159" s="102"/>
      <c r="DYM159" s="102"/>
      <c r="DYN159" s="102"/>
      <c r="DYO159" s="102"/>
      <c r="DYP159" s="102"/>
      <c r="DYQ159" s="102"/>
      <c r="DYR159" s="102"/>
      <c r="DYS159" s="102"/>
      <c r="DYT159" s="102"/>
      <c r="DYU159" s="102"/>
      <c r="DYV159" s="102"/>
      <c r="DYW159" s="102"/>
      <c r="DYX159" s="102"/>
      <c r="DYY159" s="102"/>
      <c r="DYZ159" s="102"/>
      <c r="DZA159" s="102"/>
      <c r="DZB159" s="102"/>
      <c r="DZC159" s="102"/>
      <c r="DZD159" s="102"/>
      <c r="DZE159" s="102"/>
      <c r="DZF159" s="102"/>
      <c r="DZG159" s="102"/>
      <c r="DZH159" s="102"/>
      <c r="DZI159" s="102"/>
      <c r="DZJ159" s="102"/>
      <c r="DZK159" s="102"/>
      <c r="DZL159" s="102"/>
      <c r="DZM159" s="102"/>
      <c r="DZN159" s="102"/>
      <c r="DZO159" s="102"/>
      <c r="DZP159" s="102"/>
      <c r="DZQ159" s="102"/>
      <c r="DZR159" s="102"/>
      <c r="DZS159" s="102"/>
      <c r="DZT159" s="102"/>
      <c r="DZU159" s="102"/>
      <c r="DZV159" s="102"/>
      <c r="DZW159" s="102"/>
      <c r="DZX159" s="102"/>
      <c r="DZY159" s="102"/>
      <c r="DZZ159" s="102"/>
      <c r="EAA159" s="102"/>
      <c r="EAB159" s="102"/>
      <c r="EAC159" s="102"/>
      <c r="EAD159" s="102"/>
      <c r="EAE159" s="102"/>
      <c r="EAF159" s="102"/>
      <c r="EAG159" s="102"/>
      <c r="EAH159" s="102"/>
      <c r="EAI159" s="102"/>
      <c r="EAJ159" s="102"/>
      <c r="EAK159" s="102"/>
      <c r="EAL159" s="102"/>
      <c r="EAM159" s="102"/>
      <c r="EAN159" s="102"/>
      <c r="EAO159" s="102"/>
      <c r="EAP159" s="102"/>
      <c r="EAQ159" s="102"/>
      <c r="EAR159" s="102"/>
      <c r="EAS159" s="102"/>
      <c r="EAT159" s="102"/>
      <c r="EAU159" s="102"/>
      <c r="EAV159" s="102"/>
      <c r="EAW159" s="102"/>
      <c r="EAX159" s="102"/>
      <c r="EAY159" s="102"/>
      <c r="EAZ159" s="102"/>
      <c r="EBA159" s="102"/>
      <c r="EBB159" s="102"/>
      <c r="EBC159" s="102"/>
      <c r="EBD159" s="102"/>
      <c r="EBE159" s="102"/>
      <c r="EBF159" s="102"/>
      <c r="EBG159" s="102"/>
      <c r="EBH159" s="102"/>
      <c r="EBI159" s="102"/>
      <c r="EBJ159" s="102"/>
      <c r="EBK159" s="102"/>
      <c r="EBL159" s="102"/>
      <c r="EBM159" s="102"/>
      <c r="EBN159" s="102"/>
      <c r="EBO159" s="102"/>
      <c r="EBP159" s="102"/>
      <c r="EBQ159" s="102"/>
      <c r="EBR159" s="102"/>
      <c r="EBS159" s="102"/>
      <c r="EBT159" s="102"/>
      <c r="EBU159" s="102"/>
      <c r="EBV159" s="102"/>
      <c r="EBW159" s="102"/>
      <c r="EBX159" s="102"/>
      <c r="EBY159" s="102"/>
      <c r="EBZ159" s="102"/>
      <c r="ECA159" s="102"/>
      <c r="ECB159" s="102"/>
      <c r="ECC159" s="102"/>
      <c r="ECD159" s="102"/>
      <c r="ECE159" s="102"/>
      <c r="ECF159" s="102"/>
      <c r="ECG159" s="102"/>
      <c r="ECH159" s="102"/>
      <c r="ECI159" s="102"/>
      <c r="ECJ159" s="102"/>
      <c r="ECK159" s="102"/>
      <c r="ECL159" s="102"/>
      <c r="ECM159" s="102"/>
      <c r="ECN159" s="102"/>
      <c r="ECO159" s="102"/>
      <c r="ECP159" s="102"/>
      <c r="ECQ159" s="102"/>
      <c r="ECR159" s="102"/>
      <c r="ECS159" s="102"/>
      <c r="ECT159" s="102"/>
      <c r="ECU159" s="102"/>
      <c r="ECV159" s="102"/>
      <c r="ECW159" s="102"/>
      <c r="ECX159" s="102"/>
      <c r="ECY159" s="102"/>
      <c r="ECZ159" s="102"/>
      <c r="EDA159" s="102"/>
      <c r="EDB159" s="102"/>
      <c r="EDC159" s="102"/>
      <c r="EDD159" s="102"/>
      <c r="EDE159" s="102"/>
      <c r="EDF159" s="102"/>
      <c r="EDG159" s="102"/>
      <c r="EDH159" s="102"/>
      <c r="EDI159" s="102"/>
      <c r="EDJ159" s="102"/>
      <c r="EDK159" s="102"/>
      <c r="EDL159" s="102"/>
      <c r="EDM159" s="102"/>
      <c r="EDN159" s="102"/>
      <c r="EDO159" s="102"/>
      <c r="EDP159" s="102"/>
      <c r="EDQ159" s="102"/>
      <c r="EDR159" s="102"/>
      <c r="EDS159" s="102"/>
      <c r="EDT159" s="102"/>
      <c r="EDU159" s="102"/>
      <c r="EDV159" s="102"/>
      <c r="EDW159" s="102"/>
      <c r="EDX159" s="102"/>
      <c r="EDY159" s="102"/>
      <c r="EDZ159" s="102"/>
      <c r="EEA159" s="102"/>
      <c r="EEB159" s="102"/>
      <c r="EEC159" s="102"/>
      <c r="EED159" s="102"/>
      <c r="EEE159" s="102"/>
      <c r="EEF159" s="102"/>
      <c r="EEG159" s="102"/>
      <c r="EEH159" s="102"/>
      <c r="EEI159" s="102"/>
      <c r="EEJ159" s="102"/>
      <c r="EEK159" s="102"/>
      <c r="EEL159" s="102"/>
      <c r="EEM159" s="102"/>
      <c r="EEN159" s="102"/>
      <c r="EEO159" s="102"/>
      <c r="EEP159" s="102"/>
      <c r="EEQ159" s="102"/>
      <c r="EER159" s="102"/>
      <c r="EES159" s="102"/>
      <c r="EET159" s="102"/>
      <c r="EEU159" s="102"/>
      <c r="EEV159" s="102"/>
      <c r="EEW159" s="102"/>
      <c r="EEX159" s="102"/>
      <c r="EEY159" s="102"/>
      <c r="EEZ159" s="102"/>
      <c r="EFA159" s="102"/>
      <c r="EFB159" s="102"/>
      <c r="EFC159" s="102"/>
      <c r="EFD159" s="102"/>
      <c r="EFE159" s="102"/>
      <c r="EFF159" s="102"/>
      <c r="EFG159" s="102"/>
      <c r="EFH159" s="102"/>
      <c r="EFI159" s="102"/>
      <c r="EFJ159" s="102"/>
      <c r="EFK159" s="102"/>
      <c r="EFL159" s="102"/>
      <c r="EFM159" s="102"/>
      <c r="EFN159" s="102"/>
      <c r="EFO159" s="102"/>
      <c r="EFP159" s="102"/>
      <c r="EFQ159" s="102"/>
      <c r="EFR159" s="102"/>
      <c r="EFS159" s="102"/>
      <c r="EFT159" s="102"/>
      <c r="EFU159" s="102"/>
      <c r="EFV159" s="102"/>
      <c r="EFW159" s="102"/>
      <c r="EFX159" s="102"/>
      <c r="EFY159" s="102"/>
      <c r="EFZ159" s="102"/>
      <c r="EGA159" s="102"/>
      <c r="EGB159" s="102"/>
      <c r="EGC159" s="102"/>
      <c r="EGD159" s="102"/>
      <c r="EGE159" s="102"/>
      <c r="EGF159" s="102"/>
      <c r="EGG159" s="102"/>
      <c r="EGH159" s="102"/>
      <c r="EGI159" s="102"/>
      <c r="EGJ159" s="102"/>
      <c r="EGK159" s="102"/>
      <c r="EGL159" s="102"/>
      <c r="EGM159" s="102"/>
      <c r="EGN159" s="102"/>
      <c r="EGO159" s="102"/>
      <c r="EGP159" s="102"/>
      <c r="EGQ159" s="102"/>
      <c r="EGR159" s="102"/>
      <c r="EGS159" s="102"/>
      <c r="EGT159" s="102"/>
      <c r="EGU159" s="102"/>
      <c r="EGV159" s="102"/>
      <c r="EGW159" s="102"/>
      <c r="EGX159" s="102"/>
      <c r="EGY159" s="102"/>
      <c r="EGZ159" s="102"/>
      <c r="EHA159" s="102"/>
      <c r="EHB159" s="102"/>
      <c r="EHC159" s="102"/>
      <c r="EHD159" s="102"/>
      <c r="EHE159" s="102"/>
      <c r="EHF159" s="102"/>
      <c r="EHG159" s="102"/>
      <c r="EHH159" s="102"/>
      <c r="EHI159" s="102"/>
      <c r="EHJ159" s="102"/>
      <c r="EHK159" s="102"/>
      <c r="EHL159" s="102"/>
      <c r="EHM159" s="102"/>
      <c r="EHN159" s="102"/>
      <c r="EHO159" s="102"/>
      <c r="EHP159" s="102"/>
      <c r="EHQ159" s="102"/>
      <c r="EHR159" s="102"/>
      <c r="EHS159" s="102"/>
      <c r="EHT159" s="102"/>
      <c r="EHU159" s="102"/>
      <c r="EHV159" s="102"/>
      <c r="EHW159" s="102"/>
      <c r="EHX159" s="102"/>
      <c r="EHY159" s="102"/>
      <c r="EHZ159" s="102"/>
      <c r="EIA159" s="102"/>
      <c r="EIB159" s="102"/>
      <c r="EIC159" s="102"/>
      <c r="EID159" s="102"/>
      <c r="EIE159" s="102"/>
      <c r="EIF159" s="102"/>
      <c r="EIG159" s="102"/>
      <c r="EIH159" s="102"/>
      <c r="EII159" s="102"/>
      <c r="EIJ159" s="102"/>
      <c r="EIK159" s="102"/>
      <c r="EIL159" s="102"/>
      <c r="EIM159" s="102"/>
      <c r="EIN159" s="102"/>
      <c r="EIO159" s="102"/>
      <c r="EIP159" s="102"/>
      <c r="EIQ159" s="102"/>
      <c r="EIR159" s="102"/>
      <c r="EIS159" s="102"/>
      <c r="EIT159" s="102"/>
      <c r="EIU159" s="102"/>
      <c r="EIV159" s="102"/>
      <c r="EIW159" s="102"/>
      <c r="EIX159" s="102"/>
      <c r="EIY159" s="102"/>
      <c r="EIZ159" s="102"/>
      <c r="EJA159" s="102"/>
      <c r="EJB159" s="102"/>
      <c r="EJC159" s="102"/>
      <c r="EJD159" s="102"/>
      <c r="EJE159" s="102"/>
      <c r="EJF159" s="102"/>
      <c r="EJG159" s="102"/>
      <c r="EJH159" s="102"/>
      <c r="EJI159" s="102"/>
      <c r="EJJ159" s="102"/>
      <c r="EJK159" s="102"/>
      <c r="EJL159" s="102"/>
      <c r="EJM159" s="102"/>
      <c r="EJN159" s="102"/>
      <c r="EJO159" s="102"/>
      <c r="EJP159" s="102"/>
      <c r="EJQ159" s="102"/>
      <c r="EJR159" s="102"/>
      <c r="EJS159" s="102"/>
      <c r="EJT159" s="102"/>
      <c r="EJU159" s="102"/>
      <c r="EJV159" s="102"/>
      <c r="EJW159" s="102"/>
      <c r="EJX159" s="102"/>
      <c r="EJY159" s="102"/>
      <c r="EJZ159" s="102"/>
      <c r="EKA159" s="102"/>
      <c r="EKB159" s="102"/>
      <c r="EKC159" s="102"/>
      <c r="EKD159" s="102"/>
      <c r="EKE159" s="102"/>
      <c r="EKF159" s="102"/>
      <c r="EKG159" s="102"/>
      <c r="EKH159" s="102"/>
      <c r="EKI159" s="102"/>
      <c r="EKJ159" s="102"/>
      <c r="EKK159" s="102"/>
      <c r="EKL159" s="102"/>
      <c r="EKM159" s="102"/>
      <c r="EKN159" s="102"/>
      <c r="EKO159" s="102"/>
      <c r="EKP159" s="102"/>
      <c r="EKQ159" s="102"/>
      <c r="EKR159" s="102"/>
      <c r="EKS159" s="102"/>
      <c r="EKT159" s="102"/>
      <c r="EKU159" s="102"/>
      <c r="EKV159" s="102"/>
      <c r="EKW159" s="102"/>
      <c r="EKX159" s="102"/>
      <c r="EKY159" s="102"/>
      <c r="EKZ159" s="102"/>
      <c r="ELA159" s="102"/>
      <c r="ELB159" s="102"/>
      <c r="ELC159" s="102"/>
      <c r="ELD159" s="102"/>
      <c r="ELE159" s="102"/>
      <c r="ELF159" s="102"/>
      <c r="ELG159" s="102"/>
      <c r="ELH159" s="102"/>
      <c r="ELI159" s="102"/>
      <c r="ELJ159" s="102"/>
      <c r="ELK159" s="102"/>
      <c r="ELL159" s="102"/>
      <c r="ELM159" s="102"/>
      <c r="ELN159" s="102"/>
      <c r="ELO159" s="102"/>
      <c r="ELP159" s="102"/>
      <c r="ELQ159" s="102"/>
      <c r="ELR159" s="102"/>
      <c r="ELS159" s="102"/>
      <c r="ELT159" s="102"/>
      <c r="ELU159" s="102"/>
      <c r="ELV159" s="102"/>
      <c r="ELW159" s="102"/>
      <c r="ELX159" s="102"/>
      <c r="ELY159" s="102"/>
      <c r="ELZ159" s="102"/>
      <c r="EMA159" s="102"/>
      <c r="EMB159" s="102"/>
      <c r="EMC159" s="102"/>
      <c r="EMD159" s="102"/>
      <c r="EME159" s="102"/>
      <c r="EMF159" s="102"/>
      <c r="EMG159" s="102"/>
      <c r="EMH159" s="102"/>
      <c r="EMI159" s="102"/>
      <c r="EMJ159" s="102"/>
      <c r="EMK159" s="102"/>
      <c r="EML159" s="102"/>
      <c r="EMM159" s="102"/>
      <c r="EMN159" s="102"/>
      <c r="EMO159" s="102"/>
      <c r="EMP159" s="102"/>
      <c r="EMQ159" s="102"/>
      <c r="EMR159" s="102"/>
      <c r="EMS159" s="102"/>
      <c r="EMT159" s="102"/>
      <c r="EMU159" s="102"/>
      <c r="EMV159" s="102"/>
      <c r="EMW159" s="102"/>
      <c r="EMX159" s="102"/>
      <c r="EMY159" s="102"/>
      <c r="EMZ159" s="102"/>
      <c r="ENA159" s="102"/>
      <c r="ENB159" s="102"/>
      <c r="ENC159" s="102"/>
      <c r="END159" s="102"/>
      <c r="ENE159" s="102"/>
      <c r="ENF159" s="102"/>
      <c r="ENG159" s="102"/>
      <c r="ENH159" s="102"/>
      <c r="ENI159" s="102"/>
      <c r="ENJ159" s="102"/>
      <c r="ENK159" s="102"/>
      <c r="ENL159" s="102"/>
      <c r="ENM159" s="102"/>
      <c r="ENN159" s="102"/>
      <c r="ENO159" s="102"/>
      <c r="ENP159" s="102"/>
      <c r="ENQ159" s="102"/>
      <c r="ENR159" s="102"/>
      <c r="ENS159" s="102"/>
      <c r="ENT159" s="102"/>
      <c r="ENU159" s="102"/>
      <c r="ENV159" s="102"/>
      <c r="ENW159" s="102"/>
      <c r="ENX159" s="102"/>
      <c r="ENY159" s="102"/>
      <c r="ENZ159" s="102"/>
      <c r="EOA159" s="102"/>
      <c r="EOB159" s="102"/>
      <c r="EOC159" s="102"/>
      <c r="EOD159" s="102"/>
      <c r="EOE159" s="102"/>
      <c r="EOF159" s="102"/>
      <c r="EOG159" s="102"/>
      <c r="EOH159" s="102"/>
      <c r="EOI159" s="102"/>
      <c r="EOJ159" s="102"/>
      <c r="EOK159" s="102"/>
      <c r="EOL159" s="102"/>
      <c r="EOM159" s="102"/>
      <c r="EON159" s="102"/>
      <c r="EOO159" s="102"/>
      <c r="EOP159" s="102"/>
      <c r="EOQ159" s="102"/>
      <c r="EOR159" s="102"/>
      <c r="EOS159" s="102"/>
      <c r="EOT159" s="102"/>
      <c r="EOU159" s="102"/>
      <c r="EOV159" s="102"/>
      <c r="EOW159" s="102"/>
      <c r="EOX159" s="102"/>
      <c r="EOY159" s="102"/>
      <c r="EOZ159" s="102"/>
      <c r="EPA159" s="102"/>
      <c r="EPB159" s="102"/>
      <c r="EPC159" s="102"/>
      <c r="EPD159" s="102"/>
      <c r="EPE159" s="102"/>
      <c r="EPF159" s="102"/>
      <c r="EPG159" s="102"/>
      <c r="EPH159" s="102"/>
      <c r="EPI159" s="102"/>
      <c r="EPJ159" s="102"/>
      <c r="EPK159" s="102"/>
      <c r="EPL159" s="102"/>
      <c r="EPM159" s="102"/>
      <c r="EPN159" s="102"/>
      <c r="EPO159" s="102"/>
      <c r="EPP159" s="102"/>
      <c r="EPQ159" s="102"/>
      <c r="EPR159" s="102"/>
      <c r="EPS159" s="102"/>
      <c r="EPT159" s="102"/>
      <c r="EPU159" s="102"/>
      <c r="EPV159" s="102"/>
      <c r="EPW159" s="102"/>
      <c r="EPX159" s="102"/>
      <c r="EPY159" s="102"/>
      <c r="EPZ159" s="102"/>
      <c r="EQA159" s="102"/>
      <c r="EQB159" s="102"/>
      <c r="EQC159" s="102"/>
      <c r="EQD159" s="102"/>
      <c r="EQE159" s="102"/>
      <c r="EQF159" s="102"/>
      <c r="EQG159" s="102"/>
      <c r="EQH159" s="102"/>
      <c r="EQI159" s="102"/>
      <c r="EQJ159" s="102"/>
      <c r="EQK159" s="102"/>
      <c r="EQL159" s="102"/>
      <c r="EQM159" s="102"/>
      <c r="EQN159" s="102"/>
      <c r="EQO159" s="102"/>
      <c r="EQP159" s="102"/>
      <c r="EQQ159" s="102"/>
      <c r="EQR159" s="102"/>
      <c r="EQS159" s="102"/>
      <c r="EQT159" s="102"/>
      <c r="EQU159" s="102"/>
      <c r="EQV159" s="102"/>
      <c r="EQW159" s="102"/>
      <c r="EQX159" s="102"/>
      <c r="EQY159" s="102"/>
      <c r="EQZ159" s="102"/>
      <c r="ERA159" s="102"/>
      <c r="ERB159" s="102"/>
      <c r="ERC159" s="102"/>
      <c r="ERD159" s="102"/>
      <c r="ERE159" s="102"/>
      <c r="ERF159" s="102"/>
      <c r="ERG159" s="102"/>
      <c r="ERH159" s="102"/>
      <c r="ERI159" s="102"/>
      <c r="ERJ159" s="102"/>
      <c r="ERK159" s="102"/>
      <c r="ERL159" s="102"/>
      <c r="ERM159" s="102"/>
      <c r="ERN159" s="102"/>
      <c r="ERO159" s="102"/>
      <c r="ERP159" s="102"/>
      <c r="ERQ159" s="102"/>
      <c r="ERR159" s="102"/>
      <c r="ERS159" s="102"/>
      <c r="ERT159" s="102"/>
      <c r="ERU159" s="102"/>
      <c r="ERV159" s="102"/>
      <c r="ERW159" s="102"/>
      <c r="ERX159" s="102"/>
      <c r="ERY159" s="102"/>
      <c r="ERZ159" s="102"/>
      <c r="ESA159" s="102"/>
      <c r="ESB159" s="102"/>
      <c r="ESC159" s="102"/>
      <c r="ESD159" s="102"/>
      <c r="ESE159" s="102"/>
      <c r="ESF159" s="102"/>
      <c r="ESG159" s="102"/>
      <c r="ESH159" s="102"/>
      <c r="ESI159" s="102"/>
      <c r="ESJ159" s="102"/>
      <c r="ESK159" s="102"/>
      <c r="ESL159" s="102"/>
      <c r="ESM159" s="102"/>
      <c r="ESN159" s="102"/>
      <c r="ESO159" s="102"/>
      <c r="ESP159" s="102"/>
      <c r="ESQ159" s="102"/>
      <c r="ESR159" s="102"/>
      <c r="ESS159" s="102"/>
      <c r="EST159" s="102"/>
      <c r="ESU159" s="102"/>
      <c r="ESV159" s="102"/>
      <c r="ESW159" s="102"/>
      <c r="ESX159" s="102"/>
      <c r="ESY159" s="102"/>
      <c r="ESZ159" s="102"/>
      <c r="ETA159" s="102"/>
      <c r="ETB159" s="102"/>
      <c r="ETC159" s="102"/>
      <c r="ETD159" s="102"/>
      <c r="ETE159" s="102"/>
      <c r="ETF159" s="102"/>
      <c r="ETG159" s="102"/>
      <c r="ETH159" s="102"/>
      <c r="ETI159" s="102"/>
      <c r="ETJ159" s="102"/>
      <c r="ETK159" s="102"/>
      <c r="ETL159" s="102"/>
      <c r="ETM159" s="102"/>
      <c r="ETN159" s="102"/>
      <c r="ETO159" s="102"/>
      <c r="ETP159" s="102"/>
      <c r="ETQ159" s="102"/>
      <c r="ETR159" s="102"/>
      <c r="ETS159" s="102"/>
      <c r="ETT159" s="102"/>
      <c r="ETU159" s="102"/>
      <c r="ETV159" s="102"/>
      <c r="ETW159" s="102"/>
      <c r="ETX159" s="102"/>
      <c r="ETY159" s="102"/>
      <c r="ETZ159" s="102"/>
      <c r="EUA159" s="102"/>
      <c r="EUB159" s="102"/>
      <c r="EUC159" s="102"/>
      <c r="EUD159" s="102"/>
      <c r="EUE159" s="102"/>
      <c r="EUF159" s="102"/>
      <c r="EUG159" s="102"/>
      <c r="EUH159" s="102"/>
      <c r="EUI159" s="102"/>
      <c r="EUJ159" s="102"/>
      <c r="EUK159" s="102"/>
      <c r="EUL159" s="102"/>
      <c r="EUM159" s="102"/>
      <c r="EUN159" s="102"/>
      <c r="EUO159" s="102"/>
      <c r="EUP159" s="102"/>
      <c r="EUQ159" s="102"/>
      <c r="EUR159" s="102"/>
      <c r="EUS159" s="102"/>
      <c r="EUT159" s="102"/>
      <c r="EUU159" s="102"/>
      <c r="EUV159" s="102"/>
      <c r="EUW159" s="102"/>
      <c r="EUX159" s="102"/>
      <c r="EUY159" s="102"/>
      <c r="EUZ159" s="102"/>
      <c r="EVA159" s="102"/>
      <c r="EVB159" s="102"/>
      <c r="EVC159" s="102"/>
      <c r="EVD159" s="102"/>
      <c r="EVE159" s="102"/>
      <c r="EVF159" s="102"/>
      <c r="EVG159" s="102"/>
      <c r="EVH159" s="102"/>
      <c r="EVI159" s="102"/>
      <c r="EVJ159" s="102"/>
      <c r="EVK159" s="102"/>
      <c r="EVL159" s="102"/>
      <c r="EVM159" s="102"/>
      <c r="EVN159" s="102"/>
      <c r="EVO159" s="102"/>
      <c r="EVP159" s="102"/>
      <c r="EVQ159" s="102"/>
      <c r="EVR159" s="102"/>
      <c r="EVS159" s="102"/>
      <c r="EVT159" s="102"/>
      <c r="EVU159" s="102"/>
      <c r="EVV159" s="102"/>
      <c r="EVW159" s="102"/>
      <c r="EVX159" s="102"/>
      <c r="EVY159" s="102"/>
      <c r="EVZ159" s="102"/>
      <c r="EWA159" s="102"/>
      <c r="EWB159" s="102"/>
      <c r="EWC159" s="102"/>
      <c r="EWD159" s="102"/>
      <c r="EWE159" s="102"/>
      <c r="EWF159" s="102"/>
      <c r="EWG159" s="102"/>
      <c r="EWH159" s="102"/>
      <c r="EWI159" s="102"/>
      <c r="EWJ159" s="102"/>
      <c r="EWK159" s="102"/>
      <c r="EWL159" s="102"/>
      <c r="EWM159" s="102"/>
      <c r="EWN159" s="102"/>
      <c r="EWO159" s="102"/>
      <c r="EWP159" s="102"/>
      <c r="EWQ159" s="102"/>
      <c r="EWR159" s="102"/>
      <c r="EWS159" s="102"/>
      <c r="EWT159" s="102"/>
      <c r="EWU159" s="102"/>
      <c r="EWV159" s="102"/>
      <c r="EWW159" s="102"/>
      <c r="EWX159" s="102"/>
      <c r="EWY159" s="102"/>
      <c r="EWZ159" s="102"/>
      <c r="EXA159" s="102"/>
      <c r="EXB159" s="102"/>
      <c r="EXC159" s="102"/>
      <c r="EXD159" s="102"/>
      <c r="EXE159" s="102"/>
      <c r="EXF159" s="102"/>
      <c r="EXG159" s="102"/>
      <c r="EXH159" s="102"/>
      <c r="EXI159" s="102"/>
      <c r="EXJ159" s="102"/>
      <c r="EXK159" s="102"/>
      <c r="EXL159" s="102"/>
      <c r="EXM159" s="102"/>
      <c r="EXN159" s="102"/>
      <c r="EXO159" s="102"/>
      <c r="EXP159" s="102"/>
      <c r="EXQ159" s="102"/>
      <c r="EXR159" s="102"/>
      <c r="EXS159" s="102"/>
      <c r="EXT159" s="102"/>
      <c r="EXU159" s="102"/>
      <c r="EXV159" s="102"/>
      <c r="EXW159" s="102"/>
      <c r="EXX159" s="102"/>
      <c r="EXY159" s="102"/>
      <c r="EXZ159" s="102"/>
      <c r="EYA159" s="102"/>
      <c r="EYB159" s="102"/>
      <c r="EYC159" s="102"/>
      <c r="EYD159" s="102"/>
      <c r="EYE159" s="102"/>
      <c r="EYF159" s="102"/>
      <c r="EYG159" s="102"/>
      <c r="EYH159" s="102"/>
      <c r="EYI159" s="102"/>
      <c r="EYJ159" s="102"/>
      <c r="EYK159" s="102"/>
      <c r="EYL159" s="102"/>
      <c r="EYM159" s="102"/>
      <c r="EYN159" s="102"/>
      <c r="EYO159" s="102"/>
      <c r="EYP159" s="102"/>
      <c r="EYQ159" s="102"/>
      <c r="EYR159" s="102"/>
      <c r="EYS159" s="102"/>
      <c r="EYT159" s="102"/>
      <c r="EYU159" s="102"/>
      <c r="EYV159" s="102"/>
      <c r="EYW159" s="102"/>
      <c r="EYX159" s="102"/>
      <c r="EYY159" s="102"/>
      <c r="EYZ159" s="102"/>
      <c r="EZA159" s="102"/>
      <c r="EZB159" s="102"/>
      <c r="EZC159" s="102"/>
      <c r="EZD159" s="102"/>
      <c r="EZE159" s="102"/>
      <c r="EZF159" s="102"/>
      <c r="EZG159" s="102"/>
      <c r="EZH159" s="102"/>
      <c r="EZI159" s="102"/>
      <c r="EZJ159" s="102"/>
      <c r="EZK159" s="102"/>
      <c r="EZL159" s="102"/>
      <c r="EZM159" s="102"/>
      <c r="EZN159" s="102"/>
      <c r="EZO159" s="102"/>
      <c r="EZP159" s="102"/>
      <c r="EZQ159" s="102"/>
      <c r="EZR159" s="102"/>
      <c r="EZS159" s="102"/>
      <c r="EZT159" s="102"/>
      <c r="EZU159" s="102"/>
      <c r="EZV159" s="102"/>
      <c r="EZW159" s="102"/>
      <c r="EZX159" s="102"/>
      <c r="EZY159" s="102"/>
      <c r="EZZ159" s="102"/>
      <c r="FAA159" s="102"/>
      <c r="FAB159" s="102"/>
      <c r="FAC159" s="102"/>
      <c r="FAD159" s="102"/>
      <c r="FAE159" s="102"/>
      <c r="FAF159" s="102"/>
      <c r="FAG159" s="102"/>
      <c r="FAH159" s="102"/>
      <c r="FAI159" s="102"/>
      <c r="FAJ159" s="102"/>
      <c r="FAK159" s="102"/>
      <c r="FAL159" s="102"/>
      <c r="FAM159" s="102"/>
      <c r="FAN159" s="102"/>
      <c r="FAO159" s="102"/>
      <c r="FAP159" s="102"/>
      <c r="FAQ159" s="102"/>
      <c r="FAR159" s="102"/>
      <c r="FAS159" s="102"/>
      <c r="FAT159" s="102"/>
      <c r="FAU159" s="102"/>
      <c r="FAV159" s="102"/>
      <c r="FAW159" s="102"/>
      <c r="FAX159" s="102"/>
      <c r="FAY159" s="102"/>
      <c r="FAZ159" s="102"/>
      <c r="FBA159" s="102"/>
      <c r="FBB159" s="102"/>
      <c r="FBC159" s="102"/>
      <c r="FBD159" s="102"/>
      <c r="FBE159" s="102"/>
      <c r="FBF159" s="102"/>
      <c r="FBG159" s="102"/>
      <c r="FBH159" s="102"/>
      <c r="FBI159" s="102"/>
      <c r="FBJ159" s="102"/>
      <c r="FBK159" s="102"/>
      <c r="FBL159" s="102"/>
      <c r="FBM159" s="102"/>
      <c r="FBN159" s="102"/>
      <c r="FBO159" s="102"/>
      <c r="FBP159" s="102"/>
      <c r="FBQ159" s="102"/>
      <c r="FBR159" s="102"/>
      <c r="FBS159" s="102"/>
      <c r="FBT159" s="102"/>
      <c r="FBU159" s="102"/>
      <c r="FBV159" s="102"/>
      <c r="FBW159" s="102"/>
      <c r="FBX159" s="102"/>
      <c r="FBY159" s="102"/>
      <c r="FBZ159" s="102"/>
      <c r="FCA159" s="102"/>
      <c r="FCB159" s="102"/>
      <c r="FCC159" s="102"/>
      <c r="FCD159" s="102"/>
      <c r="FCE159" s="102"/>
      <c r="FCF159" s="102"/>
      <c r="FCG159" s="102"/>
      <c r="FCH159" s="102"/>
      <c r="FCI159" s="102"/>
      <c r="FCJ159" s="102"/>
      <c r="FCK159" s="102"/>
      <c r="FCL159" s="102"/>
      <c r="FCM159" s="102"/>
      <c r="FCN159" s="102"/>
      <c r="FCO159" s="102"/>
      <c r="FCP159" s="102"/>
      <c r="FCQ159" s="102"/>
      <c r="FCR159" s="102"/>
      <c r="FCS159" s="102"/>
      <c r="FCT159" s="102"/>
      <c r="FCU159" s="102"/>
      <c r="FCV159" s="102"/>
      <c r="FCW159" s="102"/>
      <c r="FCX159" s="102"/>
      <c r="FCY159" s="102"/>
      <c r="FCZ159" s="102"/>
      <c r="FDA159" s="102"/>
      <c r="FDB159" s="102"/>
      <c r="FDC159" s="102"/>
      <c r="FDD159" s="102"/>
      <c r="FDE159" s="102"/>
      <c r="FDF159" s="102"/>
      <c r="FDG159" s="102"/>
      <c r="FDH159" s="102"/>
      <c r="FDI159" s="102"/>
      <c r="FDJ159" s="102"/>
      <c r="FDK159" s="102"/>
      <c r="FDL159" s="102"/>
      <c r="FDM159" s="102"/>
      <c r="FDN159" s="102"/>
      <c r="FDO159" s="102"/>
      <c r="FDP159" s="102"/>
      <c r="FDQ159" s="102"/>
      <c r="FDR159" s="102"/>
      <c r="FDS159" s="102"/>
      <c r="FDT159" s="102"/>
      <c r="FDU159" s="102"/>
      <c r="FDV159" s="102"/>
      <c r="FDW159" s="102"/>
      <c r="FDX159" s="102"/>
      <c r="FDY159" s="102"/>
      <c r="FDZ159" s="102"/>
      <c r="FEA159" s="102"/>
      <c r="FEB159" s="102"/>
      <c r="FEC159" s="102"/>
      <c r="FED159" s="102"/>
      <c r="FEE159" s="102"/>
      <c r="FEF159" s="102"/>
      <c r="FEG159" s="102"/>
      <c r="FEH159" s="102"/>
      <c r="FEI159" s="102"/>
      <c r="FEJ159" s="102"/>
      <c r="FEK159" s="102"/>
      <c r="FEL159" s="102"/>
      <c r="FEM159" s="102"/>
      <c r="FEN159" s="102"/>
      <c r="FEO159" s="102"/>
      <c r="FEP159" s="102"/>
      <c r="FEQ159" s="102"/>
      <c r="FER159" s="102"/>
      <c r="FES159" s="102"/>
      <c r="FET159" s="102"/>
      <c r="FEU159" s="102"/>
      <c r="FEV159" s="102"/>
      <c r="FEW159" s="102"/>
      <c r="FEX159" s="102"/>
      <c r="FEY159" s="102"/>
      <c r="FEZ159" s="102"/>
      <c r="FFA159" s="102"/>
      <c r="FFB159" s="102"/>
      <c r="FFC159" s="102"/>
      <c r="FFD159" s="102"/>
      <c r="FFE159" s="102"/>
      <c r="FFF159" s="102"/>
      <c r="FFG159" s="102"/>
      <c r="FFH159" s="102"/>
      <c r="FFI159" s="102"/>
      <c r="FFJ159" s="102"/>
      <c r="FFK159" s="102"/>
      <c r="FFL159" s="102"/>
      <c r="FFM159" s="102"/>
      <c r="FFN159" s="102"/>
      <c r="FFO159" s="102"/>
      <c r="FFP159" s="102"/>
      <c r="FFQ159" s="102"/>
      <c r="FFR159" s="102"/>
      <c r="FFS159" s="102"/>
      <c r="FFT159" s="102"/>
      <c r="FFU159" s="102"/>
      <c r="FFV159" s="102"/>
      <c r="FFW159" s="102"/>
      <c r="FFX159" s="102"/>
      <c r="FFY159" s="102"/>
      <c r="FFZ159" s="102"/>
      <c r="FGA159" s="102"/>
      <c r="FGB159" s="102"/>
      <c r="FGC159" s="102"/>
      <c r="FGD159" s="102"/>
      <c r="FGE159" s="102"/>
      <c r="FGF159" s="102"/>
      <c r="FGG159" s="102"/>
      <c r="FGH159" s="102"/>
      <c r="FGI159" s="102"/>
      <c r="FGJ159" s="102"/>
      <c r="FGK159" s="102"/>
      <c r="FGL159" s="102"/>
      <c r="FGM159" s="102"/>
      <c r="FGN159" s="102"/>
      <c r="FGO159" s="102"/>
      <c r="FGP159" s="102"/>
      <c r="FGQ159" s="102"/>
      <c r="FGR159" s="102"/>
      <c r="FGS159" s="102"/>
      <c r="FGT159" s="102"/>
      <c r="FGU159" s="102"/>
      <c r="FGV159" s="102"/>
      <c r="FGW159" s="102"/>
      <c r="FGX159" s="102"/>
      <c r="FGY159" s="102"/>
      <c r="FGZ159" s="102"/>
      <c r="FHA159" s="102"/>
      <c r="FHB159" s="102"/>
      <c r="FHC159" s="102"/>
      <c r="FHD159" s="102"/>
      <c r="FHE159" s="102"/>
      <c r="FHF159" s="102"/>
      <c r="FHG159" s="102"/>
      <c r="FHH159" s="102"/>
      <c r="FHI159" s="102"/>
      <c r="FHJ159" s="102"/>
      <c r="FHK159" s="102"/>
      <c r="FHL159" s="102"/>
      <c r="FHM159" s="102"/>
      <c r="FHN159" s="102"/>
      <c r="FHO159" s="102"/>
      <c r="FHP159" s="102"/>
      <c r="FHQ159" s="102"/>
      <c r="FHR159" s="102"/>
      <c r="FHS159" s="102"/>
      <c r="FHT159" s="102"/>
      <c r="FHU159" s="102"/>
      <c r="FHV159" s="102"/>
      <c r="FHW159" s="102"/>
      <c r="FHX159" s="102"/>
      <c r="FHY159" s="102"/>
      <c r="FHZ159" s="102"/>
      <c r="FIA159" s="102"/>
      <c r="FIB159" s="102"/>
      <c r="FIC159" s="102"/>
      <c r="FID159" s="102"/>
      <c r="FIE159" s="102"/>
      <c r="FIF159" s="102"/>
      <c r="FIG159" s="102"/>
      <c r="FIH159" s="102"/>
      <c r="FII159" s="102"/>
      <c r="FIJ159" s="102"/>
      <c r="FIK159" s="102"/>
      <c r="FIL159" s="102"/>
      <c r="FIM159" s="102"/>
      <c r="FIN159" s="102"/>
      <c r="FIO159" s="102"/>
      <c r="FIP159" s="102"/>
      <c r="FIQ159" s="102"/>
      <c r="FIR159" s="102"/>
      <c r="FIS159" s="102"/>
      <c r="FIT159" s="102"/>
      <c r="FIU159" s="102"/>
      <c r="FIV159" s="102"/>
      <c r="FIW159" s="102"/>
      <c r="FIX159" s="102"/>
      <c r="FIY159" s="102"/>
      <c r="FIZ159" s="102"/>
      <c r="FJA159" s="102"/>
      <c r="FJB159" s="102"/>
      <c r="FJC159" s="102"/>
      <c r="FJD159" s="102"/>
      <c r="FJE159" s="102"/>
      <c r="FJF159" s="102"/>
      <c r="FJG159" s="102"/>
      <c r="FJH159" s="102"/>
      <c r="FJI159" s="102"/>
      <c r="FJJ159" s="102"/>
      <c r="FJK159" s="102"/>
      <c r="FJL159" s="102"/>
      <c r="FJM159" s="102"/>
      <c r="FJN159" s="102"/>
      <c r="FJO159" s="102"/>
      <c r="FJP159" s="102"/>
      <c r="FJQ159" s="102"/>
      <c r="FJR159" s="102"/>
      <c r="FJS159" s="102"/>
      <c r="FJT159" s="102"/>
      <c r="FJU159" s="102"/>
      <c r="FJV159" s="102"/>
      <c r="FJW159" s="102"/>
      <c r="FJX159" s="102"/>
      <c r="FJY159" s="102"/>
      <c r="FJZ159" s="102"/>
      <c r="FKA159" s="102"/>
      <c r="FKB159" s="102"/>
      <c r="FKC159" s="102"/>
      <c r="FKD159" s="102"/>
      <c r="FKE159" s="102"/>
      <c r="FKF159" s="102"/>
      <c r="FKG159" s="102"/>
      <c r="FKH159" s="102"/>
      <c r="FKI159" s="102"/>
      <c r="FKJ159" s="102"/>
      <c r="FKK159" s="102"/>
      <c r="FKL159" s="102"/>
      <c r="FKM159" s="102"/>
      <c r="FKN159" s="102"/>
      <c r="FKO159" s="102"/>
      <c r="FKP159" s="102"/>
      <c r="FKQ159" s="102"/>
      <c r="FKR159" s="102"/>
      <c r="FKS159" s="102"/>
      <c r="FKT159" s="102"/>
      <c r="FKU159" s="102"/>
      <c r="FKV159" s="102"/>
      <c r="FKW159" s="102"/>
      <c r="FKX159" s="102"/>
      <c r="FKY159" s="102"/>
      <c r="FKZ159" s="102"/>
      <c r="FLA159" s="102"/>
      <c r="FLB159" s="102"/>
      <c r="FLC159" s="102"/>
      <c r="FLD159" s="102"/>
      <c r="FLE159" s="102"/>
      <c r="FLF159" s="102"/>
      <c r="FLG159" s="102"/>
      <c r="FLH159" s="102"/>
      <c r="FLI159" s="102"/>
      <c r="FLJ159" s="102"/>
      <c r="FLK159" s="102"/>
      <c r="FLL159" s="102"/>
      <c r="FLM159" s="102"/>
      <c r="FLN159" s="102"/>
      <c r="FLO159" s="102"/>
      <c r="FLP159" s="102"/>
      <c r="FLQ159" s="102"/>
      <c r="FLR159" s="102"/>
      <c r="FLS159" s="102"/>
      <c r="FLT159" s="102"/>
      <c r="FLU159" s="102"/>
      <c r="FLV159" s="102"/>
      <c r="FLW159" s="102"/>
      <c r="FLX159" s="102"/>
      <c r="FLY159" s="102"/>
      <c r="FLZ159" s="102"/>
      <c r="FMA159" s="102"/>
      <c r="FMB159" s="102"/>
      <c r="FMC159" s="102"/>
      <c r="FMD159" s="102"/>
      <c r="FME159" s="102"/>
      <c r="FMF159" s="102"/>
      <c r="FMG159" s="102"/>
      <c r="FMH159" s="102"/>
      <c r="FMI159" s="102"/>
      <c r="FMJ159" s="102"/>
      <c r="FMK159" s="102"/>
      <c r="FML159" s="102"/>
      <c r="FMM159" s="102"/>
      <c r="FMN159" s="102"/>
      <c r="FMO159" s="102"/>
      <c r="FMP159" s="102"/>
      <c r="FMQ159" s="102"/>
      <c r="FMR159" s="102"/>
      <c r="FMS159" s="102"/>
      <c r="FMT159" s="102"/>
      <c r="FMU159" s="102"/>
      <c r="FMV159" s="102"/>
      <c r="FMW159" s="102"/>
      <c r="FMX159" s="102"/>
      <c r="FMY159" s="102"/>
      <c r="FMZ159" s="102"/>
      <c r="FNA159" s="102"/>
      <c r="FNB159" s="102"/>
      <c r="FNC159" s="102"/>
      <c r="FND159" s="102"/>
      <c r="FNE159" s="102"/>
      <c r="FNF159" s="102"/>
      <c r="FNG159" s="102"/>
      <c r="FNH159" s="102"/>
      <c r="FNI159" s="102"/>
      <c r="FNJ159" s="102"/>
      <c r="FNK159" s="102"/>
      <c r="FNL159" s="102"/>
      <c r="FNM159" s="102"/>
      <c r="FNN159" s="102"/>
      <c r="FNO159" s="102"/>
      <c r="FNP159" s="102"/>
      <c r="FNQ159" s="102"/>
      <c r="FNR159" s="102"/>
      <c r="FNS159" s="102"/>
      <c r="FNT159" s="102"/>
      <c r="FNU159" s="102"/>
      <c r="FNV159" s="102"/>
      <c r="FNW159" s="102"/>
      <c r="FNX159" s="102"/>
      <c r="FNY159" s="102"/>
      <c r="FNZ159" s="102"/>
      <c r="FOA159" s="102"/>
      <c r="FOB159" s="102"/>
      <c r="FOC159" s="102"/>
      <c r="FOD159" s="102"/>
      <c r="FOE159" s="102"/>
      <c r="FOF159" s="102"/>
      <c r="FOG159" s="102"/>
      <c r="FOH159" s="102"/>
      <c r="FOI159" s="102"/>
      <c r="FOJ159" s="102"/>
      <c r="FOK159" s="102"/>
      <c r="FOL159" s="102"/>
      <c r="FOM159" s="102"/>
      <c r="FON159" s="102"/>
      <c r="FOO159" s="102"/>
      <c r="FOP159" s="102"/>
      <c r="FOQ159" s="102"/>
      <c r="FOR159" s="102"/>
      <c r="FOS159" s="102"/>
      <c r="FOT159" s="102"/>
      <c r="FOU159" s="102"/>
      <c r="FOV159" s="102"/>
      <c r="FOW159" s="102"/>
      <c r="FOX159" s="102"/>
      <c r="FOY159" s="102"/>
      <c r="FOZ159" s="102"/>
      <c r="FPA159" s="102"/>
      <c r="FPB159" s="102"/>
      <c r="FPC159" s="102"/>
      <c r="FPD159" s="102"/>
      <c r="FPE159" s="102"/>
      <c r="FPF159" s="102"/>
      <c r="FPG159" s="102"/>
      <c r="FPH159" s="102"/>
      <c r="FPI159" s="102"/>
      <c r="FPJ159" s="102"/>
      <c r="FPK159" s="102"/>
      <c r="FPL159" s="102"/>
      <c r="FPM159" s="102"/>
      <c r="FPN159" s="102"/>
      <c r="FPO159" s="102"/>
      <c r="FPP159" s="102"/>
      <c r="FPQ159" s="102"/>
      <c r="FPR159" s="102"/>
      <c r="FPS159" s="102"/>
      <c r="FPT159" s="102"/>
      <c r="FPU159" s="102"/>
      <c r="FPV159" s="102"/>
      <c r="FPW159" s="102"/>
      <c r="FPX159" s="102"/>
      <c r="FPY159" s="102"/>
      <c r="FPZ159" s="102"/>
      <c r="FQA159" s="102"/>
      <c r="FQB159" s="102"/>
      <c r="FQC159" s="102"/>
      <c r="FQD159" s="102"/>
      <c r="FQE159" s="102"/>
      <c r="FQF159" s="102"/>
      <c r="FQG159" s="102"/>
      <c r="FQH159" s="102"/>
      <c r="FQI159" s="102"/>
      <c r="FQJ159" s="102"/>
      <c r="FQK159" s="102"/>
      <c r="FQL159" s="102"/>
      <c r="FQM159" s="102"/>
      <c r="FQN159" s="102"/>
      <c r="FQO159" s="102"/>
      <c r="FQP159" s="102"/>
      <c r="FQQ159" s="102"/>
      <c r="FQR159" s="102"/>
      <c r="FQS159" s="102"/>
      <c r="FQT159" s="102"/>
      <c r="FQU159" s="102"/>
      <c r="FQV159" s="102"/>
      <c r="FQW159" s="102"/>
      <c r="FQX159" s="102"/>
      <c r="FQY159" s="102"/>
      <c r="FQZ159" s="102"/>
      <c r="FRA159" s="102"/>
      <c r="FRB159" s="102"/>
      <c r="FRC159" s="102"/>
      <c r="FRD159" s="102"/>
      <c r="FRE159" s="102"/>
      <c r="FRF159" s="102"/>
      <c r="FRG159" s="102"/>
      <c r="FRH159" s="102"/>
      <c r="FRI159" s="102"/>
      <c r="FRJ159" s="102"/>
      <c r="FRK159" s="102"/>
      <c r="FRL159" s="102"/>
      <c r="FRM159" s="102"/>
      <c r="FRN159" s="102"/>
      <c r="FRO159" s="102"/>
      <c r="FRP159" s="102"/>
      <c r="FRQ159" s="102"/>
      <c r="FRR159" s="102"/>
      <c r="FRS159" s="102"/>
      <c r="FRT159" s="102"/>
      <c r="FRU159" s="102"/>
      <c r="FRV159" s="102"/>
      <c r="FRW159" s="102"/>
      <c r="FRX159" s="102"/>
      <c r="FRY159" s="102"/>
      <c r="FRZ159" s="102"/>
      <c r="FSA159" s="102"/>
      <c r="FSB159" s="102"/>
      <c r="FSC159" s="102"/>
      <c r="FSD159" s="102"/>
      <c r="FSE159" s="102"/>
      <c r="FSF159" s="102"/>
      <c r="FSG159" s="102"/>
      <c r="FSH159" s="102"/>
      <c r="FSI159" s="102"/>
      <c r="FSJ159" s="102"/>
      <c r="FSK159" s="102"/>
      <c r="FSL159" s="102"/>
      <c r="FSM159" s="102"/>
      <c r="FSN159" s="102"/>
      <c r="FSO159" s="102"/>
      <c r="FSP159" s="102"/>
      <c r="FSQ159" s="102"/>
      <c r="FSR159" s="102"/>
      <c r="FSS159" s="102"/>
      <c r="FST159" s="102"/>
      <c r="FSU159" s="102"/>
      <c r="FSV159" s="102"/>
      <c r="FSW159" s="102"/>
      <c r="FSX159" s="102"/>
      <c r="FSY159" s="102"/>
      <c r="FSZ159" s="102"/>
      <c r="FTA159" s="102"/>
      <c r="FTB159" s="102"/>
      <c r="FTC159" s="102"/>
      <c r="FTD159" s="102"/>
      <c r="FTE159" s="102"/>
      <c r="FTF159" s="102"/>
      <c r="FTG159" s="102"/>
      <c r="FTH159" s="102"/>
      <c r="FTI159" s="102"/>
      <c r="FTJ159" s="102"/>
      <c r="FTK159" s="102"/>
      <c r="FTL159" s="102"/>
      <c r="FTM159" s="102"/>
      <c r="FTN159" s="102"/>
      <c r="FTO159" s="102"/>
      <c r="FTP159" s="102"/>
      <c r="FTQ159" s="102"/>
      <c r="FTR159" s="102"/>
      <c r="FTS159" s="102"/>
      <c r="FTT159" s="102"/>
      <c r="FTU159" s="102"/>
      <c r="FTV159" s="102"/>
      <c r="FTW159" s="102"/>
      <c r="FTX159" s="102"/>
      <c r="FTY159" s="102"/>
      <c r="FTZ159" s="102"/>
      <c r="FUA159" s="102"/>
      <c r="FUB159" s="102"/>
      <c r="FUC159" s="102"/>
      <c r="FUD159" s="102"/>
      <c r="FUE159" s="102"/>
      <c r="FUF159" s="102"/>
      <c r="FUG159" s="102"/>
      <c r="FUH159" s="102"/>
      <c r="FUI159" s="102"/>
      <c r="FUJ159" s="102"/>
      <c r="FUK159" s="102"/>
      <c r="FUL159" s="102"/>
      <c r="FUM159" s="102"/>
      <c r="FUN159" s="102"/>
      <c r="FUO159" s="102"/>
      <c r="FUP159" s="102"/>
      <c r="FUQ159" s="102"/>
      <c r="FUR159" s="102"/>
      <c r="FUS159" s="102"/>
      <c r="FUT159" s="102"/>
      <c r="FUU159" s="102"/>
      <c r="FUV159" s="102"/>
      <c r="FUW159" s="102"/>
      <c r="FUX159" s="102"/>
      <c r="FUY159" s="102"/>
      <c r="FUZ159" s="102"/>
      <c r="FVA159" s="102"/>
      <c r="FVB159" s="102"/>
      <c r="FVC159" s="102"/>
      <c r="FVD159" s="102"/>
      <c r="FVE159" s="102"/>
      <c r="FVF159" s="102"/>
      <c r="FVG159" s="102"/>
      <c r="FVH159" s="102"/>
      <c r="FVI159" s="102"/>
      <c r="FVJ159" s="102"/>
      <c r="FVK159" s="102"/>
      <c r="FVL159" s="102"/>
      <c r="FVM159" s="102"/>
      <c r="FVN159" s="102"/>
      <c r="FVO159" s="102"/>
      <c r="FVP159" s="102"/>
      <c r="FVQ159" s="102"/>
      <c r="FVR159" s="102"/>
      <c r="FVS159" s="102"/>
      <c r="FVT159" s="102"/>
      <c r="FVU159" s="102"/>
      <c r="FVV159" s="102"/>
      <c r="FVW159" s="102"/>
      <c r="FVX159" s="102"/>
      <c r="FVY159" s="102"/>
      <c r="FVZ159" s="102"/>
      <c r="FWA159" s="102"/>
      <c r="FWB159" s="102"/>
      <c r="FWC159" s="102"/>
      <c r="FWD159" s="102"/>
      <c r="FWE159" s="102"/>
      <c r="FWF159" s="102"/>
      <c r="FWG159" s="102"/>
      <c r="FWH159" s="102"/>
      <c r="FWI159" s="102"/>
      <c r="FWJ159" s="102"/>
      <c r="FWK159" s="102"/>
      <c r="FWL159" s="102"/>
      <c r="FWM159" s="102"/>
      <c r="FWN159" s="102"/>
      <c r="FWO159" s="102"/>
      <c r="FWP159" s="102"/>
      <c r="FWQ159" s="102"/>
      <c r="FWR159" s="102"/>
      <c r="FWS159" s="102"/>
      <c r="FWT159" s="102"/>
      <c r="FWU159" s="102"/>
      <c r="FWV159" s="102"/>
      <c r="FWW159" s="102"/>
      <c r="FWX159" s="102"/>
      <c r="FWY159" s="102"/>
      <c r="FWZ159" s="102"/>
      <c r="FXA159" s="102"/>
      <c r="FXB159" s="102"/>
      <c r="FXC159" s="102"/>
      <c r="FXD159" s="102"/>
      <c r="FXE159" s="102"/>
      <c r="FXF159" s="102"/>
      <c r="FXG159" s="102"/>
      <c r="FXH159" s="102"/>
      <c r="FXI159" s="102"/>
      <c r="FXJ159" s="102"/>
      <c r="FXK159" s="102"/>
      <c r="FXL159" s="102"/>
      <c r="FXM159" s="102"/>
      <c r="FXN159" s="102"/>
      <c r="FXO159" s="102"/>
      <c r="FXP159" s="102"/>
      <c r="FXQ159" s="102"/>
      <c r="FXR159" s="102"/>
      <c r="FXS159" s="102"/>
      <c r="FXT159" s="102"/>
      <c r="FXU159" s="102"/>
      <c r="FXV159" s="102"/>
      <c r="FXW159" s="102"/>
      <c r="FXX159" s="102"/>
      <c r="FXY159" s="102"/>
      <c r="FXZ159" s="102"/>
      <c r="FYA159" s="102"/>
      <c r="FYB159" s="102"/>
      <c r="FYC159" s="102"/>
      <c r="FYD159" s="102"/>
      <c r="FYE159" s="102"/>
      <c r="FYF159" s="102"/>
      <c r="FYG159" s="102"/>
      <c r="FYH159" s="102"/>
      <c r="FYI159" s="102"/>
      <c r="FYJ159" s="102"/>
      <c r="FYK159" s="102"/>
      <c r="FYL159" s="102"/>
      <c r="FYM159" s="102"/>
      <c r="FYN159" s="102"/>
      <c r="FYO159" s="102"/>
      <c r="FYP159" s="102"/>
      <c r="FYQ159" s="102"/>
      <c r="FYR159" s="102"/>
      <c r="FYS159" s="102"/>
      <c r="FYT159" s="102"/>
      <c r="FYU159" s="102"/>
      <c r="FYV159" s="102"/>
      <c r="FYW159" s="102"/>
      <c r="FYX159" s="102"/>
      <c r="FYY159" s="102"/>
      <c r="FYZ159" s="102"/>
      <c r="FZA159" s="102"/>
      <c r="FZB159" s="102"/>
      <c r="FZC159" s="102"/>
      <c r="FZD159" s="102"/>
      <c r="FZE159" s="102"/>
      <c r="FZF159" s="102"/>
      <c r="FZG159" s="102"/>
      <c r="FZH159" s="102"/>
      <c r="FZI159" s="102"/>
      <c r="FZJ159" s="102"/>
      <c r="FZK159" s="102"/>
      <c r="FZL159" s="102"/>
      <c r="FZM159" s="102"/>
      <c r="FZN159" s="102"/>
      <c r="FZO159" s="102"/>
      <c r="FZP159" s="102"/>
      <c r="FZQ159" s="102"/>
      <c r="FZR159" s="102"/>
      <c r="FZS159" s="102"/>
      <c r="FZT159" s="102"/>
      <c r="FZU159" s="102"/>
      <c r="FZV159" s="102"/>
      <c r="FZW159" s="102"/>
      <c r="FZX159" s="102"/>
      <c r="FZY159" s="102"/>
      <c r="FZZ159" s="102"/>
      <c r="GAA159" s="102"/>
      <c r="GAB159" s="102"/>
      <c r="GAC159" s="102"/>
      <c r="GAD159" s="102"/>
      <c r="GAE159" s="102"/>
      <c r="GAF159" s="102"/>
      <c r="GAG159" s="102"/>
      <c r="GAH159" s="102"/>
      <c r="GAI159" s="102"/>
      <c r="GAJ159" s="102"/>
      <c r="GAK159" s="102"/>
      <c r="GAL159" s="102"/>
      <c r="GAM159" s="102"/>
      <c r="GAN159" s="102"/>
      <c r="GAO159" s="102"/>
      <c r="GAP159" s="102"/>
      <c r="GAQ159" s="102"/>
      <c r="GAR159" s="102"/>
      <c r="GAS159" s="102"/>
      <c r="GAT159" s="102"/>
      <c r="GAU159" s="102"/>
      <c r="GAV159" s="102"/>
      <c r="GAW159" s="102"/>
      <c r="GAX159" s="102"/>
      <c r="GAY159" s="102"/>
      <c r="GAZ159" s="102"/>
      <c r="GBA159" s="102"/>
      <c r="GBB159" s="102"/>
      <c r="GBC159" s="102"/>
      <c r="GBD159" s="102"/>
      <c r="GBE159" s="102"/>
      <c r="GBF159" s="102"/>
      <c r="GBG159" s="102"/>
      <c r="GBH159" s="102"/>
      <c r="GBI159" s="102"/>
      <c r="GBJ159" s="102"/>
      <c r="GBK159" s="102"/>
      <c r="GBL159" s="102"/>
      <c r="GBM159" s="102"/>
      <c r="GBN159" s="102"/>
      <c r="GBO159" s="102"/>
      <c r="GBP159" s="102"/>
      <c r="GBQ159" s="102"/>
      <c r="GBR159" s="102"/>
      <c r="GBS159" s="102"/>
      <c r="GBT159" s="102"/>
      <c r="GBU159" s="102"/>
      <c r="GBV159" s="102"/>
      <c r="GBW159" s="102"/>
      <c r="GBX159" s="102"/>
      <c r="GBY159" s="102"/>
      <c r="GBZ159" s="102"/>
      <c r="GCA159" s="102"/>
      <c r="GCB159" s="102"/>
      <c r="GCC159" s="102"/>
      <c r="GCD159" s="102"/>
      <c r="GCE159" s="102"/>
      <c r="GCF159" s="102"/>
      <c r="GCG159" s="102"/>
      <c r="GCH159" s="102"/>
      <c r="GCI159" s="102"/>
      <c r="GCJ159" s="102"/>
      <c r="GCK159" s="102"/>
      <c r="GCL159" s="102"/>
      <c r="GCM159" s="102"/>
      <c r="GCN159" s="102"/>
      <c r="GCO159" s="102"/>
      <c r="GCP159" s="102"/>
      <c r="GCQ159" s="102"/>
      <c r="GCR159" s="102"/>
      <c r="GCS159" s="102"/>
      <c r="GCT159" s="102"/>
      <c r="GCU159" s="102"/>
      <c r="GCV159" s="102"/>
      <c r="GCW159" s="102"/>
      <c r="GCX159" s="102"/>
      <c r="GCY159" s="102"/>
      <c r="GCZ159" s="102"/>
      <c r="GDA159" s="102"/>
      <c r="GDB159" s="102"/>
      <c r="GDC159" s="102"/>
      <c r="GDD159" s="102"/>
      <c r="GDE159" s="102"/>
      <c r="GDF159" s="102"/>
      <c r="GDG159" s="102"/>
      <c r="GDH159" s="102"/>
      <c r="GDI159" s="102"/>
      <c r="GDJ159" s="102"/>
      <c r="GDK159" s="102"/>
      <c r="GDL159" s="102"/>
      <c r="GDM159" s="102"/>
      <c r="GDN159" s="102"/>
      <c r="GDO159" s="102"/>
      <c r="GDP159" s="102"/>
      <c r="GDQ159" s="102"/>
      <c r="GDR159" s="102"/>
      <c r="GDS159" s="102"/>
      <c r="GDT159" s="102"/>
      <c r="GDU159" s="102"/>
      <c r="GDV159" s="102"/>
      <c r="GDW159" s="102"/>
      <c r="GDX159" s="102"/>
      <c r="GDY159" s="102"/>
      <c r="GDZ159" s="102"/>
      <c r="GEA159" s="102"/>
      <c r="GEB159" s="102"/>
      <c r="GEC159" s="102"/>
      <c r="GED159" s="102"/>
      <c r="GEE159" s="102"/>
      <c r="GEF159" s="102"/>
      <c r="GEG159" s="102"/>
      <c r="GEH159" s="102"/>
      <c r="GEI159" s="102"/>
      <c r="GEJ159" s="102"/>
      <c r="GEK159" s="102"/>
      <c r="GEL159" s="102"/>
      <c r="GEM159" s="102"/>
      <c r="GEN159" s="102"/>
      <c r="GEO159" s="102"/>
      <c r="GEP159" s="102"/>
      <c r="GEQ159" s="102"/>
      <c r="GER159" s="102"/>
      <c r="GES159" s="102"/>
      <c r="GET159" s="102"/>
      <c r="GEU159" s="102"/>
      <c r="GEV159" s="102"/>
      <c r="GEW159" s="102"/>
      <c r="GEX159" s="102"/>
      <c r="GEY159" s="102"/>
      <c r="GEZ159" s="102"/>
      <c r="GFA159" s="102"/>
      <c r="GFB159" s="102"/>
      <c r="GFC159" s="102"/>
      <c r="GFD159" s="102"/>
      <c r="GFE159" s="102"/>
      <c r="GFF159" s="102"/>
      <c r="GFG159" s="102"/>
      <c r="GFH159" s="102"/>
      <c r="GFI159" s="102"/>
      <c r="GFJ159" s="102"/>
      <c r="GFK159" s="102"/>
      <c r="GFL159" s="102"/>
      <c r="GFM159" s="102"/>
      <c r="GFN159" s="102"/>
      <c r="GFO159" s="102"/>
      <c r="GFP159" s="102"/>
      <c r="GFQ159" s="102"/>
      <c r="GFR159" s="102"/>
      <c r="GFS159" s="102"/>
      <c r="GFT159" s="102"/>
      <c r="GFU159" s="102"/>
      <c r="GFV159" s="102"/>
      <c r="GFW159" s="102"/>
      <c r="GFX159" s="102"/>
      <c r="GFY159" s="102"/>
      <c r="GFZ159" s="102"/>
      <c r="GGA159" s="102"/>
      <c r="GGB159" s="102"/>
      <c r="GGC159" s="102"/>
      <c r="GGD159" s="102"/>
      <c r="GGE159" s="102"/>
      <c r="GGF159" s="102"/>
      <c r="GGG159" s="102"/>
      <c r="GGH159" s="102"/>
      <c r="GGI159" s="102"/>
      <c r="GGJ159" s="102"/>
      <c r="GGK159" s="102"/>
      <c r="GGL159" s="102"/>
      <c r="GGM159" s="102"/>
      <c r="GGN159" s="102"/>
      <c r="GGO159" s="102"/>
      <c r="GGP159" s="102"/>
      <c r="GGQ159" s="102"/>
      <c r="GGR159" s="102"/>
      <c r="GGS159" s="102"/>
      <c r="GGT159" s="102"/>
      <c r="GGU159" s="102"/>
      <c r="GGV159" s="102"/>
      <c r="GGW159" s="102"/>
      <c r="GGX159" s="102"/>
      <c r="GGY159" s="102"/>
      <c r="GGZ159" s="102"/>
      <c r="GHA159" s="102"/>
      <c r="GHB159" s="102"/>
      <c r="GHC159" s="102"/>
      <c r="GHD159" s="102"/>
      <c r="GHE159" s="102"/>
      <c r="GHF159" s="102"/>
      <c r="GHG159" s="102"/>
      <c r="GHH159" s="102"/>
      <c r="GHI159" s="102"/>
      <c r="GHJ159" s="102"/>
      <c r="GHK159" s="102"/>
      <c r="GHL159" s="102"/>
      <c r="GHM159" s="102"/>
      <c r="GHN159" s="102"/>
      <c r="GHO159" s="102"/>
      <c r="GHP159" s="102"/>
      <c r="GHQ159" s="102"/>
      <c r="GHR159" s="102"/>
      <c r="GHS159" s="102"/>
      <c r="GHT159" s="102"/>
      <c r="GHU159" s="102"/>
      <c r="GHV159" s="102"/>
      <c r="GHW159" s="102"/>
      <c r="GHX159" s="102"/>
      <c r="GHY159" s="102"/>
      <c r="GHZ159" s="102"/>
      <c r="GIA159" s="102"/>
      <c r="GIB159" s="102"/>
      <c r="GIC159" s="102"/>
      <c r="GID159" s="102"/>
      <c r="GIE159" s="102"/>
      <c r="GIF159" s="102"/>
      <c r="GIG159" s="102"/>
      <c r="GIH159" s="102"/>
      <c r="GII159" s="102"/>
      <c r="GIJ159" s="102"/>
      <c r="GIK159" s="102"/>
      <c r="GIL159" s="102"/>
      <c r="GIM159" s="102"/>
      <c r="GIN159" s="102"/>
      <c r="GIO159" s="102"/>
      <c r="GIP159" s="102"/>
      <c r="GIQ159" s="102"/>
      <c r="GIR159" s="102"/>
      <c r="GIS159" s="102"/>
      <c r="GIT159" s="102"/>
      <c r="GIU159" s="102"/>
      <c r="GIV159" s="102"/>
      <c r="GIW159" s="102"/>
      <c r="GIX159" s="102"/>
      <c r="GIY159" s="102"/>
      <c r="GIZ159" s="102"/>
      <c r="GJA159" s="102"/>
      <c r="GJB159" s="102"/>
      <c r="GJC159" s="102"/>
      <c r="GJD159" s="102"/>
      <c r="GJE159" s="102"/>
      <c r="GJF159" s="102"/>
      <c r="GJG159" s="102"/>
      <c r="GJH159" s="102"/>
      <c r="GJI159" s="102"/>
      <c r="GJJ159" s="102"/>
      <c r="GJK159" s="102"/>
      <c r="GJL159" s="102"/>
      <c r="GJM159" s="102"/>
      <c r="GJN159" s="102"/>
      <c r="GJO159" s="102"/>
      <c r="GJP159" s="102"/>
      <c r="GJQ159" s="102"/>
      <c r="GJR159" s="102"/>
      <c r="GJS159" s="102"/>
      <c r="GJT159" s="102"/>
      <c r="GJU159" s="102"/>
      <c r="GJV159" s="102"/>
      <c r="GJW159" s="102"/>
      <c r="GJX159" s="102"/>
      <c r="GJY159" s="102"/>
      <c r="GJZ159" s="102"/>
      <c r="GKA159" s="102"/>
      <c r="GKB159" s="102"/>
      <c r="GKC159" s="102"/>
      <c r="GKD159" s="102"/>
      <c r="GKE159" s="102"/>
      <c r="GKF159" s="102"/>
      <c r="GKG159" s="102"/>
      <c r="GKH159" s="102"/>
      <c r="GKI159" s="102"/>
      <c r="GKJ159" s="102"/>
      <c r="GKK159" s="102"/>
      <c r="GKL159" s="102"/>
      <c r="GKM159" s="102"/>
      <c r="GKN159" s="102"/>
      <c r="GKO159" s="102"/>
      <c r="GKP159" s="102"/>
      <c r="GKQ159" s="102"/>
      <c r="GKR159" s="102"/>
      <c r="GKS159" s="102"/>
      <c r="GKT159" s="102"/>
      <c r="GKU159" s="102"/>
      <c r="GKV159" s="102"/>
      <c r="GKW159" s="102"/>
      <c r="GKX159" s="102"/>
      <c r="GKY159" s="102"/>
      <c r="GKZ159" s="102"/>
      <c r="GLA159" s="102"/>
      <c r="GLB159" s="102"/>
      <c r="GLC159" s="102"/>
      <c r="GLD159" s="102"/>
      <c r="GLE159" s="102"/>
      <c r="GLF159" s="102"/>
      <c r="GLG159" s="102"/>
      <c r="GLH159" s="102"/>
      <c r="GLI159" s="102"/>
      <c r="GLJ159" s="102"/>
      <c r="GLK159" s="102"/>
      <c r="GLL159" s="102"/>
      <c r="GLM159" s="102"/>
      <c r="GLN159" s="102"/>
      <c r="GLO159" s="102"/>
      <c r="GLP159" s="102"/>
      <c r="GLQ159" s="102"/>
      <c r="GLR159" s="102"/>
      <c r="GLS159" s="102"/>
      <c r="GLT159" s="102"/>
      <c r="GLU159" s="102"/>
      <c r="GLV159" s="102"/>
      <c r="GLW159" s="102"/>
      <c r="GLX159" s="102"/>
      <c r="GLY159" s="102"/>
      <c r="GLZ159" s="102"/>
      <c r="GMA159" s="102"/>
      <c r="GMB159" s="102"/>
      <c r="GMC159" s="102"/>
      <c r="GMD159" s="102"/>
      <c r="GME159" s="102"/>
      <c r="GMF159" s="102"/>
      <c r="GMG159" s="102"/>
      <c r="GMH159" s="102"/>
      <c r="GMI159" s="102"/>
      <c r="GMJ159" s="102"/>
      <c r="GMK159" s="102"/>
      <c r="GML159" s="102"/>
      <c r="GMM159" s="102"/>
      <c r="GMN159" s="102"/>
      <c r="GMO159" s="102"/>
      <c r="GMP159" s="102"/>
      <c r="GMQ159" s="102"/>
      <c r="GMR159" s="102"/>
      <c r="GMS159" s="102"/>
      <c r="GMT159" s="102"/>
      <c r="GMU159" s="102"/>
      <c r="GMV159" s="102"/>
      <c r="GMW159" s="102"/>
      <c r="GMX159" s="102"/>
      <c r="GMY159" s="102"/>
      <c r="GMZ159" s="102"/>
      <c r="GNA159" s="102"/>
      <c r="GNB159" s="102"/>
      <c r="GNC159" s="102"/>
      <c r="GND159" s="102"/>
      <c r="GNE159" s="102"/>
      <c r="GNF159" s="102"/>
      <c r="GNG159" s="102"/>
      <c r="GNH159" s="102"/>
      <c r="GNI159" s="102"/>
      <c r="GNJ159" s="102"/>
      <c r="GNK159" s="102"/>
      <c r="GNL159" s="102"/>
      <c r="GNM159" s="102"/>
      <c r="GNN159" s="102"/>
      <c r="GNO159" s="102"/>
      <c r="GNP159" s="102"/>
      <c r="GNQ159" s="102"/>
      <c r="GNR159" s="102"/>
      <c r="GNS159" s="102"/>
      <c r="GNT159" s="102"/>
      <c r="GNU159" s="102"/>
      <c r="GNV159" s="102"/>
      <c r="GNW159" s="102"/>
      <c r="GNX159" s="102"/>
      <c r="GNY159" s="102"/>
      <c r="GNZ159" s="102"/>
      <c r="GOA159" s="102"/>
      <c r="GOB159" s="102"/>
      <c r="GOC159" s="102"/>
      <c r="GOD159" s="102"/>
      <c r="GOE159" s="102"/>
      <c r="GOF159" s="102"/>
      <c r="GOG159" s="102"/>
      <c r="GOH159" s="102"/>
      <c r="GOI159" s="102"/>
      <c r="GOJ159" s="102"/>
      <c r="GOK159" s="102"/>
      <c r="GOL159" s="102"/>
      <c r="GOM159" s="102"/>
      <c r="GON159" s="102"/>
      <c r="GOO159" s="102"/>
      <c r="GOP159" s="102"/>
      <c r="GOQ159" s="102"/>
      <c r="GOR159" s="102"/>
      <c r="GOS159" s="102"/>
      <c r="GOT159" s="102"/>
      <c r="GOU159" s="102"/>
      <c r="GOV159" s="102"/>
      <c r="GOW159" s="102"/>
      <c r="GOX159" s="102"/>
      <c r="GOY159" s="102"/>
      <c r="GOZ159" s="102"/>
      <c r="GPA159" s="102"/>
      <c r="GPB159" s="102"/>
      <c r="GPC159" s="102"/>
      <c r="GPD159" s="102"/>
      <c r="GPE159" s="102"/>
      <c r="GPF159" s="102"/>
      <c r="GPG159" s="102"/>
      <c r="GPH159" s="102"/>
      <c r="GPI159" s="102"/>
      <c r="GPJ159" s="102"/>
      <c r="GPK159" s="102"/>
      <c r="GPL159" s="102"/>
      <c r="GPM159" s="102"/>
      <c r="GPN159" s="102"/>
      <c r="GPO159" s="102"/>
      <c r="GPP159" s="102"/>
      <c r="GPQ159" s="102"/>
      <c r="GPR159" s="102"/>
      <c r="GPS159" s="102"/>
      <c r="GPT159" s="102"/>
      <c r="GPU159" s="102"/>
      <c r="GPV159" s="102"/>
      <c r="GPW159" s="102"/>
      <c r="GPX159" s="102"/>
      <c r="GPY159" s="102"/>
      <c r="GPZ159" s="102"/>
      <c r="GQA159" s="102"/>
      <c r="GQB159" s="102"/>
      <c r="GQC159" s="102"/>
      <c r="GQD159" s="102"/>
      <c r="GQE159" s="102"/>
      <c r="GQF159" s="102"/>
      <c r="GQG159" s="102"/>
      <c r="GQH159" s="102"/>
      <c r="GQI159" s="102"/>
      <c r="GQJ159" s="102"/>
      <c r="GQK159" s="102"/>
      <c r="GQL159" s="102"/>
      <c r="GQM159" s="102"/>
      <c r="GQN159" s="102"/>
      <c r="GQO159" s="102"/>
      <c r="GQP159" s="102"/>
      <c r="GQQ159" s="102"/>
      <c r="GQR159" s="102"/>
      <c r="GQS159" s="102"/>
      <c r="GQT159" s="102"/>
      <c r="GQU159" s="102"/>
      <c r="GQV159" s="102"/>
      <c r="GQW159" s="102"/>
      <c r="GQX159" s="102"/>
      <c r="GQY159" s="102"/>
      <c r="GQZ159" s="102"/>
      <c r="GRA159" s="102"/>
      <c r="GRB159" s="102"/>
      <c r="GRC159" s="102"/>
      <c r="GRD159" s="102"/>
      <c r="GRE159" s="102"/>
      <c r="GRF159" s="102"/>
      <c r="GRG159" s="102"/>
      <c r="GRH159" s="102"/>
      <c r="GRI159" s="102"/>
      <c r="GRJ159" s="102"/>
      <c r="GRK159" s="102"/>
      <c r="GRL159" s="102"/>
      <c r="GRM159" s="102"/>
      <c r="GRN159" s="102"/>
      <c r="GRO159" s="102"/>
      <c r="GRP159" s="102"/>
      <c r="GRQ159" s="102"/>
      <c r="GRR159" s="102"/>
      <c r="GRS159" s="102"/>
      <c r="GRT159" s="102"/>
      <c r="GRU159" s="102"/>
      <c r="GRV159" s="102"/>
      <c r="GRW159" s="102"/>
      <c r="GRX159" s="102"/>
      <c r="GRY159" s="102"/>
      <c r="GRZ159" s="102"/>
      <c r="GSA159" s="102"/>
      <c r="GSB159" s="102"/>
      <c r="GSC159" s="102"/>
      <c r="GSD159" s="102"/>
      <c r="GSE159" s="102"/>
      <c r="GSF159" s="102"/>
      <c r="GSG159" s="102"/>
      <c r="GSH159" s="102"/>
      <c r="GSI159" s="102"/>
      <c r="GSJ159" s="102"/>
      <c r="GSK159" s="102"/>
      <c r="GSL159" s="102"/>
      <c r="GSM159" s="102"/>
      <c r="GSN159" s="102"/>
      <c r="GSO159" s="102"/>
      <c r="GSP159" s="102"/>
      <c r="GSQ159" s="102"/>
      <c r="GSR159" s="102"/>
      <c r="GSS159" s="102"/>
      <c r="GST159" s="102"/>
      <c r="GSU159" s="102"/>
      <c r="GSV159" s="102"/>
      <c r="GSW159" s="102"/>
      <c r="GSX159" s="102"/>
      <c r="GSY159" s="102"/>
      <c r="GSZ159" s="102"/>
      <c r="GTA159" s="102"/>
      <c r="GTB159" s="102"/>
      <c r="GTC159" s="102"/>
      <c r="GTD159" s="102"/>
      <c r="GTE159" s="102"/>
      <c r="GTF159" s="102"/>
      <c r="GTG159" s="102"/>
      <c r="GTH159" s="102"/>
      <c r="GTI159" s="102"/>
      <c r="GTJ159" s="102"/>
      <c r="GTK159" s="102"/>
      <c r="GTL159" s="102"/>
      <c r="GTM159" s="102"/>
      <c r="GTN159" s="102"/>
      <c r="GTO159" s="102"/>
      <c r="GTP159" s="102"/>
      <c r="GTQ159" s="102"/>
      <c r="GTR159" s="102"/>
      <c r="GTS159" s="102"/>
      <c r="GTT159" s="102"/>
      <c r="GTU159" s="102"/>
      <c r="GTV159" s="102"/>
      <c r="GTW159" s="102"/>
      <c r="GTX159" s="102"/>
      <c r="GTY159" s="102"/>
      <c r="GTZ159" s="102"/>
      <c r="GUA159" s="102"/>
      <c r="GUB159" s="102"/>
      <c r="GUC159" s="102"/>
      <c r="GUD159" s="102"/>
      <c r="GUE159" s="102"/>
      <c r="GUF159" s="102"/>
      <c r="GUG159" s="102"/>
      <c r="GUH159" s="102"/>
      <c r="GUI159" s="102"/>
      <c r="GUJ159" s="102"/>
      <c r="GUK159" s="102"/>
      <c r="GUL159" s="102"/>
      <c r="GUM159" s="102"/>
      <c r="GUN159" s="102"/>
      <c r="GUO159" s="102"/>
      <c r="GUP159" s="102"/>
      <c r="GUQ159" s="102"/>
      <c r="GUR159" s="102"/>
      <c r="GUS159" s="102"/>
      <c r="GUT159" s="102"/>
      <c r="GUU159" s="102"/>
      <c r="GUV159" s="102"/>
      <c r="GUW159" s="102"/>
      <c r="GUX159" s="102"/>
      <c r="GUY159" s="102"/>
      <c r="GUZ159" s="102"/>
      <c r="GVA159" s="102"/>
      <c r="GVB159" s="102"/>
      <c r="GVC159" s="102"/>
      <c r="GVD159" s="102"/>
      <c r="GVE159" s="102"/>
      <c r="GVF159" s="102"/>
      <c r="GVG159" s="102"/>
      <c r="GVH159" s="102"/>
      <c r="GVI159" s="102"/>
      <c r="GVJ159" s="102"/>
      <c r="GVK159" s="102"/>
      <c r="GVL159" s="102"/>
      <c r="GVM159" s="102"/>
      <c r="GVN159" s="102"/>
      <c r="GVO159" s="102"/>
      <c r="GVP159" s="102"/>
      <c r="GVQ159" s="102"/>
      <c r="GVR159" s="102"/>
      <c r="GVS159" s="102"/>
      <c r="GVT159" s="102"/>
      <c r="GVU159" s="102"/>
      <c r="GVV159" s="102"/>
      <c r="GVW159" s="102"/>
      <c r="GVX159" s="102"/>
      <c r="GVY159" s="102"/>
      <c r="GVZ159" s="102"/>
      <c r="GWA159" s="102"/>
      <c r="GWB159" s="102"/>
      <c r="GWC159" s="102"/>
      <c r="GWD159" s="102"/>
      <c r="GWE159" s="102"/>
      <c r="GWF159" s="102"/>
      <c r="GWG159" s="102"/>
      <c r="GWH159" s="102"/>
      <c r="GWI159" s="102"/>
      <c r="GWJ159" s="102"/>
      <c r="GWK159" s="102"/>
      <c r="GWL159" s="102"/>
      <c r="GWM159" s="102"/>
      <c r="GWN159" s="102"/>
      <c r="GWO159" s="102"/>
      <c r="GWP159" s="102"/>
      <c r="GWQ159" s="102"/>
      <c r="GWR159" s="102"/>
      <c r="GWS159" s="102"/>
      <c r="GWT159" s="102"/>
      <c r="GWU159" s="102"/>
      <c r="GWV159" s="102"/>
      <c r="GWW159" s="102"/>
      <c r="GWX159" s="102"/>
      <c r="GWY159" s="102"/>
      <c r="GWZ159" s="102"/>
      <c r="GXA159" s="102"/>
      <c r="GXB159" s="102"/>
      <c r="GXC159" s="102"/>
      <c r="GXD159" s="102"/>
      <c r="GXE159" s="102"/>
      <c r="GXF159" s="102"/>
      <c r="GXG159" s="102"/>
      <c r="GXH159" s="102"/>
      <c r="GXI159" s="102"/>
      <c r="GXJ159" s="102"/>
      <c r="GXK159" s="102"/>
      <c r="GXL159" s="102"/>
      <c r="GXM159" s="102"/>
      <c r="GXN159" s="102"/>
      <c r="GXO159" s="102"/>
      <c r="GXP159" s="102"/>
      <c r="GXQ159" s="102"/>
      <c r="GXR159" s="102"/>
      <c r="GXS159" s="102"/>
      <c r="GXT159" s="102"/>
      <c r="GXU159" s="102"/>
      <c r="GXV159" s="102"/>
      <c r="GXW159" s="102"/>
      <c r="GXX159" s="102"/>
      <c r="GXY159" s="102"/>
      <c r="GXZ159" s="102"/>
      <c r="GYA159" s="102"/>
      <c r="GYB159" s="102"/>
      <c r="GYC159" s="102"/>
      <c r="GYD159" s="102"/>
      <c r="GYE159" s="102"/>
      <c r="GYF159" s="102"/>
      <c r="GYG159" s="102"/>
      <c r="GYH159" s="102"/>
      <c r="GYI159" s="102"/>
      <c r="GYJ159" s="102"/>
      <c r="GYK159" s="102"/>
      <c r="GYL159" s="102"/>
      <c r="GYM159" s="102"/>
      <c r="GYN159" s="102"/>
      <c r="GYO159" s="102"/>
      <c r="GYP159" s="102"/>
      <c r="GYQ159" s="102"/>
      <c r="GYR159" s="102"/>
      <c r="GYS159" s="102"/>
      <c r="GYT159" s="102"/>
      <c r="GYU159" s="102"/>
      <c r="GYV159" s="102"/>
      <c r="GYW159" s="102"/>
      <c r="GYX159" s="102"/>
      <c r="GYY159" s="102"/>
      <c r="GYZ159" s="102"/>
      <c r="GZA159" s="102"/>
      <c r="GZB159" s="102"/>
      <c r="GZC159" s="102"/>
      <c r="GZD159" s="102"/>
      <c r="GZE159" s="102"/>
      <c r="GZF159" s="102"/>
      <c r="GZG159" s="102"/>
      <c r="GZH159" s="102"/>
      <c r="GZI159" s="102"/>
      <c r="GZJ159" s="102"/>
      <c r="GZK159" s="102"/>
      <c r="GZL159" s="102"/>
      <c r="GZM159" s="102"/>
      <c r="GZN159" s="102"/>
      <c r="GZO159" s="102"/>
      <c r="GZP159" s="102"/>
      <c r="GZQ159" s="102"/>
      <c r="GZR159" s="102"/>
      <c r="GZS159" s="102"/>
      <c r="GZT159" s="102"/>
      <c r="GZU159" s="102"/>
      <c r="GZV159" s="102"/>
      <c r="GZW159" s="102"/>
      <c r="GZX159" s="102"/>
      <c r="GZY159" s="102"/>
      <c r="GZZ159" s="102"/>
      <c r="HAA159" s="102"/>
      <c r="HAB159" s="102"/>
      <c r="HAC159" s="102"/>
      <c r="HAD159" s="102"/>
      <c r="HAE159" s="102"/>
      <c r="HAF159" s="102"/>
      <c r="HAG159" s="102"/>
      <c r="HAH159" s="102"/>
      <c r="HAI159" s="102"/>
      <c r="HAJ159" s="102"/>
      <c r="HAK159" s="102"/>
      <c r="HAL159" s="102"/>
      <c r="HAM159" s="102"/>
      <c r="HAN159" s="102"/>
      <c r="HAO159" s="102"/>
      <c r="HAP159" s="102"/>
      <c r="HAQ159" s="102"/>
      <c r="HAR159" s="102"/>
      <c r="HAS159" s="102"/>
      <c r="HAT159" s="102"/>
      <c r="HAU159" s="102"/>
      <c r="HAV159" s="102"/>
      <c r="HAW159" s="102"/>
      <c r="HAX159" s="102"/>
      <c r="HAY159" s="102"/>
      <c r="HAZ159" s="102"/>
      <c r="HBA159" s="102"/>
      <c r="HBB159" s="102"/>
      <c r="HBC159" s="102"/>
      <c r="HBD159" s="102"/>
      <c r="HBE159" s="102"/>
      <c r="HBF159" s="102"/>
      <c r="HBG159" s="102"/>
      <c r="HBH159" s="102"/>
      <c r="HBI159" s="102"/>
      <c r="HBJ159" s="102"/>
      <c r="HBK159" s="102"/>
      <c r="HBL159" s="102"/>
      <c r="HBM159" s="102"/>
      <c r="HBN159" s="102"/>
      <c r="HBO159" s="102"/>
      <c r="HBP159" s="102"/>
      <c r="HBQ159" s="102"/>
      <c r="HBR159" s="102"/>
      <c r="HBS159" s="102"/>
      <c r="HBT159" s="102"/>
      <c r="HBU159" s="102"/>
      <c r="HBV159" s="102"/>
      <c r="HBW159" s="102"/>
      <c r="HBX159" s="102"/>
      <c r="HBY159" s="102"/>
      <c r="HBZ159" s="102"/>
      <c r="HCA159" s="102"/>
      <c r="HCB159" s="102"/>
      <c r="HCC159" s="102"/>
      <c r="HCD159" s="102"/>
      <c r="HCE159" s="102"/>
      <c r="HCF159" s="102"/>
      <c r="HCG159" s="102"/>
      <c r="HCH159" s="102"/>
      <c r="HCI159" s="102"/>
      <c r="HCJ159" s="102"/>
      <c r="HCK159" s="102"/>
      <c r="HCL159" s="102"/>
      <c r="HCM159" s="102"/>
      <c r="HCN159" s="102"/>
      <c r="HCO159" s="102"/>
      <c r="HCP159" s="102"/>
      <c r="HCQ159" s="102"/>
      <c r="HCR159" s="102"/>
      <c r="HCS159" s="102"/>
      <c r="HCT159" s="102"/>
      <c r="HCU159" s="102"/>
      <c r="HCV159" s="102"/>
      <c r="HCW159" s="102"/>
      <c r="HCX159" s="102"/>
      <c r="HCY159" s="102"/>
      <c r="HCZ159" s="102"/>
      <c r="HDA159" s="102"/>
      <c r="HDB159" s="102"/>
      <c r="HDC159" s="102"/>
      <c r="HDD159" s="102"/>
      <c r="HDE159" s="102"/>
      <c r="HDF159" s="102"/>
      <c r="HDG159" s="102"/>
      <c r="HDH159" s="102"/>
      <c r="HDI159" s="102"/>
      <c r="HDJ159" s="102"/>
      <c r="HDK159" s="102"/>
      <c r="HDL159" s="102"/>
      <c r="HDM159" s="102"/>
      <c r="HDN159" s="102"/>
      <c r="HDO159" s="102"/>
      <c r="HDP159" s="102"/>
      <c r="HDQ159" s="102"/>
      <c r="HDR159" s="102"/>
      <c r="HDS159" s="102"/>
      <c r="HDT159" s="102"/>
      <c r="HDU159" s="102"/>
      <c r="HDV159" s="102"/>
      <c r="HDW159" s="102"/>
      <c r="HDX159" s="102"/>
      <c r="HDY159" s="102"/>
      <c r="HDZ159" s="102"/>
      <c r="HEA159" s="102"/>
      <c r="HEB159" s="102"/>
      <c r="HEC159" s="102"/>
      <c r="HED159" s="102"/>
      <c r="HEE159" s="102"/>
      <c r="HEF159" s="102"/>
      <c r="HEG159" s="102"/>
      <c r="HEH159" s="102"/>
      <c r="HEI159" s="102"/>
      <c r="HEJ159" s="102"/>
      <c r="HEK159" s="102"/>
      <c r="HEL159" s="102"/>
      <c r="HEM159" s="102"/>
      <c r="HEN159" s="102"/>
      <c r="HEO159" s="102"/>
      <c r="HEP159" s="102"/>
      <c r="HEQ159" s="102"/>
      <c r="HER159" s="102"/>
      <c r="HES159" s="102"/>
      <c r="HET159" s="102"/>
      <c r="HEU159" s="102"/>
      <c r="HEV159" s="102"/>
      <c r="HEW159" s="102"/>
      <c r="HEX159" s="102"/>
      <c r="HEY159" s="102"/>
      <c r="HEZ159" s="102"/>
      <c r="HFA159" s="102"/>
      <c r="HFB159" s="102"/>
      <c r="HFC159" s="102"/>
      <c r="HFD159" s="102"/>
      <c r="HFE159" s="102"/>
      <c r="HFF159" s="102"/>
      <c r="HFG159" s="102"/>
      <c r="HFH159" s="102"/>
      <c r="HFI159" s="102"/>
      <c r="HFJ159" s="102"/>
      <c r="HFK159" s="102"/>
      <c r="HFL159" s="102"/>
      <c r="HFM159" s="102"/>
      <c r="HFN159" s="102"/>
      <c r="HFO159" s="102"/>
      <c r="HFP159" s="102"/>
      <c r="HFQ159" s="102"/>
      <c r="HFR159" s="102"/>
      <c r="HFS159" s="102"/>
      <c r="HFT159" s="102"/>
      <c r="HFU159" s="102"/>
      <c r="HFV159" s="102"/>
      <c r="HFW159" s="102"/>
      <c r="HFX159" s="102"/>
      <c r="HFY159" s="102"/>
      <c r="HFZ159" s="102"/>
      <c r="HGA159" s="102"/>
      <c r="HGB159" s="102"/>
      <c r="HGC159" s="102"/>
      <c r="HGD159" s="102"/>
      <c r="HGE159" s="102"/>
      <c r="HGF159" s="102"/>
      <c r="HGG159" s="102"/>
      <c r="HGH159" s="102"/>
      <c r="HGI159" s="102"/>
      <c r="HGJ159" s="102"/>
      <c r="HGK159" s="102"/>
      <c r="HGL159" s="102"/>
      <c r="HGM159" s="102"/>
      <c r="HGN159" s="102"/>
      <c r="HGO159" s="102"/>
      <c r="HGP159" s="102"/>
      <c r="HGQ159" s="102"/>
      <c r="HGR159" s="102"/>
      <c r="HGS159" s="102"/>
      <c r="HGT159" s="102"/>
      <c r="HGU159" s="102"/>
      <c r="HGV159" s="102"/>
      <c r="HGW159" s="102"/>
      <c r="HGX159" s="102"/>
      <c r="HGY159" s="102"/>
      <c r="HGZ159" s="102"/>
      <c r="HHA159" s="102"/>
      <c r="HHB159" s="102"/>
      <c r="HHC159" s="102"/>
      <c r="HHD159" s="102"/>
      <c r="HHE159" s="102"/>
      <c r="HHF159" s="102"/>
      <c r="HHG159" s="102"/>
      <c r="HHH159" s="102"/>
      <c r="HHI159" s="102"/>
      <c r="HHJ159" s="102"/>
      <c r="HHK159" s="102"/>
      <c r="HHL159" s="102"/>
      <c r="HHM159" s="102"/>
      <c r="HHN159" s="102"/>
      <c r="HHO159" s="102"/>
      <c r="HHP159" s="102"/>
      <c r="HHQ159" s="102"/>
      <c r="HHR159" s="102"/>
      <c r="HHS159" s="102"/>
      <c r="HHT159" s="102"/>
      <c r="HHU159" s="102"/>
      <c r="HHV159" s="102"/>
      <c r="HHW159" s="102"/>
      <c r="HHX159" s="102"/>
      <c r="HHY159" s="102"/>
      <c r="HHZ159" s="102"/>
      <c r="HIA159" s="102"/>
      <c r="HIB159" s="102"/>
      <c r="HIC159" s="102"/>
      <c r="HID159" s="102"/>
      <c r="HIE159" s="102"/>
      <c r="HIF159" s="102"/>
      <c r="HIG159" s="102"/>
      <c r="HIH159" s="102"/>
      <c r="HII159" s="102"/>
      <c r="HIJ159" s="102"/>
      <c r="HIK159" s="102"/>
      <c r="HIL159" s="102"/>
      <c r="HIM159" s="102"/>
      <c r="HIN159" s="102"/>
      <c r="HIO159" s="102"/>
      <c r="HIP159" s="102"/>
      <c r="HIQ159" s="102"/>
      <c r="HIR159" s="102"/>
      <c r="HIS159" s="102"/>
      <c r="HIT159" s="102"/>
      <c r="HIU159" s="102"/>
      <c r="HIV159" s="102"/>
      <c r="HIW159" s="102"/>
      <c r="HIX159" s="102"/>
      <c r="HIY159" s="102"/>
      <c r="HIZ159" s="102"/>
      <c r="HJA159" s="102"/>
      <c r="HJB159" s="102"/>
      <c r="HJC159" s="102"/>
      <c r="HJD159" s="102"/>
      <c r="HJE159" s="102"/>
      <c r="HJF159" s="102"/>
      <c r="HJG159" s="102"/>
      <c r="HJH159" s="102"/>
      <c r="HJI159" s="102"/>
      <c r="HJJ159" s="102"/>
      <c r="HJK159" s="102"/>
      <c r="HJL159" s="102"/>
      <c r="HJM159" s="102"/>
      <c r="HJN159" s="102"/>
      <c r="HJO159" s="102"/>
      <c r="HJP159" s="102"/>
      <c r="HJQ159" s="102"/>
      <c r="HJR159" s="102"/>
      <c r="HJS159" s="102"/>
      <c r="HJT159" s="102"/>
      <c r="HJU159" s="102"/>
      <c r="HJV159" s="102"/>
      <c r="HJW159" s="102"/>
      <c r="HJX159" s="102"/>
      <c r="HJY159" s="102"/>
      <c r="HJZ159" s="102"/>
      <c r="HKA159" s="102"/>
      <c r="HKB159" s="102"/>
      <c r="HKC159" s="102"/>
      <c r="HKD159" s="102"/>
      <c r="HKE159" s="102"/>
      <c r="HKF159" s="102"/>
      <c r="HKG159" s="102"/>
      <c r="HKH159" s="102"/>
      <c r="HKI159" s="102"/>
      <c r="HKJ159" s="102"/>
      <c r="HKK159" s="102"/>
      <c r="HKL159" s="102"/>
      <c r="HKM159" s="102"/>
      <c r="HKN159" s="102"/>
      <c r="HKO159" s="102"/>
      <c r="HKP159" s="102"/>
      <c r="HKQ159" s="102"/>
      <c r="HKR159" s="102"/>
      <c r="HKS159" s="102"/>
      <c r="HKT159" s="102"/>
      <c r="HKU159" s="102"/>
      <c r="HKV159" s="102"/>
      <c r="HKW159" s="102"/>
      <c r="HKX159" s="102"/>
      <c r="HKY159" s="102"/>
      <c r="HKZ159" s="102"/>
      <c r="HLA159" s="102"/>
      <c r="HLB159" s="102"/>
      <c r="HLC159" s="102"/>
      <c r="HLD159" s="102"/>
      <c r="HLE159" s="102"/>
      <c r="HLF159" s="102"/>
      <c r="HLG159" s="102"/>
      <c r="HLH159" s="102"/>
      <c r="HLI159" s="102"/>
      <c r="HLJ159" s="102"/>
      <c r="HLK159" s="102"/>
      <c r="HLL159" s="102"/>
      <c r="HLM159" s="102"/>
      <c r="HLN159" s="102"/>
      <c r="HLO159" s="102"/>
      <c r="HLP159" s="102"/>
      <c r="HLQ159" s="102"/>
      <c r="HLR159" s="102"/>
      <c r="HLS159" s="102"/>
      <c r="HLT159" s="102"/>
      <c r="HLU159" s="102"/>
      <c r="HLV159" s="102"/>
      <c r="HLW159" s="102"/>
      <c r="HLX159" s="102"/>
      <c r="HLY159" s="102"/>
      <c r="HLZ159" s="102"/>
      <c r="HMA159" s="102"/>
      <c r="HMB159" s="102"/>
      <c r="HMC159" s="102"/>
      <c r="HMD159" s="102"/>
      <c r="HME159" s="102"/>
      <c r="HMF159" s="102"/>
      <c r="HMG159" s="102"/>
      <c r="HMH159" s="102"/>
      <c r="HMI159" s="102"/>
      <c r="HMJ159" s="102"/>
      <c r="HMK159" s="102"/>
      <c r="HML159" s="102"/>
      <c r="HMM159" s="102"/>
      <c r="HMN159" s="102"/>
      <c r="HMO159" s="102"/>
      <c r="HMP159" s="102"/>
      <c r="HMQ159" s="102"/>
      <c r="HMR159" s="102"/>
      <c r="HMS159" s="102"/>
      <c r="HMT159" s="102"/>
      <c r="HMU159" s="102"/>
      <c r="HMV159" s="102"/>
      <c r="HMW159" s="102"/>
      <c r="HMX159" s="102"/>
      <c r="HMY159" s="102"/>
      <c r="HMZ159" s="102"/>
      <c r="HNA159" s="102"/>
      <c r="HNB159" s="102"/>
      <c r="HNC159" s="102"/>
      <c r="HND159" s="102"/>
      <c r="HNE159" s="102"/>
      <c r="HNF159" s="102"/>
      <c r="HNG159" s="102"/>
      <c r="HNH159" s="102"/>
      <c r="HNI159" s="102"/>
      <c r="HNJ159" s="102"/>
      <c r="HNK159" s="102"/>
      <c r="HNL159" s="102"/>
      <c r="HNM159" s="102"/>
      <c r="HNN159" s="102"/>
      <c r="HNO159" s="102"/>
      <c r="HNP159" s="102"/>
      <c r="HNQ159" s="102"/>
      <c r="HNR159" s="102"/>
      <c r="HNS159" s="102"/>
      <c r="HNT159" s="102"/>
      <c r="HNU159" s="102"/>
      <c r="HNV159" s="102"/>
      <c r="HNW159" s="102"/>
      <c r="HNX159" s="102"/>
      <c r="HNY159" s="102"/>
      <c r="HNZ159" s="102"/>
      <c r="HOA159" s="102"/>
      <c r="HOB159" s="102"/>
      <c r="HOC159" s="102"/>
      <c r="HOD159" s="102"/>
      <c r="HOE159" s="102"/>
      <c r="HOF159" s="102"/>
      <c r="HOG159" s="102"/>
      <c r="HOH159" s="102"/>
      <c r="HOI159" s="102"/>
      <c r="HOJ159" s="102"/>
      <c r="HOK159" s="102"/>
      <c r="HOL159" s="102"/>
      <c r="HOM159" s="102"/>
      <c r="HON159" s="102"/>
      <c r="HOO159" s="102"/>
      <c r="HOP159" s="102"/>
      <c r="HOQ159" s="102"/>
      <c r="HOR159" s="102"/>
      <c r="HOS159" s="102"/>
      <c r="HOT159" s="102"/>
      <c r="HOU159" s="102"/>
      <c r="HOV159" s="102"/>
      <c r="HOW159" s="102"/>
      <c r="HOX159" s="102"/>
      <c r="HOY159" s="102"/>
      <c r="HOZ159" s="102"/>
      <c r="HPA159" s="102"/>
      <c r="HPB159" s="102"/>
      <c r="HPC159" s="102"/>
      <c r="HPD159" s="102"/>
      <c r="HPE159" s="102"/>
      <c r="HPF159" s="102"/>
      <c r="HPG159" s="102"/>
      <c r="HPH159" s="102"/>
      <c r="HPI159" s="102"/>
      <c r="HPJ159" s="102"/>
      <c r="HPK159" s="102"/>
      <c r="HPL159" s="102"/>
      <c r="HPM159" s="102"/>
      <c r="HPN159" s="102"/>
      <c r="HPO159" s="102"/>
      <c r="HPP159" s="102"/>
      <c r="HPQ159" s="102"/>
      <c r="HPR159" s="102"/>
      <c r="HPS159" s="102"/>
      <c r="HPT159" s="102"/>
      <c r="HPU159" s="102"/>
      <c r="HPV159" s="102"/>
      <c r="HPW159" s="102"/>
      <c r="HPX159" s="102"/>
      <c r="HPY159" s="102"/>
      <c r="HPZ159" s="102"/>
      <c r="HQA159" s="102"/>
      <c r="HQB159" s="102"/>
      <c r="HQC159" s="102"/>
      <c r="HQD159" s="102"/>
      <c r="HQE159" s="102"/>
      <c r="HQF159" s="102"/>
      <c r="HQG159" s="102"/>
      <c r="HQH159" s="102"/>
      <c r="HQI159" s="102"/>
      <c r="HQJ159" s="102"/>
      <c r="HQK159" s="102"/>
      <c r="HQL159" s="102"/>
      <c r="HQM159" s="102"/>
      <c r="HQN159" s="102"/>
      <c r="HQO159" s="102"/>
      <c r="HQP159" s="102"/>
      <c r="HQQ159" s="102"/>
      <c r="HQR159" s="102"/>
      <c r="HQS159" s="102"/>
      <c r="HQT159" s="102"/>
      <c r="HQU159" s="102"/>
      <c r="HQV159" s="102"/>
      <c r="HQW159" s="102"/>
      <c r="HQX159" s="102"/>
      <c r="HQY159" s="102"/>
      <c r="HQZ159" s="102"/>
      <c r="HRA159" s="102"/>
      <c r="HRB159" s="102"/>
      <c r="HRC159" s="102"/>
      <c r="HRD159" s="102"/>
      <c r="HRE159" s="102"/>
      <c r="HRF159" s="102"/>
      <c r="HRG159" s="102"/>
      <c r="HRH159" s="102"/>
      <c r="HRI159" s="102"/>
      <c r="HRJ159" s="102"/>
      <c r="HRK159" s="102"/>
      <c r="HRL159" s="102"/>
      <c r="HRM159" s="102"/>
      <c r="HRN159" s="102"/>
      <c r="HRO159" s="102"/>
      <c r="HRP159" s="102"/>
      <c r="HRQ159" s="102"/>
      <c r="HRR159" s="102"/>
      <c r="HRS159" s="102"/>
      <c r="HRT159" s="102"/>
      <c r="HRU159" s="102"/>
      <c r="HRV159" s="102"/>
      <c r="HRW159" s="102"/>
      <c r="HRX159" s="102"/>
      <c r="HRY159" s="102"/>
      <c r="HRZ159" s="102"/>
      <c r="HSA159" s="102"/>
      <c r="HSB159" s="102"/>
      <c r="HSC159" s="102"/>
      <c r="HSD159" s="102"/>
      <c r="HSE159" s="102"/>
      <c r="HSF159" s="102"/>
      <c r="HSG159" s="102"/>
      <c r="HSH159" s="102"/>
      <c r="HSI159" s="102"/>
      <c r="HSJ159" s="102"/>
      <c r="HSK159" s="102"/>
      <c r="HSL159" s="102"/>
      <c r="HSM159" s="102"/>
      <c r="HSN159" s="102"/>
      <c r="HSO159" s="102"/>
      <c r="HSP159" s="102"/>
      <c r="HSQ159" s="102"/>
      <c r="HSR159" s="102"/>
      <c r="HSS159" s="102"/>
      <c r="HST159" s="102"/>
      <c r="HSU159" s="102"/>
      <c r="HSV159" s="102"/>
      <c r="HSW159" s="102"/>
      <c r="HSX159" s="102"/>
      <c r="HSY159" s="102"/>
      <c r="HSZ159" s="102"/>
      <c r="HTA159" s="102"/>
      <c r="HTB159" s="102"/>
      <c r="HTC159" s="102"/>
      <c r="HTD159" s="102"/>
      <c r="HTE159" s="102"/>
      <c r="HTF159" s="102"/>
      <c r="HTG159" s="102"/>
      <c r="HTH159" s="102"/>
      <c r="HTI159" s="102"/>
      <c r="HTJ159" s="102"/>
      <c r="HTK159" s="102"/>
      <c r="HTL159" s="102"/>
      <c r="HTM159" s="102"/>
      <c r="HTN159" s="102"/>
      <c r="HTO159" s="102"/>
      <c r="HTP159" s="102"/>
      <c r="HTQ159" s="102"/>
      <c r="HTR159" s="102"/>
      <c r="HTS159" s="102"/>
      <c r="HTT159" s="102"/>
      <c r="HTU159" s="102"/>
      <c r="HTV159" s="102"/>
      <c r="HTW159" s="102"/>
      <c r="HTX159" s="102"/>
      <c r="HTY159" s="102"/>
      <c r="HTZ159" s="102"/>
      <c r="HUA159" s="102"/>
      <c r="HUB159" s="102"/>
      <c r="HUC159" s="102"/>
      <c r="HUD159" s="102"/>
      <c r="HUE159" s="102"/>
      <c r="HUF159" s="102"/>
      <c r="HUG159" s="102"/>
      <c r="HUH159" s="102"/>
      <c r="HUI159" s="102"/>
      <c r="HUJ159" s="102"/>
      <c r="HUK159" s="102"/>
      <c r="HUL159" s="102"/>
      <c r="HUM159" s="102"/>
      <c r="HUN159" s="102"/>
      <c r="HUO159" s="102"/>
      <c r="HUP159" s="102"/>
      <c r="HUQ159" s="102"/>
      <c r="HUR159" s="102"/>
      <c r="HUS159" s="102"/>
      <c r="HUT159" s="102"/>
      <c r="HUU159" s="102"/>
      <c r="HUV159" s="102"/>
      <c r="HUW159" s="102"/>
      <c r="HUX159" s="102"/>
      <c r="HUY159" s="102"/>
      <c r="HUZ159" s="102"/>
      <c r="HVA159" s="102"/>
      <c r="HVB159" s="102"/>
      <c r="HVC159" s="102"/>
      <c r="HVD159" s="102"/>
      <c r="HVE159" s="102"/>
      <c r="HVF159" s="102"/>
      <c r="HVG159" s="102"/>
      <c r="HVH159" s="102"/>
      <c r="HVI159" s="102"/>
      <c r="HVJ159" s="102"/>
      <c r="HVK159" s="102"/>
      <c r="HVL159" s="102"/>
      <c r="HVM159" s="102"/>
      <c r="HVN159" s="102"/>
      <c r="HVO159" s="102"/>
      <c r="HVP159" s="102"/>
      <c r="HVQ159" s="102"/>
      <c r="HVR159" s="102"/>
      <c r="HVS159" s="102"/>
      <c r="HVT159" s="102"/>
      <c r="HVU159" s="102"/>
      <c r="HVV159" s="102"/>
      <c r="HVW159" s="102"/>
      <c r="HVX159" s="102"/>
      <c r="HVY159" s="102"/>
      <c r="HVZ159" s="102"/>
      <c r="HWA159" s="102"/>
      <c r="HWB159" s="102"/>
      <c r="HWC159" s="102"/>
      <c r="HWD159" s="102"/>
      <c r="HWE159" s="102"/>
      <c r="HWF159" s="102"/>
      <c r="HWG159" s="102"/>
      <c r="HWH159" s="102"/>
      <c r="HWI159" s="102"/>
      <c r="HWJ159" s="102"/>
      <c r="HWK159" s="102"/>
      <c r="HWL159" s="102"/>
      <c r="HWM159" s="102"/>
      <c r="HWN159" s="102"/>
      <c r="HWO159" s="102"/>
      <c r="HWP159" s="102"/>
      <c r="HWQ159" s="102"/>
      <c r="HWR159" s="102"/>
      <c r="HWS159" s="102"/>
      <c r="HWT159" s="102"/>
      <c r="HWU159" s="102"/>
      <c r="HWV159" s="102"/>
      <c r="HWW159" s="102"/>
      <c r="HWX159" s="102"/>
      <c r="HWY159" s="102"/>
      <c r="HWZ159" s="102"/>
      <c r="HXA159" s="102"/>
      <c r="HXB159" s="102"/>
      <c r="HXC159" s="102"/>
      <c r="HXD159" s="102"/>
      <c r="HXE159" s="102"/>
      <c r="HXF159" s="102"/>
      <c r="HXG159" s="102"/>
      <c r="HXH159" s="102"/>
      <c r="HXI159" s="102"/>
      <c r="HXJ159" s="102"/>
      <c r="HXK159" s="102"/>
      <c r="HXL159" s="102"/>
      <c r="HXM159" s="102"/>
      <c r="HXN159" s="102"/>
      <c r="HXO159" s="102"/>
      <c r="HXP159" s="102"/>
      <c r="HXQ159" s="102"/>
      <c r="HXR159" s="102"/>
      <c r="HXS159" s="102"/>
      <c r="HXT159" s="102"/>
      <c r="HXU159" s="102"/>
      <c r="HXV159" s="102"/>
      <c r="HXW159" s="102"/>
      <c r="HXX159" s="102"/>
      <c r="HXY159" s="102"/>
      <c r="HXZ159" s="102"/>
      <c r="HYA159" s="102"/>
      <c r="HYB159" s="102"/>
      <c r="HYC159" s="102"/>
      <c r="HYD159" s="102"/>
      <c r="HYE159" s="102"/>
      <c r="HYF159" s="102"/>
      <c r="HYG159" s="102"/>
      <c r="HYH159" s="102"/>
      <c r="HYI159" s="102"/>
      <c r="HYJ159" s="102"/>
      <c r="HYK159" s="102"/>
      <c r="HYL159" s="102"/>
      <c r="HYM159" s="102"/>
      <c r="HYN159" s="102"/>
      <c r="HYO159" s="102"/>
      <c r="HYP159" s="102"/>
      <c r="HYQ159" s="102"/>
      <c r="HYR159" s="102"/>
      <c r="HYS159" s="102"/>
      <c r="HYT159" s="102"/>
      <c r="HYU159" s="102"/>
      <c r="HYV159" s="102"/>
      <c r="HYW159" s="102"/>
      <c r="HYX159" s="102"/>
      <c r="HYY159" s="102"/>
      <c r="HYZ159" s="102"/>
      <c r="HZA159" s="102"/>
      <c r="HZB159" s="102"/>
      <c r="HZC159" s="102"/>
      <c r="HZD159" s="102"/>
      <c r="HZE159" s="102"/>
      <c r="HZF159" s="102"/>
      <c r="HZG159" s="102"/>
      <c r="HZH159" s="102"/>
      <c r="HZI159" s="102"/>
      <c r="HZJ159" s="102"/>
      <c r="HZK159" s="102"/>
      <c r="HZL159" s="102"/>
      <c r="HZM159" s="102"/>
      <c r="HZN159" s="102"/>
      <c r="HZO159" s="102"/>
      <c r="HZP159" s="102"/>
      <c r="HZQ159" s="102"/>
      <c r="HZR159" s="102"/>
      <c r="HZS159" s="102"/>
      <c r="HZT159" s="102"/>
      <c r="HZU159" s="102"/>
      <c r="HZV159" s="102"/>
      <c r="HZW159" s="102"/>
      <c r="HZX159" s="102"/>
      <c r="HZY159" s="102"/>
      <c r="HZZ159" s="102"/>
      <c r="IAA159" s="102"/>
      <c r="IAB159" s="102"/>
      <c r="IAC159" s="102"/>
      <c r="IAD159" s="102"/>
      <c r="IAE159" s="102"/>
      <c r="IAF159" s="102"/>
      <c r="IAG159" s="102"/>
      <c r="IAH159" s="102"/>
      <c r="IAI159" s="102"/>
      <c r="IAJ159" s="102"/>
      <c r="IAK159" s="102"/>
      <c r="IAL159" s="102"/>
      <c r="IAM159" s="102"/>
      <c r="IAN159" s="102"/>
      <c r="IAO159" s="102"/>
      <c r="IAP159" s="102"/>
      <c r="IAQ159" s="102"/>
      <c r="IAR159" s="102"/>
      <c r="IAS159" s="102"/>
      <c r="IAT159" s="102"/>
      <c r="IAU159" s="102"/>
      <c r="IAV159" s="102"/>
      <c r="IAW159" s="102"/>
      <c r="IAX159" s="102"/>
      <c r="IAY159" s="102"/>
      <c r="IAZ159" s="102"/>
      <c r="IBA159" s="102"/>
      <c r="IBB159" s="102"/>
      <c r="IBC159" s="102"/>
      <c r="IBD159" s="102"/>
      <c r="IBE159" s="102"/>
      <c r="IBF159" s="102"/>
      <c r="IBG159" s="102"/>
      <c r="IBH159" s="102"/>
      <c r="IBI159" s="102"/>
      <c r="IBJ159" s="102"/>
      <c r="IBK159" s="102"/>
      <c r="IBL159" s="102"/>
      <c r="IBM159" s="102"/>
      <c r="IBN159" s="102"/>
      <c r="IBO159" s="102"/>
      <c r="IBP159" s="102"/>
      <c r="IBQ159" s="102"/>
      <c r="IBR159" s="102"/>
      <c r="IBS159" s="102"/>
      <c r="IBT159" s="102"/>
      <c r="IBU159" s="102"/>
      <c r="IBV159" s="102"/>
      <c r="IBW159" s="102"/>
      <c r="IBX159" s="102"/>
      <c r="IBY159" s="102"/>
      <c r="IBZ159" s="102"/>
      <c r="ICA159" s="102"/>
      <c r="ICB159" s="102"/>
      <c r="ICC159" s="102"/>
      <c r="ICD159" s="102"/>
      <c r="ICE159" s="102"/>
      <c r="ICF159" s="102"/>
      <c r="ICG159" s="102"/>
      <c r="ICH159" s="102"/>
      <c r="ICI159" s="102"/>
      <c r="ICJ159" s="102"/>
      <c r="ICK159" s="102"/>
      <c r="ICL159" s="102"/>
      <c r="ICM159" s="102"/>
      <c r="ICN159" s="102"/>
      <c r="ICO159" s="102"/>
      <c r="ICP159" s="102"/>
      <c r="ICQ159" s="102"/>
      <c r="ICR159" s="102"/>
      <c r="ICS159" s="102"/>
      <c r="ICT159" s="102"/>
      <c r="ICU159" s="102"/>
      <c r="ICV159" s="102"/>
      <c r="ICW159" s="102"/>
      <c r="ICX159" s="102"/>
      <c r="ICY159" s="102"/>
      <c r="ICZ159" s="102"/>
      <c r="IDA159" s="102"/>
      <c r="IDB159" s="102"/>
      <c r="IDC159" s="102"/>
      <c r="IDD159" s="102"/>
      <c r="IDE159" s="102"/>
      <c r="IDF159" s="102"/>
      <c r="IDG159" s="102"/>
      <c r="IDH159" s="102"/>
      <c r="IDI159" s="102"/>
      <c r="IDJ159" s="102"/>
      <c r="IDK159" s="102"/>
      <c r="IDL159" s="102"/>
      <c r="IDM159" s="102"/>
      <c r="IDN159" s="102"/>
      <c r="IDO159" s="102"/>
      <c r="IDP159" s="102"/>
      <c r="IDQ159" s="102"/>
      <c r="IDR159" s="102"/>
      <c r="IDS159" s="102"/>
      <c r="IDT159" s="102"/>
      <c r="IDU159" s="102"/>
      <c r="IDV159" s="102"/>
      <c r="IDW159" s="102"/>
      <c r="IDX159" s="102"/>
      <c r="IDY159" s="102"/>
      <c r="IDZ159" s="102"/>
      <c r="IEA159" s="102"/>
      <c r="IEB159" s="102"/>
      <c r="IEC159" s="102"/>
      <c r="IED159" s="102"/>
      <c r="IEE159" s="102"/>
      <c r="IEF159" s="102"/>
      <c r="IEG159" s="102"/>
      <c r="IEH159" s="102"/>
      <c r="IEI159" s="102"/>
      <c r="IEJ159" s="102"/>
      <c r="IEK159" s="102"/>
      <c r="IEL159" s="102"/>
      <c r="IEM159" s="102"/>
      <c r="IEN159" s="102"/>
      <c r="IEO159" s="102"/>
      <c r="IEP159" s="102"/>
      <c r="IEQ159" s="102"/>
      <c r="IER159" s="102"/>
      <c r="IES159" s="102"/>
      <c r="IET159" s="102"/>
      <c r="IEU159" s="102"/>
      <c r="IEV159" s="102"/>
      <c r="IEW159" s="102"/>
      <c r="IEX159" s="102"/>
      <c r="IEY159" s="102"/>
      <c r="IEZ159" s="102"/>
      <c r="IFA159" s="102"/>
      <c r="IFB159" s="102"/>
      <c r="IFC159" s="102"/>
      <c r="IFD159" s="102"/>
      <c r="IFE159" s="102"/>
      <c r="IFF159" s="102"/>
      <c r="IFG159" s="102"/>
      <c r="IFH159" s="102"/>
      <c r="IFI159" s="102"/>
      <c r="IFJ159" s="102"/>
      <c r="IFK159" s="102"/>
      <c r="IFL159" s="102"/>
      <c r="IFM159" s="102"/>
      <c r="IFN159" s="102"/>
      <c r="IFO159" s="102"/>
      <c r="IFP159" s="102"/>
      <c r="IFQ159" s="102"/>
      <c r="IFR159" s="102"/>
      <c r="IFS159" s="102"/>
      <c r="IFT159" s="102"/>
      <c r="IFU159" s="102"/>
      <c r="IFV159" s="102"/>
      <c r="IFW159" s="102"/>
      <c r="IFX159" s="102"/>
      <c r="IFY159" s="102"/>
      <c r="IFZ159" s="102"/>
      <c r="IGA159" s="102"/>
      <c r="IGB159" s="102"/>
      <c r="IGC159" s="102"/>
      <c r="IGD159" s="102"/>
      <c r="IGE159" s="102"/>
      <c r="IGF159" s="102"/>
      <c r="IGG159" s="102"/>
      <c r="IGH159" s="102"/>
      <c r="IGI159" s="102"/>
      <c r="IGJ159" s="102"/>
      <c r="IGK159" s="102"/>
      <c r="IGL159" s="102"/>
      <c r="IGM159" s="102"/>
      <c r="IGN159" s="102"/>
      <c r="IGO159" s="102"/>
      <c r="IGP159" s="102"/>
      <c r="IGQ159" s="102"/>
      <c r="IGR159" s="102"/>
      <c r="IGS159" s="102"/>
      <c r="IGT159" s="102"/>
      <c r="IGU159" s="102"/>
      <c r="IGV159" s="102"/>
      <c r="IGW159" s="102"/>
      <c r="IGX159" s="102"/>
      <c r="IGY159" s="102"/>
      <c r="IGZ159" s="102"/>
      <c r="IHA159" s="102"/>
      <c r="IHB159" s="102"/>
      <c r="IHC159" s="102"/>
      <c r="IHD159" s="102"/>
      <c r="IHE159" s="102"/>
      <c r="IHF159" s="102"/>
      <c r="IHG159" s="102"/>
      <c r="IHH159" s="102"/>
      <c r="IHI159" s="102"/>
      <c r="IHJ159" s="102"/>
      <c r="IHK159" s="102"/>
      <c r="IHL159" s="102"/>
      <c r="IHM159" s="102"/>
      <c r="IHN159" s="102"/>
      <c r="IHO159" s="102"/>
      <c r="IHP159" s="102"/>
      <c r="IHQ159" s="102"/>
      <c r="IHR159" s="102"/>
      <c r="IHS159" s="102"/>
      <c r="IHT159" s="102"/>
      <c r="IHU159" s="102"/>
      <c r="IHV159" s="102"/>
      <c r="IHW159" s="102"/>
      <c r="IHX159" s="102"/>
      <c r="IHY159" s="102"/>
      <c r="IHZ159" s="102"/>
      <c r="IIA159" s="102"/>
      <c r="IIB159" s="102"/>
      <c r="IIC159" s="102"/>
      <c r="IID159" s="102"/>
      <c r="IIE159" s="102"/>
      <c r="IIF159" s="102"/>
      <c r="IIG159" s="102"/>
      <c r="IIH159" s="102"/>
      <c r="III159" s="102"/>
      <c r="IIJ159" s="102"/>
      <c r="IIK159" s="102"/>
      <c r="IIL159" s="102"/>
      <c r="IIM159" s="102"/>
      <c r="IIN159" s="102"/>
      <c r="IIO159" s="102"/>
      <c r="IIP159" s="102"/>
      <c r="IIQ159" s="102"/>
      <c r="IIR159" s="102"/>
      <c r="IIS159" s="102"/>
      <c r="IIT159" s="102"/>
      <c r="IIU159" s="102"/>
      <c r="IIV159" s="102"/>
      <c r="IIW159" s="102"/>
      <c r="IIX159" s="102"/>
      <c r="IIY159" s="102"/>
      <c r="IIZ159" s="102"/>
      <c r="IJA159" s="102"/>
      <c r="IJB159" s="102"/>
      <c r="IJC159" s="102"/>
      <c r="IJD159" s="102"/>
      <c r="IJE159" s="102"/>
      <c r="IJF159" s="102"/>
      <c r="IJG159" s="102"/>
      <c r="IJH159" s="102"/>
      <c r="IJI159" s="102"/>
      <c r="IJJ159" s="102"/>
      <c r="IJK159" s="102"/>
      <c r="IJL159" s="102"/>
      <c r="IJM159" s="102"/>
      <c r="IJN159" s="102"/>
      <c r="IJO159" s="102"/>
      <c r="IJP159" s="102"/>
      <c r="IJQ159" s="102"/>
      <c r="IJR159" s="102"/>
      <c r="IJS159" s="102"/>
      <c r="IJT159" s="102"/>
      <c r="IJU159" s="102"/>
      <c r="IJV159" s="102"/>
      <c r="IJW159" s="102"/>
      <c r="IJX159" s="102"/>
      <c r="IJY159" s="102"/>
      <c r="IJZ159" s="102"/>
      <c r="IKA159" s="102"/>
      <c r="IKB159" s="102"/>
      <c r="IKC159" s="102"/>
      <c r="IKD159" s="102"/>
      <c r="IKE159" s="102"/>
      <c r="IKF159" s="102"/>
      <c r="IKG159" s="102"/>
      <c r="IKH159" s="102"/>
      <c r="IKI159" s="102"/>
      <c r="IKJ159" s="102"/>
      <c r="IKK159" s="102"/>
      <c r="IKL159" s="102"/>
      <c r="IKM159" s="102"/>
      <c r="IKN159" s="102"/>
      <c r="IKO159" s="102"/>
      <c r="IKP159" s="102"/>
      <c r="IKQ159" s="102"/>
      <c r="IKR159" s="102"/>
      <c r="IKS159" s="102"/>
      <c r="IKT159" s="102"/>
      <c r="IKU159" s="102"/>
      <c r="IKV159" s="102"/>
      <c r="IKW159" s="102"/>
      <c r="IKX159" s="102"/>
      <c r="IKY159" s="102"/>
      <c r="IKZ159" s="102"/>
      <c r="ILA159" s="102"/>
      <c r="ILB159" s="102"/>
      <c r="ILC159" s="102"/>
      <c r="ILD159" s="102"/>
      <c r="ILE159" s="102"/>
      <c r="ILF159" s="102"/>
      <c r="ILG159" s="102"/>
      <c r="ILH159" s="102"/>
      <c r="ILI159" s="102"/>
      <c r="ILJ159" s="102"/>
      <c r="ILK159" s="102"/>
      <c r="ILL159" s="102"/>
      <c r="ILM159" s="102"/>
      <c r="ILN159" s="102"/>
      <c r="ILO159" s="102"/>
      <c r="ILP159" s="102"/>
      <c r="ILQ159" s="102"/>
      <c r="ILR159" s="102"/>
      <c r="ILS159" s="102"/>
      <c r="ILT159" s="102"/>
      <c r="ILU159" s="102"/>
      <c r="ILV159" s="102"/>
      <c r="ILW159" s="102"/>
      <c r="ILX159" s="102"/>
      <c r="ILY159" s="102"/>
      <c r="ILZ159" s="102"/>
      <c r="IMA159" s="102"/>
      <c r="IMB159" s="102"/>
      <c r="IMC159" s="102"/>
      <c r="IMD159" s="102"/>
      <c r="IME159" s="102"/>
      <c r="IMF159" s="102"/>
      <c r="IMG159" s="102"/>
      <c r="IMH159" s="102"/>
      <c r="IMI159" s="102"/>
      <c r="IMJ159" s="102"/>
      <c r="IMK159" s="102"/>
      <c r="IML159" s="102"/>
      <c r="IMM159" s="102"/>
      <c r="IMN159" s="102"/>
      <c r="IMO159" s="102"/>
      <c r="IMP159" s="102"/>
      <c r="IMQ159" s="102"/>
      <c r="IMR159" s="102"/>
      <c r="IMS159" s="102"/>
      <c r="IMT159" s="102"/>
      <c r="IMU159" s="102"/>
      <c r="IMV159" s="102"/>
      <c r="IMW159" s="102"/>
      <c r="IMX159" s="102"/>
      <c r="IMY159" s="102"/>
      <c r="IMZ159" s="102"/>
      <c r="INA159" s="102"/>
      <c r="INB159" s="102"/>
      <c r="INC159" s="102"/>
      <c r="IND159" s="102"/>
      <c r="INE159" s="102"/>
      <c r="INF159" s="102"/>
      <c r="ING159" s="102"/>
      <c r="INH159" s="102"/>
      <c r="INI159" s="102"/>
      <c r="INJ159" s="102"/>
      <c r="INK159" s="102"/>
      <c r="INL159" s="102"/>
      <c r="INM159" s="102"/>
      <c r="INN159" s="102"/>
      <c r="INO159" s="102"/>
      <c r="INP159" s="102"/>
      <c r="INQ159" s="102"/>
      <c r="INR159" s="102"/>
      <c r="INS159" s="102"/>
      <c r="INT159" s="102"/>
      <c r="INU159" s="102"/>
      <c r="INV159" s="102"/>
      <c r="INW159" s="102"/>
      <c r="INX159" s="102"/>
      <c r="INY159" s="102"/>
      <c r="INZ159" s="102"/>
      <c r="IOA159" s="102"/>
      <c r="IOB159" s="102"/>
      <c r="IOC159" s="102"/>
      <c r="IOD159" s="102"/>
      <c r="IOE159" s="102"/>
      <c r="IOF159" s="102"/>
      <c r="IOG159" s="102"/>
      <c r="IOH159" s="102"/>
      <c r="IOI159" s="102"/>
      <c r="IOJ159" s="102"/>
      <c r="IOK159" s="102"/>
      <c r="IOL159" s="102"/>
      <c r="IOM159" s="102"/>
      <c r="ION159" s="102"/>
      <c r="IOO159" s="102"/>
      <c r="IOP159" s="102"/>
      <c r="IOQ159" s="102"/>
      <c r="IOR159" s="102"/>
      <c r="IOS159" s="102"/>
      <c r="IOT159" s="102"/>
      <c r="IOU159" s="102"/>
      <c r="IOV159" s="102"/>
      <c r="IOW159" s="102"/>
      <c r="IOX159" s="102"/>
      <c r="IOY159" s="102"/>
      <c r="IOZ159" s="102"/>
      <c r="IPA159" s="102"/>
      <c r="IPB159" s="102"/>
      <c r="IPC159" s="102"/>
      <c r="IPD159" s="102"/>
      <c r="IPE159" s="102"/>
      <c r="IPF159" s="102"/>
      <c r="IPG159" s="102"/>
      <c r="IPH159" s="102"/>
      <c r="IPI159" s="102"/>
      <c r="IPJ159" s="102"/>
      <c r="IPK159" s="102"/>
      <c r="IPL159" s="102"/>
      <c r="IPM159" s="102"/>
      <c r="IPN159" s="102"/>
      <c r="IPO159" s="102"/>
      <c r="IPP159" s="102"/>
      <c r="IPQ159" s="102"/>
      <c r="IPR159" s="102"/>
      <c r="IPS159" s="102"/>
      <c r="IPT159" s="102"/>
      <c r="IPU159" s="102"/>
      <c r="IPV159" s="102"/>
      <c r="IPW159" s="102"/>
      <c r="IPX159" s="102"/>
      <c r="IPY159" s="102"/>
      <c r="IPZ159" s="102"/>
      <c r="IQA159" s="102"/>
      <c r="IQB159" s="102"/>
      <c r="IQC159" s="102"/>
      <c r="IQD159" s="102"/>
      <c r="IQE159" s="102"/>
      <c r="IQF159" s="102"/>
      <c r="IQG159" s="102"/>
      <c r="IQH159" s="102"/>
      <c r="IQI159" s="102"/>
      <c r="IQJ159" s="102"/>
      <c r="IQK159" s="102"/>
      <c r="IQL159" s="102"/>
      <c r="IQM159" s="102"/>
      <c r="IQN159" s="102"/>
      <c r="IQO159" s="102"/>
      <c r="IQP159" s="102"/>
      <c r="IQQ159" s="102"/>
      <c r="IQR159" s="102"/>
      <c r="IQS159" s="102"/>
      <c r="IQT159" s="102"/>
      <c r="IQU159" s="102"/>
      <c r="IQV159" s="102"/>
      <c r="IQW159" s="102"/>
      <c r="IQX159" s="102"/>
      <c r="IQY159" s="102"/>
      <c r="IQZ159" s="102"/>
      <c r="IRA159" s="102"/>
      <c r="IRB159" s="102"/>
      <c r="IRC159" s="102"/>
      <c r="IRD159" s="102"/>
      <c r="IRE159" s="102"/>
      <c r="IRF159" s="102"/>
      <c r="IRG159" s="102"/>
      <c r="IRH159" s="102"/>
      <c r="IRI159" s="102"/>
      <c r="IRJ159" s="102"/>
      <c r="IRK159" s="102"/>
      <c r="IRL159" s="102"/>
      <c r="IRM159" s="102"/>
      <c r="IRN159" s="102"/>
      <c r="IRO159" s="102"/>
      <c r="IRP159" s="102"/>
      <c r="IRQ159" s="102"/>
      <c r="IRR159" s="102"/>
      <c r="IRS159" s="102"/>
      <c r="IRT159" s="102"/>
      <c r="IRU159" s="102"/>
      <c r="IRV159" s="102"/>
      <c r="IRW159" s="102"/>
      <c r="IRX159" s="102"/>
      <c r="IRY159" s="102"/>
      <c r="IRZ159" s="102"/>
      <c r="ISA159" s="102"/>
      <c r="ISB159" s="102"/>
      <c r="ISC159" s="102"/>
      <c r="ISD159" s="102"/>
      <c r="ISE159" s="102"/>
      <c r="ISF159" s="102"/>
      <c r="ISG159" s="102"/>
      <c r="ISH159" s="102"/>
      <c r="ISI159" s="102"/>
      <c r="ISJ159" s="102"/>
      <c r="ISK159" s="102"/>
      <c r="ISL159" s="102"/>
      <c r="ISM159" s="102"/>
      <c r="ISN159" s="102"/>
      <c r="ISO159" s="102"/>
      <c r="ISP159" s="102"/>
      <c r="ISQ159" s="102"/>
      <c r="ISR159" s="102"/>
      <c r="ISS159" s="102"/>
      <c r="IST159" s="102"/>
      <c r="ISU159" s="102"/>
      <c r="ISV159" s="102"/>
      <c r="ISW159" s="102"/>
      <c r="ISX159" s="102"/>
      <c r="ISY159" s="102"/>
      <c r="ISZ159" s="102"/>
      <c r="ITA159" s="102"/>
      <c r="ITB159" s="102"/>
      <c r="ITC159" s="102"/>
      <c r="ITD159" s="102"/>
      <c r="ITE159" s="102"/>
      <c r="ITF159" s="102"/>
      <c r="ITG159" s="102"/>
      <c r="ITH159" s="102"/>
      <c r="ITI159" s="102"/>
      <c r="ITJ159" s="102"/>
      <c r="ITK159" s="102"/>
      <c r="ITL159" s="102"/>
      <c r="ITM159" s="102"/>
      <c r="ITN159" s="102"/>
      <c r="ITO159" s="102"/>
      <c r="ITP159" s="102"/>
      <c r="ITQ159" s="102"/>
      <c r="ITR159" s="102"/>
      <c r="ITS159" s="102"/>
      <c r="ITT159" s="102"/>
      <c r="ITU159" s="102"/>
      <c r="ITV159" s="102"/>
      <c r="ITW159" s="102"/>
      <c r="ITX159" s="102"/>
      <c r="ITY159" s="102"/>
      <c r="ITZ159" s="102"/>
      <c r="IUA159" s="102"/>
      <c r="IUB159" s="102"/>
      <c r="IUC159" s="102"/>
      <c r="IUD159" s="102"/>
      <c r="IUE159" s="102"/>
      <c r="IUF159" s="102"/>
      <c r="IUG159" s="102"/>
      <c r="IUH159" s="102"/>
      <c r="IUI159" s="102"/>
      <c r="IUJ159" s="102"/>
      <c r="IUK159" s="102"/>
      <c r="IUL159" s="102"/>
      <c r="IUM159" s="102"/>
      <c r="IUN159" s="102"/>
      <c r="IUO159" s="102"/>
      <c r="IUP159" s="102"/>
      <c r="IUQ159" s="102"/>
      <c r="IUR159" s="102"/>
      <c r="IUS159" s="102"/>
      <c r="IUT159" s="102"/>
      <c r="IUU159" s="102"/>
      <c r="IUV159" s="102"/>
      <c r="IUW159" s="102"/>
      <c r="IUX159" s="102"/>
      <c r="IUY159" s="102"/>
      <c r="IUZ159" s="102"/>
      <c r="IVA159" s="102"/>
      <c r="IVB159" s="102"/>
      <c r="IVC159" s="102"/>
      <c r="IVD159" s="102"/>
      <c r="IVE159" s="102"/>
      <c r="IVF159" s="102"/>
      <c r="IVG159" s="102"/>
      <c r="IVH159" s="102"/>
      <c r="IVI159" s="102"/>
      <c r="IVJ159" s="102"/>
      <c r="IVK159" s="102"/>
      <c r="IVL159" s="102"/>
      <c r="IVM159" s="102"/>
      <c r="IVN159" s="102"/>
      <c r="IVO159" s="102"/>
      <c r="IVP159" s="102"/>
      <c r="IVQ159" s="102"/>
      <c r="IVR159" s="102"/>
      <c r="IVS159" s="102"/>
      <c r="IVT159" s="102"/>
      <c r="IVU159" s="102"/>
      <c r="IVV159" s="102"/>
      <c r="IVW159" s="102"/>
      <c r="IVX159" s="102"/>
      <c r="IVY159" s="102"/>
      <c r="IVZ159" s="102"/>
      <c r="IWA159" s="102"/>
      <c r="IWB159" s="102"/>
      <c r="IWC159" s="102"/>
      <c r="IWD159" s="102"/>
      <c r="IWE159" s="102"/>
      <c r="IWF159" s="102"/>
      <c r="IWG159" s="102"/>
      <c r="IWH159" s="102"/>
      <c r="IWI159" s="102"/>
      <c r="IWJ159" s="102"/>
      <c r="IWK159" s="102"/>
      <c r="IWL159" s="102"/>
      <c r="IWM159" s="102"/>
      <c r="IWN159" s="102"/>
      <c r="IWO159" s="102"/>
      <c r="IWP159" s="102"/>
      <c r="IWQ159" s="102"/>
      <c r="IWR159" s="102"/>
      <c r="IWS159" s="102"/>
      <c r="IWT159" s="102"/>
      <c r="IWU159" s="102"/>
      <c r="IWV159" s="102"/>
      <c r="IWW159" s="102"/>
      <c r="IWX159" s="102"/>
      <c r="IWY159" s="102"/>
      <c r="IWZ159" s="102"/>
      <c r="IXA159" s="102"/>
      <c r="IXB159" s="102"/>
      <c r="IXC159" s="102"/>
      <c r="IXD159" s="102"/>
      <c r="IXE159" s="102"/>
      <c r="IXF159" s="102"/>
      <c r="IXG159" s="102"/>
      <c r="IXH159" s="102"/>
      <c r="IXI159" s="102"/>
      <c r="IXJ159" s="102"/>
      <c r="IXK159" s="102"/>
      <c r="IXL159" s="102"/>
      <c r="IXM159" s="102"/>
      <c r="IXN159" s="102"/>
      <c r="IXO159" s="102"/>
      <c r="IXP159" s="102"/>
      <c r="IXQ159" s="102"/>
      <c r="IXR159" s="102"/>
      <c r="IXS159" s="102"/>
      <c r="IXT159" s="102"/>
      <c r="IXU159" s="102"/>
      <c r="IXV159" s="102"/>
      <c r="IXW159" s="102"/>
      <c r="IXX159" s="102"/>
      <c r="IXY159" s="102"/>
      <c r="IXZ159" s="102"/>
      <c r="IYA159" s="102"/>
      <c r="IYB159" s="102"/>
      <c r="IYC159" s="102"/>
      <c r="IYD159" s="102"/>
      <c r="IYE159" s="102"/>
      <c r="IYF159" s="102"/>
      <c r="IYG159" s="102"/>
      <c r="IYH159" s="102"/>
      <c r="IYI159" s="102"/>
      <c r="IYJ159" s="102"/>
      <c r="IYK159" s="102"/>
      <c r="IYL159" s="102"/>
      <c r="IYM159" s="102"/>
      <c r="IYN159" s="102"/>
      <c r="IYO159" s="102"/>
      <c r="IYP159" s="102"/>
      <c r="IYQ159" s="102"/>
      <c r="IYR159" s="102"/>
      <c r="IYS159" s="102"/>
      <c r="IYT159" s="102"/>
      <c r="IYU159" s="102"/>
      <c r="IYV159" s="102"/>
      <c r="IYW159" s="102"/>
      <c r="IYX159" s="102"/>
      <c r="IYY159" s="102"/>
      <c r="IYZ159" s="102"/>
      <c r="IZA159" s="102"/>
      <c r="IZB159" s="102"/>
      <c r="IZC159" s="102"/>
      <c r="IZD159" s="102"/>
      <c r="IZE159" s="102"/>
      <c r="IZF159" s="102"/>
      <c r="IZG159" s="102"/>
      <c r="IZH159" s="102"/>
      <c r="IZI159" s="102"/>
      <c r="IZJ159" s="102"/>
      <c r="IZK159" s="102"/>
      <c r="IZL159" s="102"/>
      <c r="IZM159" s="102"/>
      <c r="IZN159" s="102"/>
      <c r="IZO159" s="102"/>
      <c r="IZP159" s="102"/>
      <c r="IZQ159" s="102"/>
      <c r="IZR159" s="102"/>
      <c r="IZS159" s="102"/>
      <c r="IZT159" s="102"/>
      <c r="IZU159" s="102"/>
      <c r="IZV159" s="102"/>
      <c r="IZW159" s="102"/>
      <c r="IZX159" s="102"/>
      <c r="IZY159" s="102"/>
      <c r="IZZ159" s="102"/>
      <c r="JAA159" s="102"/>
      <c r="JAB159" s="102"/>
      <c r="JAC159" s="102"/>
      <c r="JAD159" s="102"/>
      <c r="JAE159" s="102"/>
      <c r="JAF159" s="102"/>
      <c r="JAG159" s="102"/>
      <c r="JAH159" s="102"/>
      <c r="JAI159" s="102"/>
      <c r="JAJ159" s="102"/>
      <c r="JAK159" s="102"/>
      <c r="JAL159" s="102"/>
      <c r="JAM159" s="102"/>
      <c r="JAN159" s="102"/>
      <c r="JAO159" s="102"/>
      <c r="JAP159" s="102"/>
      <c r="JAQ159" s="102"/>
      <c r="JAR159" s="102"/>
      <c r="JAS159" s="102"/>
      <c r="JAT159" s="102"/>
      <c r="JAU159" s="102"/>
      <c r="JAV159" s="102"/>
      <c r="JAW159" s="102"/>
      <c r="JAX159" s="102"/>
      <c r="JAY159" s="102"/>
      <c r="JAZ159" s="102"/>
      <c r="JBA159" s="102"/>
      <c r="JBB159" s="102"/>
      <c r="JBC159" s="102"/>
      <c r="JBD159" s="102"/>
      <c r="JBE159" s="102"/>
      <c r="JBF159" s="102"/>
      <c r="JBG159" s="102"/>
      <c r="JBH159" s="102"/>
      <c r="JBI159" s="102"/>
      <c r="JBJ159" s="102"/>
      <c r="JBK159" s="102"/>
      <c r="JBL159" s="102"/>
      <c r="JBM159" s="102"/>
      <c r="JBN159" s="102"/>
      <c r="JBO159" s="102"/>
      <c r="JBP159" s="102"/>
      <c r="JBQ159" s="102"/>
      <c r="JBR159" s="102"/>
      <c r="JBS159" s="102"/>
      <c r="JBT159" s="102"/>
      <c r="JBU159" s="102"/>
      <c r="JBV159" s="102"/>
      <c r="JBW159" s="102"/>
      <c r="JBX159" s="102"/>
      <c r="JBY159" s="102"/>
      <c r="JBZ159" s="102"/>
      <c r="JCA159" s="102"/>
      <c r="JCB159" s="102"/>
      <c r="JCC159" s="102"/>
      <c r="JCD159" s="102"/>
      <c r="JCE159" s="102"/>
      <c r="JCF159" s="102"/>
      <c r="JCG159" s="102"/>
      <c r="JCH159" s="102"/>
      <c r="JCI159" s="102"/>
      <c r="JCJ159" s="102"/>
      <c r="JCK159" s="102"/>
      <c r="JCL159" s="102"/>
      <c r="JCM159" s="102"/>
      <c r="JCN159" s="102"/>
      <c r="JCO159" s="102"/>
      <c r="JCP159" s="102"/>
      <c r="JCQ159" s="102"/>
      <c r="JCR159" s="102"/>
      <c r="JCS159" s="102"/>
      <c r="JCT159" s="102"/>
      <c r="JCU159" s="102"/>
      <c r="JCV159" s="102"/>
      <c r="JCW159" s="102"/>
      <c r="JCX159" s="102"/>
      <c r="JCY159" s="102"/>
      <c r="JCZ159" s="102"/>
      <c r="JDA159" s="102"/>
      <c r="JDB159" s="102"/>
      <c r="JDC159" s="102"/>
      <c r="JDD159" s="102"/>
      <c r="JDE159" s="102"/>
      <c r="JDF159" s="102"/>
      <c r="JDG159" s="102"/>
      <c r="JDH159" s="102"/>
      <c r="JDI159" s="102"/>
      <c r="JDJ159" s="102"/>
      <c r="JDK159" s="102"/>
      <c r="JDL159" s="102"/>
      <c r="JDM159" s="102"/>
      <c r="JDN159" s="102"/>
      <c r="JDO159" s="102"/>
      <c r="JDP159" s="102"/>
      <c r="JDQ159" s="102"/>
      <c r="JDR159" s="102"/>
      <c r="JDS159" s="102"/>
      <c r="JDT159" s="102"/>
      <c r="JDU159" s="102"/>
      <c r="JDV159" s="102"/>
      <c r="JDW159" s="102"/>
      <c r="JDX159" s="102"/>
      <c r="JDY159" s="102"/>
      <c r="JDZ159" s="102"/>
      <c r="JEA159" s="102"/>
      <c r="JEB159" s="102"/>
      <c r="JEC159" s="102"/>
      <c r="JED159" s="102"/>
      <c r="JEE159" s="102"/>
      <c r="JEF159" s="102"/>
      <c r="JEG159" s="102"/>
      <c r="JEH159" s="102"/>
      <c r="JEI159" s="102"/>
      <c r="JEJ159" s="102"/>
      <c r="JEK159" s="102"/>
      <c r="JEL159" s="102"/>
      <c r="JEM159" s="102"/>
      <c r="JEN159" s="102"/>
      <c r="JEO159" s="102"/>
      <c r="JEP159" s="102"/>
      <c r="JEQ159" s="102"/>
      <c r="JER159" s="102"/>
      <c r="JES159" s="102"/>
      <c r="JET159" s="102"/>
      <c r="JEU159" s="102"/>
      <c r="JEV159" s="102"/>
      <c r="JEW159" s="102"/>
      <c r="JEX159" s="102"/>
      <c r="JEY159" s="102"/>
      <c r="JEZ159" s="102"/>
      <c r="JFA159" s="102"/>
      <c r="JFB159" s="102"/>
      <c r="JFC159" s="102"/>
      <c r="JFD159" s="102"/>
      <c r="JFE159" s="102"/>
      <c r="JFF159" s="102"/>
      <c r="JFG159" s="102"/>
      <c r="JFH159" s="102"/>
      <c r="JFI159" s="102"/>
      <c r="JFJ159" s="102"/>
      <c r="JFK159" s="102"/>
      <c r="JFL159" s="102"/>
      <c r="JFM159" s="102"/>
      <c r="JFN159" s="102"/>
      <c r="JFO159" s="102"/>
      <c r="JFP159" s="102"/>
      <c r="JFQ159" s="102"/>
      <c r="JFR159" s="102"/>
      <c r="JFS159" s="102"/>
      <c r="JFT159" s="102"/>
      <c r="JFU159" s="102"/>
      <c r="JFV159" s="102"/>
      <c r="JFW159" s="102"/>
      <c r="JFX159" s="102"/>
      <c r="JFY159" s="102"/>
      <c r="JFZ159" s="102"/>
      <c r="JGA159" s="102"/>
      <c r="JGB159" s="102"/>
      <c r="JGC159" s="102"/>
      <c r="JGD159" s="102"/>
      <c r="JGE159" s="102"/>
      <c r="JGF159" s="102"/>
      <c r="JGG159" s="102"/>
      <c r="JGH159" s="102"/>
      <c r="JGI159" s="102"/>
      <c r="JGJ159" s="102"/>
      <c r="JGK159" s="102"/>
      <c r="JGL159" s="102"/>
      <c r="JGM159" s="102"/>
      <c r="JGN159" s="102"/>
      <c r="JGO159" s="102"/>
      <c r="JGP159" s="102"/>
      <c r="JGQ159" s="102"/>
      <c r="JGR159" s="102"/>
      <c r="JGS159" s="102"/>
      <c r="JGT159" s="102"/>
      <c r="JGU159" s="102"/>
      <c r="JGV159" s="102"/>
      <c r="JGW159" s="102"/>
      <c r="JGX159" s="102"/>
      <c r="JGY159" s="102"/>
      <c r="JGZ159" s="102"/>
      <c r="JHA159" s="102"/>
      <c r="JHB159" s="102"/>
      <c r="JHC159" s="102"/>
      <c r="JHD159" s="102"/>
      <c r="JHE159" s="102"/>
      <c r="JHF159" s="102"/>
      <c r="JHG159" s="102"/>
      <c r="JHH159" s="102"/>
      <c r="JHI159" s="102"/>
      <c r="JHJ159" s="102"/>
      <c r="JHK159" s="102"/>
      <c r="JHL159" s="102"/>
      <c r="JHM159" s="102"/>
      <c r="JHN159" s="102"/>
      <c r="JHO159" s="102"/>
      <c r="JHP159" s="102"/>
      <c r="JHQ159" s="102"/>
      <c r="JHR159" s="102"/>
      <c r="JHS159" s="102"/>
      <c r="JHT159" s="102"/>
      <c r="JHU159" s="102"/>
      <c r="JHV159" s="102"/>
      <c r="JHW159" s="102"/>
      <c r="JHX159" s="102"/>
      <c r="JHY159" s="102"/>
      <c r="JHZ159" s="102"/>
      <c r="JIA159" s="102"/>
      <c r="JIB159" s="102"/>
      <c r="JIC159" s="102"/>
      <c r="JID159" s="102"/>
      <c r="JIE159" s="102"/>
      <c r="JIF159" s="102"/>
      <c r="JIG159" s="102"/>
      <c r="JIH159" s="102"/>
      <c r="JII159" s="102"/>
      <c r="JIJ159" s="102"/>
      <c r="JIK159" s="102"/>
      <c r="JIL159" s="102"/>
      <c r="JIM159" s="102"/>
      <c r="JIN159" s="102"/>
      <c r="JIO159" s="102"/>
      <c r="JIP159" s="102"/>
      <c r="JIQ159" s="102"/>
      <c r="JIR159" s="102"/>
      <c r="JIS159" s="102"/>
      <c r="JIT159" s="102"/>
      <c r="JIU159" s="102"/>
      <c r="JIV159" s="102"/>
      <c r="JIW159" s="102"/>
      <c r="JIX159" s="102"/>
      <c r="JIY159" s="102"/>
      <c r="JIZ159" s="102"/>
      <c r="JJA159" s="102"/>
      <c r="JJB159" s="102"/>
      <c r="JJC159" s="102"/>
      <c r="JJD159" s="102"/>
      <c r="JJE159" s="102"/>
      <c r="JJF159" s="102"/>
      <c r="JJG159" s="102"/>
      <c r="JJH159" s="102"/>
      <c r="JJI159" s="102"/>
      <c r="JJJ159" s="102"/>
      <c r="JJK159" s="102"/>
      <c r="JJL159" s="102"/>
      <c r="JJM159" s="102"/>
      <c r="JJN159" s="102"/>
      <c r="JJO159" s="102"/>
      <c r="JJP159" s="102"/>
      <c r="JJQ159" s="102"/>
      <c r="JJR159" s="102"/>
      <c r="JJS159" s="102"/>
      <c r="JJT159" s="102"/>
      <c r="JJU159" s="102"/>
      <c r="JJV159" s="102"/>
      <c r="JJW159" s="102"/>
      <c r="JJX159" s="102"/>
      <c r="JJY159" s="102"/>
      <c r="JJZ159" s="102"/>
      <c r="JKA159" s="102"/>
      <c r="JKB159" s="102"/>
      <c r="JKC159" s="102"/>
      <c r="JKD159" s="102"/>
      <c r="JKE159" s="102"/>
      <c r="JKF159" s="102"/>
      <c r="JKG159" s="102"/>
      <c r="JKH159" s="102"/>
      <c r="JKI159" s="102"/>
      <c r="JKJ159" s="102"/>
      <c r="JKK159" s="102"/>
      <c r="JKL159" s="102"/>
      <c r="JKM159" s="102"/>
      <c r="JKN159" s="102"/>
      <c r="JKO159" s="102"/>
      <c r="JKP159" s="102"/>
      <c r="JKQ159" s="102"/>
      <c r="JKR159" s="102"/>
      <c r="JKS159" s="102"/>
      <c r="JKT159" s="102"/>
      <c r="JKU159" s="102"/>
      <c r="JKV159" s="102"/>
      <c r="JKW159" s="102"/>
      <c r="JKX159" s="102"/>
      <c r="JKY159" s="102"/>
      <c r="JKZ159" s="102"/>
      <c r="JLA159" s="102"/>
      <c r="JLB159" s="102"/>
      <c r="JLC159" s="102"/>
      <c r="JLD159" s="102"/>
      <c r="JLE159" s="102"/>
      <c r="JLF159" s="102"/>
      <c r="JLG159" s="102"/>
      <c r="JLH159" s="102"/>
      <c r="JLI159" s="102"/>
      <c r="JLJ159" s="102"/>
      <c r="JLK159" s="102"/>
      <c r="JLL159" s="102"/>
      <c r="JLM159" s="102"/>
      <c r="JLN159" s="102"/>
      <c r="JLO159" s="102"/>
      <c r="JLP159" s="102"/>
      <c r="JLQ159" s="102"/>
      <c r="JLR159" s="102"/>
      <c r="JLS159" s="102"/>
      <c r="JLT159" s="102"/>
      <c r="JLU159" s="102"/>
      <c r="JLV159" s="102"/>
      <c r="JLW159" s="102"/>
      <c r="JLX159" s="102"/>
      <c r="JLY159" s="102"/>
      <c r="JLZ159" s="102"/>
      <c r="JMA159" s="102"/>
      <c r="JMB159" s="102"/>
      <c r="JMC159" s="102"/>
      <c r="JMD159" s="102"/>
      <c r="JME159" s="102"/>
      <c r="JMF159" s="102"/>
      <c r="JMG159" s="102"/>
      <c r="JMH159" s="102"/>
      <c r="JMI159" s="102"/>
      <c r="JMJ159" s="102"/>
      <c r="JMK159" s="102"/>
      <c r="JML159" s="102"/>
      <c r="JMM159" s="102"/>
      <c r="JMN159" s="102"/>
      <c r="JMO159" s="102"/>
      <c r="JMP159" s="102"/>
      <c r="JMQ159" s="102"/>
      <c r="JMR159" s="102"/>
      <c r="JMS159" s="102"/>
      <c r="JMT159" s="102"/>
      <c r="JMU159" s="102"/>
      <c r="JMV159" s="102"/>
      <c r="JMW159" s="102"/>
      <c r="JMX159" s="102"/>
      <c r="JMY159" s="102"/>
      <c r="JMZ159" s="102"/>
      <c r="JNA159" s="102"/>
      <c r="JNB159" s="102"/>
      <c r="JNC159" s="102"/>
      <c r="JND159" s="102"/>
      <c r="JNE159" s="102"/>
      <c r="JNF159" s="102"/>
      <c r="JNG159" s="102"/>
      <c r="JNH159" s="102"/>
      <c r="JNI159" s="102"/>
      <c r="JNJ159" s="102"/>
      <c r="JNK159" s="102"/>
      <c r="JNL159" s="102"/>
      <c r="JNM159" s="102"/>
      <c r="JNN159" s="102"/>
      <c r="JNO159" s="102"/>
      <c r="JNP159" s="102"/>
      <c r="JNQ159" s="102"/>
      <c r="JNR159" s="102"/>
      <c r="JNS159" s="102"/>
      <c r="JNT159" s="102"/>
      <c r="JNU159" s="102"/>
      <c r="JNV159" s="102"/>
      <c r="JNW159" s="102"/>
      <c r="JNX159" s="102"/>
      <c r="JNY159" s="102"/>
      <c r="JNZ159" s="102"/>
      <c r="JOA159" s="102"/>
      <c r="JOB159" s="102"/>
      <c r="JOC159" s="102"/>
      <c r="JOD159" s="102"/>
      <c r="JOE159" s="102"/>
      <c r="JOF159" s="102"/>
      <c r="JOG159" s="102"/>
      <c r="JOH159" s="102"/>
      <c r="JOI159" s="102"/>
      <c r="JOJ159" s="102"/>
      <c r="JOK159" s="102"/>
      <c r="JOL159" s="102"/>
      <c r="JOM159" s="102"/>
      <c r="JON159" s="102"/>
      <c r="JOO159" s="102"/>
      <c r="JOP159" s="102"/>
      <c r="JOQ159" s="102"/>
      <c r="JOR159" s="102"/>
      <c r="JOS159" s="102"/>
      <c r="JOT159" s="102"/>
      <c r="JOU159" s="102"/>
      <c r="JOV159" s="102"/>
      <c r="JOW159" s="102"/>
      <c r="JOX159" s="102"/>
      <c r="JOY159" s="102"/>
      <c r="JOZ159" s="102"/>
      <c r="JPA159" s="102"/>
      <c r="JPB159" s="102"/>
      <c r="JPC159" s="102"/>
      <c r="JPD159" s="102"/>
      <c r="JPE159" s="102"/>
      <c r="JPF159" s="102"/>
      <c r="JPG159" s="102"/>
      <c r="JPH159" s="102"/>
      <c r="JPI159" s="102"/>
      <c r="JPJ159" s="102"/>
      <c r="JPK159" s="102"/>
      <c r="JPL159" s="102"/>
      <c r="JPM159" s="102"/>
      <c r="JPN159" s="102"/>
      <c r="JPO159" s="102"/>
      <c r="JPP159" s="102"/>
      <c r="JPQ159" s="102"/>
      <c r="JPR159" s="102"/>
      <c r="JPS159" s="102"/>
      <c r="JPT159" s="102"/>
      <c r="JPU159" s="102"/>
      <c r="JPV159" s="102"/>
      <c r="JPW159" s="102"/>
      <c r="JPX159" s="102"/>
      <c r="JPY159" s="102"/>
      <c r="JPZ159" s="102"/>
      <c r="JQA159" s="102"/>
      <c r="JQB159" s="102"/>
      <c r="JQC159" s="102"/>
      <c r="JQD159" s="102"/>
      <c r="JQE159" s="102"/>
      <c r="JQF159" s="102"/>
      <c r="JQG159" s="102"/>
      <c r="JQH159" s="102"/>
      <c r="JQI159" s="102"/>
      <c r="JQJ159" s="102"/>
      <c r="JQK159" s="102"/>
      <c r="JQL159" s="102"/>
      <c r="JQM159" s="102"/>
      <c r="JQN159" s="102"/>
      <c r="JQO159" s="102"/>
      <c r="JQP159" s="102"/>
      <c r="JQQ159" s="102"/>
      <c r="JQR159" s="102"/>
      <c r="JQS159" s="102"/>
      <c r="JQT159" s="102"/>
      <c r="JQU159" s="102"/>
      <c r="JQV159" s="102"/>
      <c r="JQW159" s="102"/>
      <c r="JQX159" s="102"/>
      <c r="JQY159" s="102"/>
      <c r="JQZ159" s="102"/>
      <c r="JRA159" s="102"/>
      <c r="JRB159" s="102"/>
      <c r="JRC159" s="102"/>
      <c r="JRD159" s="102"/>
      <c r="JRE159" s="102"/>
      <c r="JRF159" s="102"/>
      <c r="JRG159" s="102"/>
      <c r="JRH159" s="102"/>
      <c r="JRI159" s="102"/>
      <c r="JRJ159" s="102"/>
      <c r="JRK159" s="102"/>
      <c r="JRL159" s="102"/>
      <c r="JRM159" s="102"/>
      <c r="JRN159" s="102"/>
      <c r="JRO159" s="102"/>
      <c r="JRP159" s="102"/>
      <c r="JRQ159" s="102"/>
      <c r="JRR159" s="102"/>
      <c r="JRS159" s="102"/>
      <c r="JRT159" s="102"/>
      <c r="JRU159" s="102"/>
      <c r="JRV159" s="102"/>
      <c r="JRW159" s="102"/>
      <c r="JRX159" s="102"/>
      <c r="JRY159" s="102"/>
      <c r="JRZ159" s="102"/>
      <c r="JSA159" s="102"/>
      <c r="JSB159" s="102"/>
      <c r="JSC159" s="102"/>
      <c r="JSD159" s="102"/>
      <c r="JSE159" s="102"/>
      <c r="JSF159" s="102"/>
      <c r="JSG159" s="102"/>
      <c r="JSH159" s="102"/>
      <c r="JSI159" s="102"/>
      <c r="JSJ159" s="102"/>
      <c r="JSK159" s="102"/>
      <c r="JSL159" s="102"/>
      <c r="JSM159" s="102"/>
      <c r="JSN159" s="102"/>
      <c r="JSO159" s="102"/>
      <c r="JSP159" s="102"/>
      <c r="JSQ159" s="102"/>
      <c r="JSR159" s="102"/>
      <c r="JSS159" s="102"/>
      <c r="JST159" s="102"/>
      <c r="JSU159" s="102"/>
      <c r="JSV159" s="102"/>
      <c r="JSW159" s="102"/>
      <c r="JSX159" s="102"/>
      <c r="JSY159" s="102"/>
      <c r="JSZ159" s="102"/>
      <c r="JTA159" s="102"/>
      <c r="JTB159" s="102"/>
      <c r="JTC159" s="102"/>
      <c r="JTD159" s="102"/>
      <c r="JTE159" s="102"/>
      <c r="JTF159" s="102"/>
      <c r="JTG159" s="102"/>
      <c r="JTH159" s="102"/>
      <c r="JTI159" s="102"/>
      <c r="JTJ159" s="102"/>
      <c r="JTK159" s="102"/>
      <c r="JTL159" s="102"/>
      <c r="JTM159" s="102"/>
      <c r="JTN159" s="102"/>
      <c r="JTO159" s="102"/>
      <c r="JTP159" s="102"/>
      <c r="JTQ159" s="102"/>
      <c r="JTR159" s="102"/>
      <c r="JTS159" s="102"/>
      <c r="JTT159" s="102"/>
      <c r="JTU159" s="102"/>
      <c r="JTV159" s="102"/>
      <c r="JTW159" s="102"/>
      <c r="JTX159" s="102"/>
      <c r="JTY159" s="102"/>
      <c r="JTZ159" s="102"/>
      <c r="JUA159" s="102"/>
      <c r="JUB159" s="102"/>
      <c r="JUC159" s="102"/>
      <c r="JUD159" s="102"/>
      <c r="JUE159" s="102"/>
      <c r="JUF159" s="102"/>
      <c r="JUG159" s="102"/>
      <c r="JUH159" s="102"/>
      <c r="JUI159" s="102"/>
      <c r="JUJ159" s="102"/>
      <c r="JUK159" s="102"/>
      <c r="JUL159" s="102"/>
      <c r="JUM159" s="102"/>
      <c r="JUN159" s="102"/>
      <c r="JUO159" s="102"/>
      <c r="JUP159" s="102"/>
      <c r="JUQ159" s="102"/>
      <c r="JUR159" s="102"/>
      <c r="JUS159" s="102"/>
      <c r="JUT159" s="102"/>
      <c r="JUU159" s="102"/>
      <c r="JUV159" s="102"/>
      <c r="JUW159" s="102"/>
      <c r="JUX159" s="102"/>
      <c r="JUY159" s="102"/>
      <c r="JUZ159" s="102"/>
      <c r="JVA159" s="102"/>
      <c r="JVB159" s="102"/>
      <c r="JVC159" s="102"/>
      <c r="JVD159" s="102"/>
      <c r="JVE159" s="102"/>
      <c r="JVF159" s="102"/>
      <c r="JVG159" s="102"/>
      <c r="JVH159" s="102"/>
      <c r="JVI159" s="102"/>
      <c r="JVJ159" s="102"/>
      <c r="JVK159" s="102"/>
      <c r="JVL159" s="102"/>
      <c r="JVM159" s="102"/>
      <c r="JVN159" s="102"/>
      <c r="JVO159" s="102"/>
      <c r="JVP159" s="102"/>
      <c r="JVQ159" s="102"/>
      <c r="JVR159" s="102"/>
      <c r="JVS159" s="102"/>
      <c r="JVT159" s="102"/>
      <c r="JVU159" s="102"/>
      <c r="JVV159" s="102"/>
      <c r="JVW159" s="102"/>
      <c r="JVX159" s="102"/>
      <c r="JVY159" s="102"/>
      <c r="JVZ159" s="102"/>
      <c r="JWA159" s="102"/>
      <c r="JWB159" s="102"/>
      <c r="JWC159" s="102"/>
      <c r="JWD159" s="102"/>
      <c r="JWE159" s="102"/>
      <c r="JWF159" s="102"/>
      <c r="JWG159" s="102"/>
      <c r="JWH159" s="102"/>
      <c r="JWI159" s="102"/>
      <c r="JWJ159" s="102"/>
      <c r="JWK159" s="102"/>
      <c r="JWL159" s="102"/>
      <c r="JWM159" s="102"/>
      <c r="JWN159" s="102"/>
      <c r="JWO159" s="102"/>
      <c r="JWP159" s="102"/>
      <c r="JWQ159" s="102"/>
      <c r="JWR159" s="102"/>
      <c r="JWS159" s="102"/>
      <c r="JWT159" s="102"/>
      <c r="JWU159" s="102"/>
      <c r="JWV159" s="102"/>
      <c r="JWW159" s="102"/>
      <c r="JWX159" s="102"/>
      <c r="JWY159" s="102"/>
      <c r="JWZ159" s="102"/>
      <c r="JXA159" s="102"/>
      <c r="JXB159" s="102"/>
      <c r="JXC159" s="102"/>
      <c r="JXD159" s="102"/>
      <c r="JXE159" s="102"/>
      <c r="JXF159" s="102"/>
      <c r="JXG159" s="102"/>
      <c r="JXH159" s="102"/>
      <c r="JXI159" s="102"/>
      <c r="JXJ159" s="102"/>
      <c r="JXK159" s="102"/>
      <c r="JXL159" s="102"/>
      <c r="JXM159" s="102"/>
      <c r="JXN159" s="102"/>
      <c r="JXO159" s="102"/>
      <c r="JXP159" s="102"/>
      <c r="JXQ159" s="102"/>
      <c r="JXR159" s="102"/>
      <c r="JXS159" s="102"/>
      <c r="JXT159" s="102"/>
      <c r="JXU159" s="102"/>
      <c r="JXV159" s="102"/>
      <c r="JXW159" s="102"/>
      <c r="JXX159" s="102"/>
      <c r="JXY159" s="102"/>
      <c r="JXZ159" s="102"/>
      <c r="JYA159" s="102"/>
      <c r="JYB159" s="102"/>
      <c r="JYC159" s="102"/>
      <c r="JYD159" s="102"/>
      <c r="JYE159" s="102"/>
      <c r="JYF159" s="102"/>
      <c r="JYG159" s="102"/>
      <c r="JYH159" s="102"/>
      <c r="JYI159" s="102"/>
      <c r="JYJ159" s="102"/>
      <c r="JYK159" s="102"/>
      <c r="JYL159" s="102"/>
      <c r="JYM159" s="102"/>
      <c r="JYN159" s="102"/>
      <c r="JYO159" s="102"/>
      <c r="JYP159" s="102"/>
      <c r="JYQ159" s="102"/>
      <c r="JYR159" s="102"/>
      <c r="JYS159" s="102"/>
      <c r="JYT159" s="102"/>
      <c r="JYU159" s="102"/>
      <c r="JYV159" s="102"/>
      <c r="JYW159" s="102"/>
      <c r="JYX159" s="102"/>
      <c r="JYY159" s="102"/>
      <c r="JYZ159" s="102"/>
      <c r="JZA159" s="102"/>
      <c r="JZB159" s="102"/>
      <c r="JZC159" s="102"/>
      <c r="JZD159" s="102"/>
      <c r="JZE159" s="102"/>
      <c r="JZF159" s="102"/>
      <c r="JZG159" s="102"/>
      <c r="JZH159" s="102"/>
      <c r="JZI159" s="102"/>
      <c r="JZJ159" s="102"/>
      <c r="JZK159" s="102"/>
      <c r="JZL159" s="102"/>
      <c r="JZM159" s="102"/>
      <c r="JZN159" s="102"/>
      <c r="JZO159" s="102"/>
      <c r="JZP159" s="102"/>
      <c r="JZQ159" s="102"/>
      <c r="JZR159" s="102"/>
      <c r="JZS159" s="102"/>
      <c r="JZT159" s="102"/>
      <c r="JZU159" s="102"/>
      <c r="JZV159" s="102"/>
      <c r="JZW159" s="102"/>
      <c r="JZX159" s="102"/>
      <c r="JZY159" s="102"/>
      <c r="JZZ159" s="102"/>
      <c r="KAA159" s="102"/>
      <c r="KAB159" s="102"/>
      <c r="KAC159" s="102"/>
      <c r="KAD159" s="102"/>
      <c r="KAE159" s="102"/>
      <c r="KAF159" s="102"/>
      <c r="KAG159" s="102"/>
      <c r="KAH159" s="102"/>
      <c r="KAI159" s="102"/>
      <c r="KAJ159" s="102"/>
      <c r="KAK159" s="102"/>
      <c r="KAL159" s="102"/>
      <c r="KAM159" s="102"/>
      <c r="KAN159" s="102"/>
      <c r="KAO159" s="102"/>
      <c r="KAP159" s="102"/>
      <c r="KAQ159" s="102"/>
      <c r="KAR159" s="102"/>
      <c r="KAS159" s="102"/>
      <c r="KAT159" s="102"/>
      <c r="KAU159" s="102"/>
      <c r="KAV159" s="102"/>
      <c r="KAW159" s="102"/>
      <c r="KAX159" s="102"/>
      <c r="KAY159" s="102"/>
      <c r="KAZ159" s="102"/>
      <c r="KBA159" s="102"/>
      <c r="KBB159" s="102"/>
      <c r="KBC159" s="102"/>
      <c r="KBD159" s="102"/>
      <c r="KBE159" s="102"/>
      <c r="KBF159" s="102"/>
      <c r="KBG159" s="102"/>
      <c r="KBH159" s="102"/>
      <c r="KBI159" s="102"/>
      <c r="KBJ159" s="102"/>
      <c r="KBK159" s="102"/>
      <c r="KBL159" s="102"/>
      <c r="KBM159" s="102"/>
      <c r="KBN159" s="102"/>
      <c r="KBO159" s="102"/>
      <c r="KBP159" s="102"/>
      <c r="KBQ159" s="102"/>
      <c r="KBR159" s="102"/>
      <c r="KBS159" s="102"/>
      <c r="KBT159" s="102"/>
      <c r="KBU159" s="102"/>
      <c r="KBV159" s="102"/>
      <c r="KBW159" s="102"/>
      <c r="KBX159" s="102"/>
      <c r="KBY159" s="102"/>
      <c r="KBZ159" s="102"/>
      <c r="KCA159" s="102"/>
      <c r="KCB159" s="102"/>
      <c r="KCC159" s="102"/>
      <c r="KCD159" s="102"/>
      <c r="KCE159" s="102"/>
      <c r="KCF159" s="102"/>
      <c r="KCG159" s="102"/>
      <c r="KCH159" s="102"/>
      <c r="KCI159" s="102"/>
      <c r="KCJ159" s="102"/>
      <c r="KCK159" s="102"/>
      <c r="KCL159" s="102"/>
      <c r="KCM159" s="102"/>
      <c r="KCN159" s="102"/>
      <c r="KCO159" s="102"/>
      <c r="KCP159" s="102"/>
      <c r="KCQ159" s="102"/>
      <c r="KCR159" s="102"/>
      <c r="KCS159" s="102"/>
      <c r="KCT159" s="102"/>
      <c r="KCU159" s="102"/>
      <c r="KCV159" s="102"/>
      <c r="KCW159" s="102"/>
      <c r="KCX159" s="102"/>
      <c r="KCY159" s="102"/>
      <c r="KCZ159" s="102"/>
      <c r="KDA159" s="102"/>
      <c r="KDB159" s="102"/>
      <c r="KDC159" s="102"/>
      <c r="KDD159" s="102"/>
      <c r="KDE159" s="102"/>
      <c r="KDF159" s="102"/>
      <c r="KDG159" s="102"/>
      <c r="KDH159" s="102"/>
      <c r="KDI159" s="102"/>
      <c r="KDJ159" s="102"/>
      <c r="KDK159" s="102"/>
      <c r="KDL159" s="102"/>
      <c r="KDM159" s="102"/>
      <c r="KDN159" s="102"/>
      <c r="KDO159" s="102"/>
      <c r="KDP159" s="102"/>
      <c r="KDQ159" s="102"/>
      <c r="KDR159" s="102"/>
      <c r="KDS159" s="102"/>
      <c r="KDT159" s="102"/>
      <c r="KDU159" s="102"/>
      <c r="KDV159" s="102"/>
      <c r="KDW159" s="102"/>
      <c r="KDX159" s="102"/>
      <c r="KDY159" s="102"/>
      <c r="KDZ159" s="102"/>
      <c r="KEA159" s="102"/>
      <c r="KEB159" s="102"/>
      <c r="KEC159" s="102"/>
      <c r="KED159" s="102"/>
      <c r="KEE159" s="102"/>
      <c r="KEF159" s="102"/>
      <c r="KEG159" s="102"/>
      <c r="KEH159" s="102"/>
      <c r="KEI159" s="102"/>
      <c r="KEJ159" s="102"/>
      <c r="KEK159" s="102"/>
      <c r="KEL159" s="102"/>
      <c r="KEM159" s="102"/>
      <c r="KEN159" s="102"/>
      <c r="KEO159" s="102"/>
      <c r="KEP159" s="102"/>
      <c r="KEQ159" s="102"/>
      <c r="KER159" s="102"/>
      <c r="KES159" s="102"/>
      <c r="KET159" s="102"/>
      <c r="KEU159" s="102"/>
      <c r="KEV159" s="102"/>
      <c r="KEW159" s="102"/>
      <c r="KEX159" s="102"/>
      <c r="KEY159" s="102"/>
      <c r="KEZ159" s="102"/>
      <c r="KFA159" s="102"/>
      <c r="KFB159" s="102"/>
      <c r="KFC159" s="102"/>
      <c r="KFD159" s="102"/>
      <c r="KFE159" s="102"/>
      <c r="KFF159" s="102"/>
      <c r="KFG159" s="102"/>
      <c r="KFH159" s="102"/>
      <c r="KFI159" s="102"/>
      <c r="KFJ159" s="102"/>
      <c r="KFK159" s="102"/>
      <c r="KFL159" s="102"/>
      <c r="KFM159" s="102"/>
      <c r="KFN159" s="102"/>
      <c r="KFO159" s="102"/>
      <c r="KFP159" s="102"/>
      <c r="KFQ159" s="102"/>
      <c r="KFR159" s="102"/>
      <c r="KFS159" s="102"/>
      <c r="KFT159" s="102"/>
      <c r="KFU159" s="102"/>
      <c r="KFV159" s="102"/>
      <c r="KFW159" s="102"/>
      <c r="KFX159" s="102"/>
      <c r="KFY159" s="102"/>
      <c r="KFZ159" s="102"/>
      <c r="KGA159" s="102"/>
      <c r="KGB159" s="102"/>
      <c r="KGC159" s="102"/>
      <c r="KGD159" s="102"/>
      <c r="KGE159" s="102"/>
      <c r="KGF159" s="102"/>
      <c r="KGG159" s="102"/>
      <c r="KGH159" s="102"/>
      <c r="KGI159" s="102"/>
      <c r="KGJ159" s="102"/>
      <c r="KGK159" s="102"/>
      <c r="KGL159" s="102"/>
      <c r="KGM159" s="102"/>
      <c r="KGN159" s="102"/>
      <c r="KGO159" s="102"/>
      <c r="KGP159" s="102"/>
      <c r="KGQ159" s="102"/>
      <c r="KGR159" s="102"/>
      <c r="KGS159" s="102"/>
      <c r="KGT159" s="102"/>
      <c r="KGU159" s="102"/>
      <c r="KGV159" s="102"/>
      <c r="KGW159" s="102"/>
      <c r="KGX159" s="102"/>
      <c r="KGY159" s="102"/>
      <c r="KGZ159" s="102"/>
      <c r="KHA159" s="102"/>
      <c r="KHB159" s="102"/>
      <c r="KHC159" s="102"/>
      <c r="KHD159" s="102"/>
      <c r="KHE159" s="102"/>
      <c r="KHF159" s="102"/>
      <c r="KHG159" s="102"/>
      <c r="KHH159" s="102"/>
      <c r="KHI159" s="102"/>
      <c r="KHJ159" s="102"/>
      <c r="KHK159" s="102"/>
      <c r="KHL159" s="102"/>
      <c r="KHM159" s="102"/>
      <c r="KHN159" s="102"/>
      <c r="KHO159" s="102"/>
      <c r="KHP159" s="102"/>
      <c r="KHQ159" s="102"/>
      <c r="KHR159" s="102"/>
      <c r="KHS159" s="102"/>
      <c r="KHT159" s="102"/>
      <c r="KHU159" s="102"/>
      <c r="KHV159" s="102"/>
      <c r="KHW159" s="102"/>
      <c r="KHX159" s="102"/>
      <c r="KHY159" s="102"/>
      <c r="KHZ159" s="102"/>
      <c r="KIA159" s="102"/>
      <c r="KIB159" s="102"/>
      <c r="KIC159" s="102"/>
      <c r="KID159" s="102"/>
      <c r="KIE159" s="102"/>
      <c r="KIF159" s="102"/>
      <c r="KIG159" s="102"/>
      <c r="KIH159" s="102"/>
      <c r="KII159" s="102"/>
      <c r="KIJ159" s="102"/>
      <c r="KIK159" s="102"/>
      <c r="KIL159" s="102"/>
      <c r="KIM159" s="102"/>
      <c r="KIN159" s="102"/>
      <c r="KIO159" s="102"/>
      <c r="KIP159" s="102"/>
      <c r="KIQ159" s="102"/>
      <c r="KIR159" s="102"/>
      <c r="KIS159" s="102"/>
      <c r="KIT159" s="102"/>
      <c r="KIU159" s="102"/>
      <c r="KIV159" s="102"/>
      <c r="KIW159" s="102"/>
      <c r="KIX159" s="102"/>
      <c r="KIY159" s="102"/>
      <c r="KIZ159" s="102"/>
      <c r="KJA159" s="102"/>
      <c r="KJB159" s="102"/>
      <c r="KJC159" s="102"/>
      <c r="KJD159" s="102"/>
      <c r="KJE159" s="102"/>
      <c r="KJF159" s="102"/>
      <c r="KJG159" s="102"/>
      <c r="KJH159" s="102"/>
      <c r="KJI159" s="102"/>
      <c r="KJJ159" s="102"/>
      <c r="KJK159" s="102"/>
      <c r="KJL159" s="102"/>
      <c r="KJM159" s="102"/>
      <c r="KJN159" s="102"/>
      <c r="KJO159" s="102"/>
      <c r="KJP159" s="102"/>
      <c r="KJQ159" s="102"/>
      <c r="KJR159" s="102"/>
      <c r="KJS159" s="102"/>
      <c r="KJT159" s="102"/>
      <c r="KJU159" s="102"/>
      <c r="KJV159" s="102"/>
      <c r="KJW159" s="102"/>
      <c r="KJX159" s="102"/>
      <c r="KJY159" s="102"/>
      <c r="KJZ159" s="102"/>
      <c r="KKA159" s="102"/>
      <c r="KKB159" s="102"/>
      <c r="KKC159" s="102"/>
      <c r="KKD159" s="102"/>
      <c r="KKE159" s="102"/>
      <c r="KKF159" s="102"/>
      <c r="KKG159" s="102"/>
      <c r="KKH159" s="102"/>
      <c r="KKI159" s="102"/>
      <c r="KKJ159" s="102"/>
      <c r="KKK159" s="102"/>
      <c r="KKL159" s="102"/>
      <c r="KKM159" s="102"/>
      <c r="KKN159" s="102"/>
      <c r="KKO159" s="102"/>
      <c r="KKP159" s="102"/>
      <c r="KKQ159" s="102"/>
      <c r="KKR159" s="102"/>
      <c r="KKS159" s="102"/>
      <c r="KKT159" s="102"/>
      <c r="KKU159" s="102"/>
      <c r="KKV159" s="102"/>
      <c r="KKW159" s="102"/>
      <c r="KKX159" s="102"/>
      <c r="KKY159" s="102"/>
      <c r="KKZ159" s="102"/>
      <c r="KLA159" s="102"/>
      <c r="KLB159" s="102"/>
      <c r="KLC159" s="102"/>
      <c r="KLD159" s="102"/>
      <c r="KLE159" s="102"/>
      <c r="KLF159" s="102"/>
      <c r="KLG159" s="102"/>
      <c r="KLH159" s="102"/>
      <c r="KLI159" s="102"/>
      <c r="KLJ159" s="102"/>
      <c r="KLK159" s="102"/>
      <c r="KLL159" s="102"/>
      <c r="KLM159" s="102"/>
      <c r="KLN159" s="102"/>
      <c r="KLO159" s="102"/>
      <c r="KLP159" s="102"/>
      <c r="KLQ159" s="102"/>
      <c r="KLR159" s="102"/>
      <c r="KLS159" s="102"/>
      <c r="KLT159" s="102"/>
      <c r="KLU159" s="102"/>
      <c r="KLV159" s="102"/>
      <c r="KLW159" s="102"/>
      <c r="KLX159" s="102"/>
      <c r="KLY159" s="102"/>
      <c r="KLZ159" s="102"/>
      <c r="KMA159" s="102"/>
      <c r="KMB159" s="102"/>
      <c r="KMC159" s="102"/>
      <c r="KMD159" s="102"/>
      <c r="KME159" s="102"/>
      <c r="KMF159" s="102"/>
      <c r="KMG159" s="102"/>
      <c r="KMH159" s="102"/>
      <c r="KMI159" s="102"/>
      <c r="KMJ159" s="102"/>
      <c r="KMK159" s="102"/>
      <c r="KML159" s="102"/>
      <c r="KMM159" s="102"/>
      <c r="KMN159" s="102"/>
      <c r="KMO159" s="102"/>
      <c r="KMP159" s="102"/>
      <c r="KMQ159" s="102"/>
      <c r="KMR159" s="102"/>
      <c r="KMS159" s="102"/>
      <c r="KMT159" s="102"/>
      <c r="KMU159" s="102"/>
      <c r="KMV159" s="102"/>
      <c r="KMW159" s="102"/>
      <c r="KMX159" s="102"/>
      <c r="KMY159" s="102"/>
      <c r="KMZ159" s="102"/>
      <c r="KNA159" s="102"/>
      <c r="KNB159" s="102"/>
      <c r="KNC159" s="102"/>
      <c r="KND159" s="102"/>
      <c r="KNE159" s="102"/>
      <c r="KNF159" s="102"/>
      <c r="KNG159" s="102"/>
      <c r="KNH159" s="102"/>
      <c r="KNI159" s="102"/>
      <c r="KNJ159" s="102"/>
      <c r="KNK159" s="102"/>
      <c r="KNL159" s="102"/>
      <c r="KNM159" s="102"/>
      <c r="KNN159" s="102"/>
      <c r="KNO159" s="102"/>
      <c r="KNP159" s="102"/>
      <c r="KNQ159" s="102"/>
      <c r="KNR159" s="102"/>
      <c r="KNS159" s="102"/>
      <c r="KNT159" s="102"/>
      <c r="KNU159" s="102"/>
      <c r="KNV159" s="102"/>
      <c r="KNW159" s="102"/>
      <c r="KNX159" s="102"/>
      <c r="KNY159" s="102"/>
      <c r="KNZ159" s="102"/>
      <c r="KOA159" s="102"/>
      <c r="KOB159" s="102"/>
      <c r="KOC159" s="102"/>
      <c r="KOD159" s="102"/>
      <c r="KOE159" s="102"/>
      <c r="KOF159" s="102"/>
      <c r="KOG159" s="102"/>
      <c r="KOH159" s="102"/>
      <c r="KOI159" s="102"/>
      <c r="KOJ159" s="102"/>
      <c r="KOK159" s="102"/>
      <c r="KOL159" s="102"/>
      <c r="KOM159" s="102"/>
      <c r="KON159" s="102"/>
      <c r="KOO159" s="102"/>
      <c r="KOP159" s="102"/>
      <c r="KOQ159" s="102"/>
      <c r="KOR159" s="102"/>
      <c r="KOS159" s="102"/>
      <c r="KOT159" s="102"/>
      <c r="KOU159" s="102"/>
      <c r="KOV159" s="102"/>
      <c r="KOW159" s="102"/>
      <c r="KOX159" s="102"/>
      <c r="KOY159" s="102"/>
      <c r="KOZ159" s="102"/>
      <c r="KPA159" s="102"/>
      <c r="KPB159" s="102"/>
      <c r="KPC159" s="102"/>
      <c r="KPD159" s="102"/>
      <c r="KPE159" s="102"/>
      <c r="KPF159" s="102"/>
      <c r="KPG159" s="102"/>
      <c r="KPH159" s="102"/>
      <c r="KPI159" s="102"/>
      <c r="KPJ159" s="102"/>
      <c r="KPK159" s="102"/>
      <c r="KPL159" s="102"/>
      <c r="KPM159" s="102"/>
      <c r="KPN159" s="102"/>
      <c r="KPO159" s="102"/>
      <c r="KPP159" s="102"/>
      <c r="KPQ159" s="102"/>
      <c r="KPR159" s="102"/>
      <c r="KPS159" s="102"/>
      <c r="KPT159" s="102"/>
      <c r="KPU159" s="102"/>
      <c r="KPV159" s="102"/>
      <c r="KPW159" s="102"/>
      <c r="KPX159" s="102"/>
      <c r="KPY159" s="102"/>
      <c r="KPZ159" s="102"/>
      <c r="KQA159" s="102"/>
      <c r="KQB159" s="102"/>
      <c r="KQC159" s="102"/>
      <c r="KQD159" s="102"/>
      <c r="KQE159" s="102"/>
      <c r="KQF159" s="102"/>
      <c r="KQG159" s="102"/>
      <c r="KQH159" s="102"/>
      <c r="KQI159" s="102"/>
      <c r="KQJ159" s="102"/>
      <c r="KQK159" s="102"/>
      <c r="KQL159" s="102"/>
      <c r="KQM159" s="102"/>
      <c r="KQN159" s="102"/>
      <c r="KQO159" s="102"/>
      <c r="KQP159" s="102"/>
      <c r="KQQ159" s="102"/>
      <c r="KQR159" s="102"/>
      <c r="KQS159" s="102"/>
      <c r="KQT159" s="102"/>
      <c r="KQU159" s="102"/>
      <c r="KQV159" s="102"/>
      <c r="KQW159" s="102"/>
      <c r="KQX159" s="102"/>
      <c r="KQY159" s="102"/>
      <c r="KQZ159" s="102"/>
      <c r="KRA159" s="102"/>
      <c r="KRB159" s="102"/>
      <c r="KRC159" s="102"/>
      <c r="KRD159" s="102"/>
      <c r="KRE159" s="102"/>
      <c r="KRF159" s="102"/>
      <c r="KRG159" s="102"/>
      <c r="KRH159" s="102"/>
      <c r="KRI159" s="102"/>
      <c r="KRJ159" s="102"/>
      <c r="KRK159" s="102"/>
      <c r="KRL159" s="102"/>
      <c r="KRM159" s="102"/>
      <c r="KRN159" s="102"/>
      <c r="KRO159" s="102"/>
      <c r="KRP159" s="102"/>
      <c r="KRQ159" s="102"/>
      <c r="KRR159" s="102"/>
      <c r="KRS159" s="102"/>
      <c r="KRT159" s="102"/>
      <c r="KRU159" s="102"/>
      <c r="KRV159" s="102"/>
      <c r="KRW159" s="102"/>
      <c r="KRX159" s="102"/>
      <c r="KRY159" s="102"/>
      <c r="KRZ159" s="102"/>
      <c r="KSA159" s="102"/>
      <c r="KSB159" s="102"/>
      <c r="KSC159" s="102"/>
      <c r="KSD159" s="102"/>
      <c r="KSE159" s="102"/>
      <c r="KSF159" s="102"/>
      <c r="KSG159" s="102"/>
      <c r="KSH159" s="102"/>
      <c r="KSI159" s="102"/>
      <c r="KSJ159" s="102"/>
      <c r="KSK159" s="102"/>
      <c r="KSL159" s="102"/>
      <c r="KSM159" s="102"/>
      <c r="KSN159" s="102"/>
      <c r="KSO159" s="102"/>
      <c r="KSP159" s="102"/>
      <c r="KSQ159" s="102"/>
      <c r="KSR159" s="102"/>
      <c r="KSS159" s="102"/>
      <c r="KST159" s="102"/>
      <c r="KSU159" s="102"/>
      <c r="KSV159" s="102"/>
      <c r="KSW159" s="102"/>
      <c r="KSX159" s="102"/>
      <c r="KSY159" s="102"/>
      <c r="KSZ159" s="102"/>
      <c r="KTA159" s="102"/>
      <c r="KTB159" s="102"/>
      <c r="KTC159" s="102"/>
      <c r="KTD159" s="102"/>
      <c r="KTE159" s="102"/>
      <c r="KTF159" s="102"/>
      <c r="KTG159" s="102"/>
      <c r="KTH159" s="102"/>
      <c r="KTI159" s="102"/>
      <c r="KTJ159" s="102"/>
      <c r="KTK159" s="102"/>
      <c r="KTL159" s="102"/>
      <c r="KTM159" s="102"/>
      <c r="KTN159" s="102"/>
      <c r="KTO159" s="102"/>
      <c r="KTP159" s="102"/>
      <c r="KTQ159" s="102"/>
      <c r="KTR159" s="102"/>
      <c r="KTS159" s="102"/>
      <c r="KTT159" s="102"/>
      <c r="KTU159" s="102"/>
      <c r="KTV159" s="102"/>
      <c r="KTW159" s="102"/>
      <c r="KTX159" s="102"/>
      <c r="KTY159" s="102"/>
      <c r="KTZ159" s="102"/>
      <c r="KUA159" s="102"/>
      <c r="KUB159" s="102"/>
      <c r="KUC159" s="102"/>
      <c r="KUD159" s="102"/>
      <c r="KUE159" s="102"/>
      <c r="KUF159" s="102"/>
      <c r="KUG159" s="102"/>
      <c r="KUH159" s="102"/>
      <c r="KUI159" s="102"/>
      <c r="KUJ159" s="102"/>
      <c r="KUK159" s="102"/>
      <c r="KUL159" s="102"/>
      <c r="KUM159" s="102"/>
      <c r="KUN159" s="102"/>
      <c r="KUO159" s="102"/>
      <c r="KUP159" s="102"/>
      <c r="KUQ159" s="102"/>
      <c r="KUR159" s="102"/>
      <c r="KUS159" s="102"/>
      <c r="KUT159" s="102"/>
      <c r="KUU159" s="102"/>
      <c r="KUV159" s="102"/>
      <c r="KUW159" s="102"/>
      <c r="KUX159" s="102"/>
      <c r="KUY159" s="102"/>
      <c r="KUZ159" s="102"/>
      <c r="KVA159" s="102"/>
      <c r="KVB159" s="102"/>
      <c r="KVC159" s="102"/>
      <c r="KVD159" s="102"/>
      <c r="KVE159" s="102"/>
      <c r="KVF159" s="102"/>
      <c r="KVG159" s="102"/>
      <c r="KVH159" s="102"/>
      <c r="KVI159" s="102"/>
      <c r="KVJ159" s="102"/>
      <c r="KVK159" s="102"/>
      <c r="KVL159" s="102"/>
      <c r="KVM159" s="102"/>
      <c r="KVN159" s="102"/>
      <c r="KVO159" s="102"/>
      <c r="KVP159" s="102"/>
      <c r="KVQ159" s="102"/>
      <c r="KVR159" s="102"/>
      <c r="KVS159" s="102"/>
      <c r="KVT159" s="102"/>
      <c r="KVU159" s="102"/>
      <c r="KVV159" s="102"/>
      <c r="KVW159" s="102"/>
      <c r="KVX159" s="102"/>
      <c r="KVY159" s="102"/>
      <c r="KVZ159" s="102"/>
      <c r="KWA159" s="102"/>
      <c r="KWB159" s="102"/>
      <c r="KWC159" s="102"/>
      <c r="KWD159" s="102"/>
      <c r="KWE159" s="102"/>
      <c r="KWF159" s="102"/>
      <c r="KWG159" s="102"/>
      <c r="KWH159" s="102"/>
      <c r="KWI159" s="102"/>
      <c r="KWJ159" s="102"/>
      <c r="KWK159" s="102"/>
      <c r="KWL159" s="102"/>
      <c r="KWM159" s="102"/>
      <c r="KWN159" s="102"/>
      <c r="KWO159" s="102"/>
      <c r="KWP159" s="102"/>
      <c r="KWQ159" s="102"/>
      <c r="KWR159" s="102"/>
      <c r="KWS159" s="102"/>
      <c r="KWT159" s="102"/>
      <c r="KWU159" s="102"/>
      <c r="KWV159" s="102"/>
      <c r="KWW159" s="102"/>
      <c r="KWX159" s="102"/>
      <c r="KWY159" s="102"/>
      <c r="KWZ159" s="102"/>
      <c r="KXA159" s="102"/>
      <c r="KXB159" s="102"/>
      <c r="KXC159" s="102"/>
      <c r="KXD159" s="102"/>
      <c r="KXE159" s="102"/>
      <c r="KXF159" s="102"/>
      <c r="KXG159" s="102"/>
      <c r="KXH159" s="102"/>
      <c r="KXI159" s="102"/>
      <c r="KXJ159" s="102"/>
      <c r="KXK159" s="102"/>
      <c r="KXL159" s="102"/>
      <c r="KXM159" s="102"/>
      <c r="KXN159" s="102"/>
      <c r="KXO159" s="102"/>
      <c r="KXP159" s="102"/>
      <c r="KXQ159" s="102"/>
      <c r="KXR159" s="102"/>
      <c r="KXS159" s="102"/>
      <c r="KXT159" s="102"/>
      <c r="KXU159" s="102"/>
      <c r="KXV159" s="102"/>
      <c r="KXW159" s="102"/>
      <c r="KXX159" s="102"/>
      <c r="KXY159" s="102"/>
      <c r="KXZ159" s="102"/>
      <c r="KYA159" s="102"/>
      <c r="KYB159" s="102"/>
      <c r="KYC159" s="102"/>
      <c r="KYD159" s="102"/>
      <c r="KYE159" s="102"/>
      <c r="KYF159" s="102"/>
      <c r="KYG159" s="102"/>
      <c r="KYH159" s="102"/>
      <c r="KYI159" s="102"/>
      <c r="KYJ159" s="102"/>
      <c r="KYK159" s="102"/>
      <c r="KYL159" s="102"/>
      <c r="KYM159" s="102"/>
      <c r="KYN159" s="102"/>
      <c r="KYO159" s="102"/>
      <c r="KYP159" s="102"/>
      <c r="KYQ159" s="102"/>
      <c r="KYR159" s="102"/>
      <c r="KYS159" s="102"/>
      <c r="KYT159" s="102"/>
      <c r="KYU159" s="102"/>
      <c r="KYV159" s="102"/>
      <c r="KYW159" s="102"/>
      <c r="KYX159" s="102"/>
      <c r="KYY159" s="102"/>
      <c r="KYZ159" s="102"/>
      <c r="KZA159" s="102"/>
      <c r="KZB159" s="102"/>
      <c r="KZC159" s="102"/>
      <c r="KZD159" s="102"/>
      <c r="KZE159" s="102"/>
      <c r="KZF159" s="102"/>
      <c r="KZG159" s="102"/>
      <c r="KZH159" s="102"/>
      <c r="KZI159" s="102"/>
      <c r="KZJ159" s="102"/>
      <c r="KZK159" s="102"/>
      <c r="KZL159" s="102"/>
      <c r="KZM159" s="102"/>
      <c r="KZN159" s="102"/>
      <c r="KZO159" s="102"/>
      <c r="KZP159" s="102"/>
      <c r="KZQ159" s="102"/>
      <c r="KZR159" s="102"/>
      <c r="KZS159" s="102"/>
      <c r="KZT159" s="102"/>
      <c r="KZU159" s="102"/>
      <c r="KZV159" s="102"/>
      <c r="KZW159" s="102"/>
      <c r="KZX159" s="102"/>
      <c r="KZY159" s="102"/>
      <c r="KZZ159" s="102"/>
      <c r="LAA159" s="102"/>
      <c r="LAB159" s="102"/>
      <c r="LAC159" s="102"/>
      <c r="LAD159" s="102"/>
      <c r="LAE159" s="102"/>
      <c r="LAF159" s="102"/>
      <c r="LAG159" s="102"/>
      <c r="LAH159" s="102"/>
      <c r="LAI159" s="102"/>
      <c r="LAJ159" s="102"/>
      <c r="LAK159" s="102"/>
      <c r="LAL159" s="102"/>
      <c r="LAM159" s="102"/>
      <c r="LAN159" s="102"/>
      <c r="LAO159" s="102"/>
      <c r="LAP159" s="102"/>
      <c r="LAQ159" s="102"/>
      <c r="LAR159" s="102"/>
      <c r="LAS159" s="102"/>
      <c r="LAT159" s="102"/>
      <c r="LAU159" s="102"/>
      <c r="LAV159" s="102"/>
      <c r="LAW159" s="102"/>
      <c r="LAX159" s="102"/>
      <c r="LAY159" s="102"/>
      <c r="LAZ159" s="102"/>
      <c r="LBA159" s="102"/>
      <c r="LBB159" s="102"/>
      <c r="LBC159" s="102"/>
      <c r="LBD159" s="102"/>
      <c r="LBE159" s="102"/>
      <c r="LBF159" s="102"/>
      <c r="LBG159" s="102"/>
      <c r="LBH159" s="102"/>
      <c r="LBI159" s="102"/>
      <c r="LBJ159" s="102"/>
      <c r="LBK159" s="102"/>
      <c r="LBL159" s="102"/>
      <c r="LBM159" s="102"/>
      <c r="LBN159" s="102"/>
      <c r="LBO159" s="102"/>
      <c r="LBP159" s="102"/>
      <c r="LBQ159" s="102"/>
      <c r="LBR159" s="102"/>
      <c r="LBS159" s="102"/>
      <c r="LBT159" s="102"/>
      <c r="LBU159" s="102"/>
      <c r="LBV159" s="102"/>
      <c r="LBW159" s="102"/>
      <c r="LBX159" s="102"/>
      <c r="LBY159" s="102"/>
      <c r="LBZ159" s="102"/>
      <c r="LCA159" s="102"/>
      <c r="LCB159" s="102"/>
      <c r="LCC159" s="102"/>
      <c r="LCD159" s="102"/>
      <c r="LCE159" s="102"/>
      <c r="LCF159" s="102"/>
      <c r="LCG159" s="102"/>
      <c r="LCH159" s="102"/>
      <c r="LCI159" s="102"/>
      <c r="LCJ159" s="102"/>
      <c r="LCK159" s="102"/>
      <c r="LCL159" s="102"/>
      <c r="LCM159" s="102"/>
      <c r="LCN159" s="102"/>
      <c r="LCO159" s="102"/>
      <c r="LCP159" s="102"/>
      <c r="LCQ159" s="102"/>
      <c r="LCR159" s="102"/>
      <c r="LCS159" s="102"/>
      <c r="LCT159" s="102"/>
      <c r="LCU159" s="102"/>
      <c r="LCV159" s="102"/>
      <c r="LCW159" s="102"/>
      <c r="LCX159" s="102"/>
      <c r="LCY159" s="102"/>
      <c r="LCZ159" s="102"/>
      <c r="LDA159" s="102"/>
      <c r="LDB159" s="102"/>
      <c r="LDC159" s="102"/>
      <c r="LDD159" s="102"/>
      <c r="LDE159" s="102"/>
      <c r="LDF159" s="102"/>
      <c r="LDG159" s="102"/>
      <c r="LDH159" s="102"/>
      <c r="LDI159" s="102"/>
      <c r="LDJ159" s="102"/>
      <c r="LDK159" s="102"/>
      <c r="LDL159" s="102"/>
      <c r="LDM159" s="102"/>
      <c r="LDN159" s="102"/>
      <c r="LDO159" s="102"/>
      <c r="LDP159" s="102"/>
      <c r="LDQ159" s="102"/>
      <c r="LDR159" s="102"/>
      <c r="LDS159" s="102"/>
      <c r="LDT159" s="102"/>
      <c r="LDU159" s="102"/>
      <c r="LDV159" s="102"/>
      <c r="LDW159" s="102"/>
      <c r="LDX159" s="102"/>
      <c r="LDY159" s="102"/>
      <c r="LDZ159" s="102"/>
      <c r="LEA159" s="102"/>
      <c r="LEB159" s="102"/>
      <c r="LEC159" s="102"/>
      <c r="LED159" s="102"/>
      <c r="LEE159" s="102"/>
      <c r="LEF159" s="102"/>
      <c r="LEG159" s="102"/>
      <c r="LEH159" s="102"/>
      <c r="LEI159" s="102"/>
      <c r="LEJ159" s="102"/>
      <c r="LEK159" s="102"/>
      <c r="LEL159" s="102"/>
      <c r="LEM159" s="102"/>
      <c r="LEN159" s="102"/>
      <c r="LEO159" s="102"/>
      <c r="LEP159" s="102"/>
      <c r="LEQ159" s="102"/>
      <c r="LER159" s="102"/>
      <c r="LES159" s="102"/>
      <c r="LET159" s="102"/>
      <c r="LEU159" s="102"/>
      <c r="LEV159" s="102"/>
      <c r="LEW159" s="102"/>
      <c r="LEX159" s="102"/>
      <c r="LEY159" s="102"/>
      <c r="LEZ159" s="102"/>
      <c r="LFA159" s="102"/>
      <c r="LFB159" s="102"/>
      <c r="LFC159" s="102"/>
      <c r="LFD159" s="102"/>
      <c r="LFE159" s="102"/>
      <c r="LFF159" s="102"/>
      <c r="LFG159" s="102"/>
      <c r="LFH159" s="102"/>
      <c r="LFI159" s="102"/>
      <c r="LFJ159" s="102"/>
      <c r="LFK159" s="102"/>
      <c r="LFL159" s="102"/>
      <c r="LFM159" s="102"/>
      <c r="LFN159" s="102"/>
      <c r="LFO159" s="102"/>
      <c r="LFP159" s="102"/>
      <c r="LFQ159" s="102"/>
      <c r="LFR159" s="102"/>
      <c r="LFS159" s="102"/>
      <c r="LFT159" s="102"/>
      <c r="LFU159" s="102"/>
      <c r="LFV159" s="102"/>
      <c r="LFW159" s="102"/>
      <c r="LFX159" s="102"/>
      <c r="LFY159" s="102"/>
      <c r="LFZ159" s="102"/>
      <c r="LGA159" s="102"/>
      <c r="LGB159" s="102"/>
      <c r="LGC159" s="102"/>
      <c r="LGD159" s="102"/>
      <c r="LGE159" s="102"/>
      <c r="LGF159" s="102"/>
      <c r="LGG159" s="102"/>
      <c r="LGH159" s="102"/>
      <c r="LGI159" s="102"/>
      <c r="LGJ159" s="102"/>
      <c r="LGK159" s="102"/>
      <c r="LGL159" s="102"/>
      <c r="LGM159" s="102"/>
      <c r="LGN159" s="102"/>
      <c r="LGO159" s="102"/>
      <c r="LGP159" s="102"/>
      <c r="LGQ159" s="102"/>
      <c r="LGR159" s="102"/>
      <c r="LGS159" s="102"/>
      <c r="LGT159" s="102"/>
      <c r="LGU159" s="102"/>
      <c r="LGV159" s="102"/>
      <c r="LGW159" s="102"/>
      <c r="LGX159" s="102"/>
      <c r="LGY159" s="102"/>
      <c r="LGZ159" s="102"/>
      <c r="LHA159" s="102"/>
      <c r="LHB159" s="102"/>
      <c r="LHC159" s="102"/>
      <c r="LHD159" s="102"/>
      <c r="LHE159" s="102"/>
      <c r="LHF159" s="102"/>
      <c r="LHG159" s="102"/>
      <c r="LHH159" s="102"/>
      <c r="LHI159" s="102"/>
      <c r="LHJ159" s="102"/>
      <c r="LHK159" s="102"/>
      <c r="LHL159" s="102"/>
      <c r="LHM159" s="102"/>
      <c r="LHN159" s="102"/>
      <c r="LHO159" s="102"/>
      <c r="LHP159" s="102"/>
      <c r="LHQ159" s="102"/>
      <c r="LHR159" s="102"/>
      <c r="LHS159" s="102"/>
      <c r="LHT159" s="102"/>
      <c r="LHU159" s="102"/>
      <c r="LHV159" s="102"/>
      <c r="LHW159" s="102"/>
      <c r="LHX159" s="102"/>
      <c r="LHY159" s="102"/>
      <c r="LHZ159" s="102"/>
      <c r="LIA159" s="102"/>
      <c r="LIB159" s="102"/>
      <c r="LIC159" s="102"/>
      <c r="LID159" s="102"/>
      <c r="LIE159" s="102"/>
      <c r="LIF159" s="102"/>
      <c r="LIG159" s="102"/>
      <c r="LIH159" s="102"/>
      <c r="LII159" s="102"/>
      <c r="LIJ159" s="102"/>
      <c r="LIK159" s="102"/>
      <c r="LIL159" s="102"/>
      <c r="LIM159" s="102"/>
      <c r="LIN159" s="102"/>
      <c r="LIO159" s="102"/>
      <c r="LIP159" s="102"/>
      <c r="LIQ159" s="102"/>
      <c r="LIR159" s="102"/>
      <c r="LIS159" s="102"/>
      <c r="LIT159" s="102"/>
      <c r="LIU159" s="102"/>
      <c r="LIV159" s="102"/>
      <c r="LIW159" s="102"/>
      <c r="LIX159" s="102"/>
      <c r="LIY159" s="102"/>
      <c r="LIZ159" s="102"/>
      <c r="LJA159" s="102"/>
      <c r="LJB159" s="102"/>
      <c r="LJC159" s="102"/>
      <c r="LJD159" s="102"/>
      <c r="LJE159" s="102"/>
      <c r="LJF159" s="102"/>
      <c r="LJG159" s="102"/>
      <c r="LJH159" s="102"/>
      <c r="LJI159" s="102"/>
      <c r="LJJ159" s="102"/>
      <c r="LJK159" s="102"/>
      <c r="LJL159" s="102"/>
      <c r="LJM159" s="102"/>
      <c r="LJN159" s="102"/>
      <c r="LJO159" s="102"/>
      <c r="LJP159" s="102"/>
      <c r="LJQ159" s="102"/>
      <c r="LJR159" s="102"/>
      <c r="LJS159" s="102"/>
      <c r="LJT159" s="102"/>
      <c r="LJU159" s="102"/>
      <c r="LJV159" s="102"/>
      <c r="LJW159" s="102"/>
      <c r="LJX159" s="102"/>
      <c r="LJY159" s="102"/>
      <c r="LJZ159" s="102"/>
      <c r="LKA159" s="102"/>
      <c r="LKB159" s="102"/>
      <c r="LKC159" s="102"/>
      <c r="LKD159" s="102"/>
      <c r="LKE159" s="102"/>
      <c r="LKF159" s="102"/>
      <c r="LKG159" s="102"/>
      <c r="LKH159" s="102"/>
      <c r="LKI159" s="102"/>
      <c r="LKJ159" s="102"/>
      <c r="LKK159" s="102"/>
      <c r="LKL159" s="102"/>
      <c r="LKM159" s="102"/>
      <c r="LKN159" s="102"/>
      <c r="LKO159" s="102"/>
      <c r="LKP159" s="102"/>
      <c r="LKQ159" s="102"/>
      <c r="LKR159" s="102"/>
      <c r="LKS159" s="102"/>
      <c r="LKT159" s="102"/>
      <c r="LKU159" s="102"/>
      <c r="LKV159" s="102"/>
      <c r="LKW159" s="102"/>
      <c r="LKX159" s="102"/>
      <c r="LKY159" s="102"/>
      <c r="LKZ159" s="102"/>
      <c r="LLA159" s="102"/>
      <c r="LLB159" s="102"/>
      <c r="LLC159" s="102"/>
      <c r="LLD159" s="102"/>
      <c r="LLE159" s="102"/>
      <c r="LLF159" s="102"/>
      <c r="LLG159" s="102"/>
      <c r="LLH159" s="102"/>
      <c r="LLI159" s="102"/>
      <c r="LLJ159" s="102"/>
      <c r="LLK159" s="102"/>
      <c r="LLL159" s="102"/>
      <c r="LLM159" s="102"/>
      <c r="LLN159" s="102"/>
      <c r="LLO159" s="102"/>
      <c r="LLP159" s="102"/>
      <c r="LLQ159" s="102"/>
      <c r="LLR159" s="102"/>
      <c r="LLS159" s="102"/>
      <c r="LLT159" s="102"/>
      <c r="LLU159" s="102"/>
      <c r="LLV159" s="102"/>
      <c r="LLW159" s="102"/>
      <c r="LLX159" s="102"/>
      <c r="LLY159" s="102"/>
      <c r="LLZ159" s="102"/>
      <c r="LMA159" s="102"/>
      <c r="LMB159" s="102"/>
      <c r="LMC159" s="102"/>
      <c r="LMD159" s="102"/>
      <c r="LME159" s="102"/>
      <c r="LMF159" s="102"/>
      <c r="LMG159" s="102"/>
      <c r="LMH159" s="102"/>
      <c r="LMI159" s="102"/>
      <c r="LMJ159" s="102"/>
      <c r="LMK159" s="102"/>
      <c r="LML159" s="102"/>
      <c r="LMM159" s="102"/>
      <c r="LMN159" s="102"/>
      <c r="LMO159" s="102"/>
      <c r="LMP159" s="102"/>
      <c r="LMQ159" s="102"/>
      <c r="LMR159" s="102"/>
      <c r="LMS159" s="102"/>
      <c r="LMT159" s="102"/>
      <c r="LMU159" s="102"/>
      <c r="LMV159" s="102"/>
      <c r="LMW159" s="102"/>
      <c r="LMX159" s="102"/>
      <c r="LMY159" s="102"/>
      <c r="LMZ159" s="102"/>
      <c r="LNA159" s="102"/>
      <c r="LNB159" s="102"/>
      <c r="LNC159" s="102"/>
      <c r="LND159" s="102"/>
      <c r="LNE159" s="102"/>
      <c r="LNF159" s="102"/>
      <c r="LNG159" s="102"/>
      <c r="LNH159" s="102"/>
      <c r="LNI159" s="102"/>
      <c r="LNJ159" s="102"/>
      <c r="LNK159" s="102"/>
      <c r="LNL159" s="102"/>
      <c r="LNM159" s="102"/>
      <c r="LNN159" s="102"/>
      <c r="LNO159" s="102"/>
      <c r="LNP159" s="102"/>
      <c r="LNQ159" s="102"/>
      <c r="LNR159" s="102"/>
      <c r="LNS159" s="102"/>
      <c r="LNT159" s="102"/>
      <c r="LNU159" s="102"/>
      <c r="LNV159" s="102"/>
      <c r="LNW159" s="102"/>
      <c r="LNX159" s="102"/>
      <c r="LNY159" s="102"/>
      <c r="LNZ159" s="102"/>
      <c r="LOA159" s="102"/>
      <c r="LOB159" s="102"/>
      <c r="LOC159" s="102"/>
      <c r="LOD159" s="102"/>
      <c r="LOE159" s="102"/>
      <c r="LOF159" s="102"/>
      <c r="LOG159" s="102"/>
      <c r="LOH159" s="102"/>
      <c r="LOI159" s="102"/>
      <c r="LOJ159" s="102"/>
      <c r="LOK159" s="102"/>
      <c r="LOL159" s="102"/>
      <c r="LOM159" s="102"/>
      <c r="LON159" s="102"/>
      <c r="LOO159" s="102"/>
      <c r="LOP159" s="102"/>
      <c r="LOQ159" s="102"/>
      <c r="LOR159" s="102"/>
      <c r="LOS159" s="102"/>
      <c r="LOT159" s="102"/>
      <c r="LOU159" s="102"/>
      <c r="LOV159" s="102"/>
      <c r="LOW159" s="102"/>
      <c r="LOX159" s="102"/>
      <c r="LOY159" s="102"/>
      <c r="LOZ159" s="102"/>
      <c r="LPA159" s="102"/>
      <c r="LPB159" s="102"/>
      <c r="LPC159" s="102"/>
      <c r="LPD159" s="102"/>
      <c r="LPE159" s="102"/>
      <c r="LPF159" s="102"/>
      <c r="LPG159" s="102"/>
      <c r="LPH159" s="102"/>
      <c r="LPI159" s="102"/>
      <c r="LPJ159" s="102"/>
      <c r="LPK159" s="102"/>
      <c r="LPL159" s="102"/>
      <c r="LPM159" s="102"/>
      <c r="LPN159" s="102"/>
      <c r="LPO159" s="102"/>
      <c r="LPP159" s="102"/>
      <c r="LPQ159" s="102"/>
      <c r="LPR159" s="102"/>
      <c r="LPS159" s="102"/>
      <c r="LPT159" s="102"/>
      <c r="LPU159" s="102"/>
      <c r="LPV159" s="102"/>
      <c r="LPW159" s="102"/>
      <c r="LPX159" s="102"/>
      <c r="LPY159" s="102"/>
      <c r="LPZ159" s="102"/>
      <c r="LQA159" s="102"/>
      <c r="LQB159" s="102"/>
      <c r="LQC159" s="102"/>
      <c r="LQD159" s="102"/>
      <c r="LQE159" s="102"/>
      <c r="LQF159" s="102"/>
      <c r="LQG159" s="102"/>
      <c r="LQH159" s="102"/>
      <c r="LQI159" s="102"/>
      <c r="LQJ159" s="102"/>
      <c r="LQK159" s="102"/>
      <c r="LQL159" s="102"/>
      <c r="LQM159" s="102"/>
      <c r="LQN159" s="102"/>
      <c r="LQO159" s="102"/>
      <c r="LQP159" s="102"/>
      <c r="LQQ159" s="102"/>
      <c r="LQR159" s="102"/>
      <c r="LQS159" s="102"/>
      <c r="LQT159" s="102"/>
      <c r="LQU159" s="102"/>
      <c r="LQV159" s="102"/>
      <c r="LQW159" s="102"/>
      <c r="LQX159" s="102"/>
      <c r="LQY159" s="102"/>
      <c r="LQZ159" s="102"/>
      <c r="LRA159" s="102"/>
      <c r="LRB159" s="102"/>
      <c r="LRC159" s="102"/>
      <c r="LRD159" s="102"/>
      <c r="LRE159" s="102"/>
      <c r="LRF159" s="102"/>
      <c r="LRG159" s="102"/>
      <c r="LRH159" s="102"/>
      <c r="LRI159" s="102"/>
      <c r="LRJ159" s="102"/>
      <c r="LRK159" s="102"/>
      <c r="LRL159" s="102"/>
      <c r="LRM159" s="102"/>
      <c r="LRN159" s="102"/>
      <c r="LRO159" s="102"/>
      <c r="LRP159" s="102"/>
      <c r="LRQ159" s="102"/>
      <c r="LRR159" s="102"/>
      <c r="LRS159" s="102"/>
      <c r="LRT159" s="102"/>
      <c r="LRU159" s="102"/>
      <c r="LRV159" s="102"/>
      <c r="LRW159" s="102"/>
      <c r="LRX159" s="102"/>
      <c r="LRY159" s="102"/>
      <c r="LRZ159" s="102"/>
      <c r="LSA159" s="102"/>
      <c r="LSB159" s="102"/>
      <c r="LSC159" s="102"/>
      <c r="LSD159" s="102"/>
      <c r="LSE159" s="102"/>
      <c r="LSF159" s="102"/>
      <c r="LSG159" s="102"/>
      <c r="LSH159" s="102"/>
      <c r="LSI159" s="102"/>
      <c r="LSJ159" s="102"/>
      <c r="LSK159" s="102"/>
      <c r="LSL159" s="102"/>
      <c r="LSM159" s="102"/>
      <c r="LSN159" s="102"/>
      <c r="LSO159" s="102"/>
      <c r="LSP159" s="102"/>
      <c r="LSQ159" s="102"/>
      <c r="LSR159" s="102"/>
      <c r="LSS159" s="102"/>
      <c r="LST159" s="102"/>
      <c r="LSU159" s="102"/>
      <c r="LSV159" s="102"/>
      <c r="LSW159" s="102"/>
      <c r="LSX159" s="102"/>
      <c r="LSY159" s="102"/>
      <c r="LSZ159" s="102"/>
      <c r="LTA159" s="102"/>
      <c r="LTB159" s="102"/>
      <c r="LTC159" s="102"/>
      <c r="LTD159" s="102"/>
      <c r="LTE159" s="102"/>
      <c r="LTF159" s="102"/>
      <c r="LTG159" s="102"/>
      <c r="LTH159" s="102"/>
      <c r="LTI159" s="102"/>
      <c r="LTJ159" s="102"/>
      <c r="LTK159" s="102"/>
      <c r="LTL159" s="102"/>
      <c r="LTM159" s="102"/>
      <c r="LTN159" s="102"/>
      <c r="LTO159" s="102"/>
      <c r="LTP159" s="102"/>
      <c r="LTQ159" s="102"/>
      <c r="LTR159" s="102"/>
      <c r="LTS159" s="102"/>
      <c r="LTT159" s="102"/>
      <c r="LTU159" s="102"/>
      <c r="LTV159" s="102"/>
      <c r="LTW159" s="102"/>
      <c r="LTX159" s="102"/>
      <c r="LTY159" s="102"/>
      <c r="LTZ159" s="102"/>
      <c r="LUA159" s="102"/>
      <c r="LUB159" s="102"/>
      <c r="LUC159" s="102"/>
      <c r="LUD159" s="102"/>
      <c r="LUE159" s="102"/>
      <c r="LUF159" s="102"/>
      <c r="LUG159" s="102"/>
      <c r="LUH159" s="102"/>
      <c r="LUI159" s="102"/>
      <c r="LUJ159" s="102"/>
      <c r="LUK159" s="102"/>
      <c r="LUL159" s="102"/>
      <c r="LUM159" s="102"/>
      <c r="LUN159" s="102"/>
      <c r="LUO159" s="102"/>
      <c r="LUP159" s="102"/>
      <c r="LUQ159" s="102"/>
      <c r="LUR159" s="102"/>
      <c r="LUS159" s="102"/>
      <c r="LUT159" s="102"/>
      <c r="LUU159" s="102"/>
      <c r="LUV159" s="102"/>
      <c r="LUW159" s="102"/>
      <c r="LUX159" s="102"/>
      <c r="LUY159" s="102"/>
      <c r="LUZ159" s="102"/>
      <c r="LVA159" s="102"/>
      <c r="LVB159" s="102"/>
      <c r="LVC159" s="102"/>
      <c r="LVD159" s="102"/>
      <c r="LVE159" s="102"/>
      <c r="LVF159" s="102"/>
      <c r="LVG159" s="102"/>
      <c r="LVH159" s="102"/>
      <c r="LVI159" s="102"/>
      <c r="LVJ159" s="102"/>
      <c r="LVK159" s="102"/>
      <c r="LVL159" s="102"/>
      <c r="LVM159" s="102"/>
      <c r="LVN159" s="102"/>
      <c r="LVO159" s="102"/>
      <c r="LVP159" s="102"/>
      <c r="LVQ159" s="102"/>
      <c r="LVR159" s="102"/>
      <c r="LVS159" s="102"/>
      <c r="LVT159" s="102"/>
      <c r="LVU159" s="102"/>
      <c r="LVV159" s="102"/>
      <c r="LVW159" s="102"/>
      <c r="LVX159" s="102"/>
      <c r="LVY159" s="102"/>
      <c r="LVZ159" s="102"/>
      <c r="LWA159" s="102"/>
      <c r="LWB159" s="102"/>
      <c r="LWC159" s="102"/>
      <c r="LWD159" s="102"/>
      <c r="LWE159" s="102"/>
      <c r="LWF159" s="102"/>
      <c r="LWG159" s="102"/>
      <c r="LWH159" s="102"/>
      <c r="LWI159" s="102"/>
      <c r="LWJ159" s="102"/>
      <c r="LWK159" s="102"/>
      <c r="LWL159" s="102"/>
      <c r="LWM159" s="102"/>
      <c r="LWN159" s="102"/>
      <c r="LWO159" s="102"/>
      <c r="LWP159" s="102"/>
      <c r="LWQ159" s="102"/>
      <c r="LWR159" s="102"/>
      <c r="LWS159" s="102"/>
      <c r="LWT159" s="102"/>
      <c r="LWU159" s="102"/>
      <c r="LWV159" s="102"/>
      <c r="LWW159" s="102"/>
      <c r="LWX159" s="102"/>
      <c r="LWY159" s="102"/>
      <c r="LWZ159" s="102"/>
      <c r="LXA159" s="102"/>
      <c r="LXB159" s="102"/>
      <c r="LXC159" s="102"/>
      <c r="LXD159" s="102"/>
      <c r="LXE159" s="102"/>
      <c r="LXF159" s="102"/>
      <c r="LXG159" s="102"/>
      <c r="LXH159" s="102"/>
      <c r="LXI159" s="102"/>
      <c r="LXJ159" s="102"/>
      <c r="LXK159" s="102"/>
      <c r="LXL159" s="102"/>
      <c r="LXM159" s="102"/>
      <c r="LXN159" s="102"/>
      <c r="LXO159" s="102"/>
      <c r="LXP159" s="102"/>
      <c r="LXQ159" s="102"/>
      <c r="LXR159" s="102"/>
      <c r="LXS159" s="102"/>
      <c r="LXT159" s="102"/>
      <c r="LXU159" s="102"/>
      <c r="LXV159" s="102"/>
      <c r="LXW159" s="102"/>
      <c r="LXX159" s="102"/>
      <c r="LXY159" s="102"/>
      <c r="LXZ159" s="102"/>
      <c r="LYA159" s="102"/>
      <c r="LYB159" s="102"/>
      <c r="LYC159" s="102"/>
      <c r="LYD159" s="102"/>
      <c r="LYE159" s="102"/>
      <c r="LYF159" s="102"/>
      <c r="LYG159" s="102"/>
      <c r="LYH159" s="102"/>
      <c r="LYI159" s="102"/>
      <c r="LYJ159" s="102"/>
      <c r="LYK159" s="102"/>
      <c r="LYL159" s="102"/>
      <c r="LYM159" s="102"/>
      <c r="LYN159" s="102"/>
      <c r="LYO159" s="102"/>
      <c r="LYP159" s="102"/>
      <c r="LYQ159" s="102"/>
      <c r="LYR159" s="102"/>
      <c r="LYS159" s="102"/>
      <c r="LYT159" s="102"/>
      <c r="LYU159" s="102"/>
      <c r="LYV159" s="102"/>
      <c r="LYW159" s="102"/>
      <c r="LYX159" s="102"/>
      <c r="LYY159" s="102"/>
      <c r="LYZ159" s="102"/>
      <c r="LZA159" s="102"/>
      <c r="LZB159" s="102"/>
      <c r="LZC159" s="102"/>
      <c r="LZD159" s="102"/>
      <c r="LZE159" s="102"/>
      <c r="LZF159" s="102"/>
      <c r="LZG159" s="102"/>
      <c r="LZH159" s="102"/>
      <c r="LZI159" s="102"/>
      <c r="LZJ159" s="102"/>
      <c r="LZK159" s="102"/>
      <c r="LZL159" s="102"/>
      <c r="LZM159" s="102"/>
      <c r="LZN159" s="102"/>
      <c r="LZO159" s="102"/>
      <c r="LZP159" s="102"/>
      <c r="LZQ159" s="102"/>
      <c r="LZR159" s="102"/>
      <c r="LZS159" s="102"/>
      <c r="LZT159" s="102"/>
      <c r="LZU159" s="102"/>
      <c r="LZV159" s="102"/>
      <c r="LZW159" s="102"/>
      <c r="LZX159" s="102"/>
      <c r="LZY159" s="102"/>
      <c r="LZZ159" s="102"/>
      <c r="MAA159" s="102"/>
      <c r="MAB159" s="102"/>
      <c r="MAC159" s="102"/>
      <c r="MAD159" s="102"/>
      <c r="MAE159" s="102"/>
      <c r="MAF159" s="102"/>
      <c r="MAG159" s="102"/>
      <c r="MAH159" s="102"/>
      <c r="MAI159" s="102"/>
      <c r="MAJ159" s="102"/>
      <c r="MAK159" s="102"/>
      <c r="MAL159" s="102"/>
      <c r="MAM159" s="102"/>
      <c r="MAN159" s="102"/>
      <c r="MAO159" s="102"/>
      <c r="MAP159" s="102"/>
      <c r="MAQ159" s="102"/>
      <c r="MAR159" s="102"/>
      <c r="MAS159" s="102"/>
      <c r="MAT159" s="102"/>
      <c r="MAU159" s="102"/>
      <c r="MAV159" s="102"/>
      <c r="MAW159" s="102"/>
      <c r="MAX159" s="102"/>
      <c r="MAY159" s="102"/>
      <c r="MAZ159" s="102"/>
      <c r="MBA159" s="102"/>
      <c r="MBB159" s="102"/>
      <c r="MBC159" s="102"/>
      <c r="MBD159" s="102"/>
      <c r="MBE159" s="102"/>
      <c r="MBF159" s="102"/>
      <c r="MBG159" s="102"/>
      <c r="MBH159" s="102"/>
      <c r="MBI159" s="102"/>
      <c r="MBJ159" s="102"/>
      <c r="MBK159" s="102"/>
      <c r="MBL159" s="102"/>
      <c r="MBM159" s="102"/>
      <c r="MBN159" s="102"/>
      <c r="MBO159" s="102"/>
      <c r="MBP159" s="102"/>
      <c r="MBQ159" s="102"/>
      <c r="MBR159" s="102"/>
      <c r="MBS159" s="102"/>
      <c r="MBT159" s="102"/>
      <c r="MBU159" s="102"/>
      <c r="MBV159" s="102"/>
      <c r="MBW159" s="102"/>
      <c r="MBX159" s="102"/>
      <c r="MBY159" s="102"/>
      <c r="MBZ159" s="102"/>
      <c r="MCA159" s="102"/>
      <c r="MCB159" s="102"/>
      <c r="MCC159" s="102"/>
      <c r="MCD159" s="102"/>
      <c r="MCE159" s="102"/>
      <c r="MCF159" s="102"/>
      <c r="MCG159" s="102"/>
      <c r="MCH159" s="102"/>
      <c r="MCI159" s="102"/>
      <c r="MCJ159" s="102"/>
      <c r="MCK159" s="102"/>
      <c r="MCL159" s="102"/>
      <c r="MCM159" s="102"/>
      <c r="MCN159" s="102"/>
      <c r="MCO159" s="102"/>
      <c r="MCP159" s="102"/>
      <c r="MCQ159" s="102"/>
      <c r="MCR159" s="102"/>
      <c r="MCS159" s="102"/>
      <c r="MCT159" s="102"/>
      <c r="MCU159" s="102"/>
      <c r="MCV159" s="102"/>
      <c r="MCW159" s="102"/>
      <c r="MCX159" s="102"/>
      <c r="MCY159" s="102"/>
      <c r="MCZ159" s="102"/>
      <c r="MDA159" s="102"/>
      <c r="MDB159" s="102"/>
      <c r="MDC159" s="102"/>
      <c r="MDD159" s="102"/>
      <c r="MDE159" s="102"/>
      <c r="MDF159" s="102"/>
      <c r="MDG159" s="102"/>
      <c r="MDH159" s="102"/>
      <c r="MDI159" s="102"/>
      <c r="MDJ159" s="102"/>
      <c r="MDK159" s="102"/>
      <c r="MDL159" s="102"/>
      <c r="MDM159" s="102"/>
      <c r="MDN159" s="102"/>
      <c r="MDO159" s="102"/>
      <c r="MDP159" s="102"/>
      <c r="MDQ159" s="102"/>
      <c r="MDR159" s="102"/>
      <c r="MDS159" s="102"/>
      <c r="MDT159" s="102"/>
      <c r="MDU159" s="102"/>
      <c r="MDV159" s="102"/>
      <c r="MDW159" s="102"/>
      <c r="MDX159" s="102"/>
      <c r="MDY159" s="102"/>
      <c r="MDZ159" s="102"/>
      <c r="MEA159" s="102"/>
      <c r="MEB159" s="102"/>
      <c r="MEC159" s="102"/>
      <c r="MED159" s="102"/>
      <c r="MEE159" s="102"/>
      <c r="MEF159" s="102"/>
      <c r="MEG159" s="102"/>
      <c r="MEH159" s="102"/>
      <c r="MEI159" s="102"/>
      <c r="MEJ159" s="102"/>
      <c r="MEK159" s="102"/>
      <c r="MEL159" s="102"/>
      <c r="MEM159" s="102"/>
      <c r="MEN159" s="102"/>
      <c r="MEO159" s="102"/>
      <c r="MEP159" s="102"/>
      <c r="MEQ159" s="102"/>
      <c r="MER159" s="102"/>
      <c r="MES159" s="102"/>
      <c r="MET159" s="102"/>
      <c r="MEU159" s="102"/>
      <c r="MEV159" s="102"/>
      <c r="MEW159" s="102"/>
      <c r="MEX159" s="102"/>
      <c r="MEY159" s="102"/>
      <c r="MEZ159" s="102"/>
      <c r="MFA159" s="102"/>
      <c r="MFB159" s="102"/>
      <c r="MFC159" s="102"/>
      <c r="MFD159" s="102"/>
      <c r="MFE159" s="102"/>
      <c r="MFF159" s="102"/>
      <c r="MFG159" s="102"/>
      <c r="MFH159" s="102"/>
      <c r="MFI159" s="102"/>
      <c r="MFJ159" s="102"/>
      <c r="MFK159" s="102"/>
      <c r="MFL159" s="102"/>
      <c r="MFM159" s="102"/>
      <c r="MFN159" s="102"/>
      <c r="MFO159" s="102"/>
      <c r="MFP159" s="102"/>
      <c r="MFQ159" s="102"/>
      <c r="MFR159" s="102"/>
      <c r="MFS159" s="102"/>
      <c r="MFT159" s="102"/>
      <c r="MFU159" s="102"/>
      <c r="MFV159" s="102"/>
      <c r="MFW159" s="102"/>
      <c r="MFX159" s="102"/>
      <c r="MFY159" s="102"/>
      <c r="MFZ159" s="102"/>
      <c r="MGA159" s="102"/>
      <c r="MGB159" s="102"/>
      <c r="MGC159" s="102"/>
      <c r="MGD159" s="102"/>
      <c r="MGE159" s="102"/>
      <c r="MGF159" s="102"/>
      <c r="MGG159" s="102"/>
      <c r="MGH159" s="102"/>
      <c r="MGI159" s="102"/>
      <c r="MGJ159" s="102"/>
      <c r="MGK159" s="102"/>
      <c r="MGL159" s="102"/>
      <c r="MGM159" s="102"/>
      <c r="MGN159" s="102"/>
      <c r="MGO159" s="102"/>
      <c r="MGP159" s="102"/>
      <c r="MGQ159" s="102"/>
      <c r="MGR159" s="102"/>
      <c r="MGS159" s="102"/>
      <c r="MGT159" s="102"/>
      <c r="MGU159" s="102"/>
      <c r="MGV159" s="102"/>
      <c r="MGW159" s="102"/>
      <c r="MGX159" s="102"/>
      <c r="MGY159" s="102"/>
      <c r="MGZ159" s="102"/>
      <c r="MHA159" s="102"/>
      <c r="MHB159" s="102"/>
      <c r="MHC159" s="102"/>
      <c r="MHD159" s="102"/>
      <c r="MHE159" s="102"/>
      <c r="MHF159" s="102"/>
      <c r="MHG159" s="102"/>
      <c r="MHH159" s="102"/>
      <c r="MHI159" s="102"/>
      <c r="MHJ159" s="102"/>
      <c r="MHK159" s="102"/>
      <c r="MHL159" s="102"/>
      <c r="MHM159" s="102"/>
      <c r="MHN159" s="102"/>
      <c r="MHO159" s="102"/>
      <c r="MHP159" s="102"/>
      <c r="MHQ159" s="102"/>
      <c r="MHR159" s="102"/>
      <c r="MHS159" s="102"/>
      <c r="MHT159" s="102"/>
      <c r="MHU159" s="102"/>
      <c r="MHV159" s="102"/>
      <c r="MHW159" s="102"/>
      <c r="MHX159" s="102"/>
      <c r="MHY159" s="102"/>
      <c r="MHZ159" s="102"/>
      <c r="MIA159" s="102"/>
      <c r="MIB159" s="102"/>
      <c r="MIC159" s="102"/>
      <c r="MID159" s="102"/>
      <c r="MIE159" s="102"/>
      <c r="MIF159" s="102"/>
      <c r="MIG159" s="102"/>
      <c r="MIH159" s="102"/>
      <c r="MII159" s="102"/>
      <c r="MIJ159" s="102"/>
      <c r="MIK159" s="102"/>
      <c r="MIL159" s="102"/>
      <c r="MIM159" s="102"/>
      <c r="MIN159" s="102"/>
      <c r="MIO159" s="102"/>
      <c r="MIP159" s="102"/>
      <c r="MIQ159" s="102"/>
      <c r="MIR159" s="102"/>
      <c r="MIS159" s="102"/>
      <c r="MIT159" s="102"/>
      <c r="MIU159" s="102"/>
      <c r="MIV159" s="102"/>
      <c r="MIW159" s="102"/>
      <c r="MIX159" s="102"/>
      <c r="MIY159" s="102"/>
      <c r="MIZ159" s="102"/>
      <c r="MJA159" s="102"/>
      <c r="MJB159" s="102"/>
      <c r="MJC159" s="102"/>
      <c r="MJD159" s="102"/>
      <c r="MJE159" s="102"/>
      <c r="MJF159" s="102"/>
      <c r="MJG159" s="102"/>
      <c r="MJH159" s="102"/>
      <c r="MJI159" s="102"/>
      <c r="MJJ159" s="102"/>
      <c r="MJK159" s="102"/>
      <c r="MJL159" s="102"/>
      <c r="MJM159" s="102"/>
      <c r="MJN159" s="102"/>
      <c r="MJO159" s="102"/>
      <c r="MJP159" s="102"/>
      <c r="MJQ159" s="102"/>
      <c r="MJR159" s="102"/>
      <c r="MJS159" s="102"/>
      <c r="MJT159" s="102"/>
      <c r="MJU159" s="102"/>
      <c r="MJV159" s="102"/>
      <c r="MJW159" s="102"/>
      <c r="MJX159" s="102"/>
      <c r="MJY159" s="102"/>
      <c r="MJZ159" s="102"/>
      <c r="MKA159" s="102"/>
      <c r="MKB159" s="102"/>
      <c r="MKC159" s="102"/>
      <c r="MKD159" s="102"/>
      <c r="MKE159" s="102"/>
      <c r="MKF159" s="102"/>
      <c r="MKG159" s="102"/>
      <c r="MKH159" s="102"/>
      <c r="MKI159" s="102"/>
      <c r="MKJ159" s="102"/>
      <c r="MKK159" s="102"/>
      <c r="MKL159" s="102"/>
      <c r="MKM159" s="102"/>
      <c r="MKN159" s="102"/>
      <c r="MKO159" s="102"/>
      <c r="MKP159" s="102"/>
      <c r="MKQ159" s="102"/>
      <c r="MKR159" s="102"/>
      <c r="MKS159" s="102"/>
      <c r="MKT159" s="102"/>
      <c r="MKU159" s="102"/>
      <c r="MKV159" s="102"/>
      <c r="MKW159" s="102"/>
      <c r="MKX159" s="102"/>
      <c r="MKY159" s="102"/>
      <c r="MKZ159" s="102"/>
      <c r="MLA159" s="102"/>
      <c r="MLB159" s="102"/>
      <c r="MLC159" s="102"/>
      <c r="MLD159" s="102"/>
      <c r="MLE159" s="102"/>
      <c r="MLF159" s="102"/>
      <c r="MLG159" s="102"/>
      <c r="MLH159" s="102"/>
      <c r="MLI159" s="102"/>
      <c r="MLJ159" s="102"/>
      <c r="MLK159" s="102"/>
      <c r="MLL159" s="102"/>
      <c r="MLM159" s="102"/>
      <c r="MLN159" s="102"/>
      <c r="MLO159" s="102"/>
      <c r="MLP159" s="102"/>
      <c r="MLQ159" s="102"/>
      <c r="MLR159" s="102"/>
      <c r="MLS159" s="102"/>
      <c r="MLT159" s="102"/>
      <c r="MLU159" s="102"/>
      <c r="MLV159" s="102"/>
      <c r="MLW159" s="102"/>
      <c r="MLX159" s="102"/>
      <c r="MLY159" s="102"/>
      <c r="MLZ159" s="102"/>
      <c r="MMA159" s="102"/>
      <c r="MMB159" s="102"/>
      <c r="MMC159" s="102"/>
      <c r="MMD159" s="102"/>
      <c r="MME159" s="102"/>
      <c r="MMF159" s="102"/>
      <c r="MMG159" s="102"/>
      <c r="MMH159" s="102"/>
      <c r="MMI159" s="102"/>
      <c r="MMJ159" s="102"/>
      <c r="MMK159" s="102"/>
      <c r="MML159" s="102"/>
      <c r="MMM159" s="102"/>
      <c r="MMN159" s="102"/>
      <c r="MMO159" s="102"/>
      <c r="MMP159" s="102"/>
      <c r="MMQ159" s="102"/>
      <c r="MMR159" s="102"/>
      <c r="MMS159" s="102"/>
      <c r="MMT159" s="102"/>
      <c r="MMU159" s="102"/>
      <c r="MMV159" s="102"/>
      <c r="MMW159" s="102"/>
      <c r="MMX159" s="102"/>
      <c r="MMY159" s="102"/>
      <c r="MMZ159" s="102"/>
      <c r="MNA159" s="102"/>
      <c r="MNB159" s="102"/>
      <c r="MNC159" s="102"/>
      <c r="MND159" s="102"/>
      <c r="MNE159" s="102"/>
      <c r="MNF159" s="102"/>
      <c r="MNG159" s="102"/>
      <c r="MNH159" s="102"/>
      <c r="MNI159" s="102"/>
      <c r="MNJ159" s="102"/>
      <c r="MNK159" s="102"/>
      <c r="MNL159" s="102"/>
      <c r="MNM159" s="102"/>
      <c r="MNN159" s="102"/>
      <c r="MNO159" s="102"/>
      <c r="MNP159" s="102"/>
      <c r="MNQ159" s="102"/>
      <c r="MNR159" s="102"/>
      <c r="MNS159" s="102"/>
      <c r="MNT159" s="102"/>
      <c r="MNU159" s="102"/>
      <c r="MNV159" s="102"/>
      <c r="MNW159" s="102"/>
      <c r="MNX159" s="102"/>
      <c r="MNY159" s="102"/>
      <c r="MNZ159" s="102"/>
      <c r="MOA159" s="102"/>
      <c r="MOB159" s="102"/>
      <c r="MOC159" s="102"/>
      <c r="MOD159" s="102"/>
      <c r="MOE159" s="102"/>
      <c r="MOF159" s="102"/>
      <c r="MOG159" s="102"/>
      <c r="MOH159" s="102"/>
      <c r="MOI159" s="102"/>
      <c r="MOJ159" s="102"/>
      <c r="MOK159" s="102"/>
      <c r="MOL159" s="102"/>
      <c r="MOM159" s="102"/>
      <c r="MON159" s="102"/>
      <c r="MOO159" s="102"/>
      <c r="MOP159" s="102"/>
      <c r="MOQ159" s="102"/>
      <c r="MOR159" s="102"/>
      <c r="MOS159" s="102"/>
      <c r="MOT159" s="102"/>
      <c r="MOU159" s="102"/>
      <c r="MOV159" s="102"/>
      <c r="MOW159" s="102"/>
      <c r="MOX159" s="102"/>
      <c r="MOY159" s="102"/>
      <c r="MOZ159" s="102"/>
      <c r="MPA159" s="102"/>
      <c r="MPB159" s="102"/>
      <c r="MPC159" s="102"/>
      <c r="MPD159" s="102"/>
      <c r="MPE159" s="102"/>
      <c r="MPF159" s="102"/>
      <c r="MPG159" s="102"/>
      <c r="MPH159" s="102"/>
      <c r="MPI159" s="102"/>
      <c r="MPJ159" s="102"/>
      <c r="MPK159" s="102"/>
      <c r="MPL159" s="102"/>
      <c r="MPM159" s="102"/>
      <c r="MPN159" s="102"/>
      <c r="MPO159" s="102"/>
      <c r="MPP159" s="102"/>
      <c r="MPQ159" s="102"/>
      <c r="MPR159" s="102"/>
      <c r="MPS159" s="102"/>
      <c r="MPT159" s="102"/>
      <c r="MPU159" s="102"/>
      <c r="MPV159" s="102"/>
      <c r="MPW159" s="102"/>
      <c r="MPX159" s="102"/>
      <c r="MPY159" s="102"/>
      <c r="MPZ159" s="102"/>
      <c r="MQA159" s="102"/>
      <c r="MQB159" s="102"/>
      <c r="MQC159" s="102"/>
      <c r="MQD159" s="102"/>
      <c r="MQE159" s="102"/>
      <c r="MQF159" s="102"/>
      <c r="MQG159" s="102"/>
      <c r="MQH159" s="102"/>
      <c r="MQI159" s="102"/>
      <c r="MQJ159" s="102"/>
      <c r="MQK159" s="102"/>
      <c r="MQL159" s="102"/>
      <c r="MQM159" s="102"/>
      <c r="MQN159" s="102"/>
      <c r="MQO159" s="102"/>
      <c r="MQP159" s="102"/>
      <c r="MQQ159" s="102"/>
      <c r="MQR159" s="102"/>
      <c r="MQS159" s="102"/>
      <c r="MQT159" s="102"/>
      <c r="MQU159" s="102"/>
      <c r="MQV159" s="102"/>
      <c r="MQW159" s="102"/>
      <c r="MQX159" s="102"/>
      <c r="MQY159" s="102"/>
      <c r="MQZ159" s="102"/>
      <c r="MRA159" s="102"/>
      <c r="MRB159" s="102"/>
      <c r="MRC159" s="102"/>
      <c r="MRD159" s="102"/>
      <c r="MRE159" s="102"/>
      <c r="MRF159" s="102"/>
      <c r="MRG159" s="102"/>
      <c r="MRH159" s="102"/>
      <c r="MRI159" s="102"/>
      <c r="MRJ159" s="102"/>
      <c r="MRK159" s="102"/>
      <c r="MRL159" s="102"/>
      <c r="MRM159" s="102"/>
      <c r="MRN159" s="102"/>
      <c r="MRO159" s="102"/>
      <c r="MRP159" s="102"/>
      <c r="MRQ159" s="102"/>
      <c r="MRR159" s="102"/>
      <c r="MRS159" s="102"/>
      <c r="MRT159" s="102"/>
      <c r="MRU159" s="102"/>
      <c r="MRV159" s="102"/>
      <c r="MRW159" s="102"/>
      <c r="MRX159" s="102"/>
      <c r="MRY159" s="102"/>
      <c r="MRZ159" s="102"/>
      <c r="MSA159" s="102"/>
      <c r="MSB159" s="102"/>
      <c r="MSC159" s="102"/>
      <c r="MSD159" s="102"/>
      <c r="MSE159" s="102"/>
      <c r="MSF159" s="102"/>
      <c r="MSG159" s="102"/>
      <c r="MSH159" s="102"/>
      <c r="MSI159" s="102"/>
      <c r="MSJ159" s="102"/>
      <c r="MSK159" s="102"/>
      <c r="MSL159" s="102"/>
      <c r="MSM159" s="102"/>
      <c r="MSN159" s="102"/>
      <c r="MSO159" s="102"/>
      <c r="MSP159" s="102"/>
      <c r="MSQ159" s="102"/>
      <c r="MSR159" s="102"/>
      <c r="MSS159" s="102"/>
      <c r="MST159" s="102"/>
      <c r="MSU159" s="102"/>
      <c r="MSV159" s="102"/>
      <c r="MSW159" s="102"/>
      <c r="MSX159" s="102"/>
      <c r="MSY159" s="102"/>
      <c r="MSZ159" s="102"/>
      <c r="MTA159" s="102"/>
      <c r="MTB159" s="102"/>
      <c r="MTC159" s="102"/>
      <c r="MTD159" s="102"/>
      <c r="MTE159" s="102"/>
      <c r="MTF159" s="102"/>
      <c r="MTG159" s="102"/>
      <c r="MTH159" s="102"/>
      <c r="MTI159" s="102"/>
      <c r="MTJ159" s="102"/>
      <c r="MTK159" s="102"/>
      <c r="MTL159" s="102"/>
      <c r="MTM159" s="102"/>
      <c r="MTN159" s="102"/>
      <c r="MTO159" s="102"/>
      <c r="MTP159" s="102"/>
      <c r="MTQ159" s="102"/>
      <c r="MTR159" s="102"/>
      <c r="MTS159" s="102"/>
      <c r="MTT159" s="102"/>
      <c r="MTU159" s="102"/>
      <c r="MTV159" s="102"/>
      <c r="MTW159" s="102"/>
      <c r="MTX159" s="102"/>
      <c r="MTY159" s="102"/>
      <c r="MTZ159" s="102"/>
      <c r="MUA159" s="102"/>
      <c r="MUB159" s="102"/>
      <c r="MUC159" s="102"/>
      <c r="MUD159" s="102"/>
      <c r="MUE159" s="102"/>
      <c r="MUF159" s="102"/>
      <c r="MUG159" s="102"/>
      <c r="MUH159" s="102"/>
      <c r="MUI159" s="102"/>
      <c r="MUJ159" s="102"/>
      <c r="MUK159" s="102"/>
      <c r="MUL159" s="102"/>
      <c r="MUM159" s="102"/>
      <c r="MUN159" s="102"/>
      <c r="MUO159" s="102"/>
      <c r="MUP159" s="102"/>
      <c r="MUQ159" s="102"/>
      <c r="MUR159" s="102"/>
      <c r="MUS159" s="102"/>
      <c r="MUT159" s="102"/>
      <c r="MUU159" s="102"/>
      <c r="MUV159" s="102"/>
      <c r="MUW159" s="102"/>
      <c r="MUX159" s="102"/>
      <c r="MUY159" s="102"/>
      <c r="MUZ159" s="102"/>
      <c r="MVA159" s="102"/>
      <c r="MVB159" s="102"/>
      <c r="MVC159" s="102"/>
      <c r="MVD159" s="102"/>
      <c r="MVE159" s="102"/>
      <c r="MVF159" s="102"/>
      <c r="MVG159" s="102"/>
      <c r="MVH159" s="102"/>
      <c r="MVI159" s="102"/>
      <c r="MVJ159" s="102"/>
      <c r="MVK159" s="102"/>
      <c r="MVL159" s="102"/>
      <c r="MVM159" s="102"/>
      <c r="MVN159" s="102"/>
      <c r="MVO159" s="102"/>
      <c r="MVP159" s="102"/>
      <c r="MVQ159" s="102"/>
      <c r="MVR159" s="102"/>
      <c r="MVS159" s="102"/>
      <c r="MVT159" s="102"/>
      <c r="MVU159" s="102"/>
      <c r="MVV159" s="102"/>
      <c r="MVW159" s="102"/>
      <c r="MVX159" s="102"/>
      <c r="MVY159" s="102"/>
      <c r="MVZ159" s="102"/>
      <c r="MWA159" s="102"/>
      <c r="MWB159" s="102"/>
      <c r="MWC159" s="102"/>
      <c r="MWD159" s="102"/>
      <c r="MWE159" s="102"/>
      <c r="MWF159" s="102"/>
      <c r="MWG159" s="102"/>
      <c r="MWH159" s="102"/>
      <c r="MWI159" s="102"/>
      <c r="MWJ159" s="102"/>
      <c r="MWK159" s="102"/>
      <c r="MWL159" s="102"/>
      <c r="MWM159" s="102"/>
      <c r="MWN159" s="102"/>
      <c r="MWO159" s="102"/>
      <c r="MWP159" s="102"/>
      <c r="MWQ159" s="102"/>
      <c r="MWR159" s="102"/>
      <c r="MWS159" s="102"/>
      <c r="MWT159" s="102"/>
      <c r="MWU159" s="102"/>
      <c r="MWV159" s="102"/>
      <c r="MWW159" s="102"/>
      <c r="MWX159" s="102"/>
      <c r="MWY159" s="102"/>
      <c r="MWZ159" s="102"/>
      <c r="MXA159" s="102"/>
      <c r="MXB159" s="102"/>
      <c r="MXC159" s="102"/>
      <c r="MXD159" s="102"/>
      <c r="MXE159" s="102"/>
      <c r="MXF159" s="102"/>
      <c r="MXG159" s="102"/>
      <c r="MXH159" s="102"/>
      <c r="MXI159" s="102"/>
      <c r="MXJ159" s="102"/>
      <c r="MXK159" s="102"/>
      <c r="MXL159" s="102"/>
      <c r="MXM159" s="102"/>
      <c r="MXN159" s="102"/>
      <c r="MXO159" s="102"/>
      <c r="MXP159" s="102"/>
      <c r="MXQ159" s="102"/>
      <c r="MXR159" s="102"/>
      <c r="MXS159" s="102"/>
      <c r="MXT159" s="102"/>
      <c r="MXU159" s="102"/>
      <c r="MXV159" s="102"/>
      <c r="MXW159" s="102"/>
      <c r="MXX159" s="102"/>
      <c r="MXY159" s="102"/>
      <c r="MXZ159" s="102"/>
      <c r="MYA159" s="102"/>
      <c r="MYB159" s="102"/>
      <c r="MYC159" s="102"/>
      <c r="MYD159" s="102"/>
      <c r="MYE159" s="102"/>
      <c r="MYF159" s="102"/>
      <c r="MYG159" s="102"/>
      <c r="MYH159" s="102"/>
      <c r="MYI159" s="102"/>
      <c r="MYJ159" s="102"/>
      <c r="MYK159" s="102"/>
      <c r="MYL159" s="102"/>
      <c r="MYM159" s="102"/>
      <c r="MYN159" s="102"/>
      <c r="MYO159" s="102"/>
      <c r="MYP159" s="102"/>
      <c r="MYQ159" s="102"/>
      <c r="MYR159" s="102"/>
      <c r="MYS159" s="102"/>
      <c r="MYT159" s="102"/>
      <c r="MYU159" s="102"/>
      <c r="MYV159" s="102"/>
      <c r="MYW159" s="102"/>
      <c r="MYX159" s="102"/>
      <c r="MYY159" s="102"/>
      <c r="MYZ159" s="102"/>
      <c r="MZA159" s="102"/>
      <c r="MZB159" s="102"/>
      <c r="MZC159" s="102"/>
      <c r="MZD159" s="102"/>
      <c r="MZE159" s="102"/>
      <c r="MZF159" s="102"/>
      <c r="MZG159" s="102"/>
      <c r="MZH159" s="102"/>
      <c r="MZI159" s="102"/>
      <c r="MZJ159" s="102"/>
      <c r="MZK159" s="102"/>
      <c r="MZL159" s="102"/>
      <c r="MZM159" s="102"/>
      <c r="MZN159" s="102"/>
      <c r="MZO159" s="102"/>
      <c r="MZP159" s="102"/>
      <c r="MZQ159" s="102"/>
      <c r="MZR159" s="102"/>
      <c r="MZS159" s="102"/>
      <c r="MZT159" s="102"/>
      <c r="MZU159" s="102"/>
      <c r="MZV159" s="102"/>
      <c r="MZW159" s="102"/>
      <c r="MZX159" s="102"/>
      <c r="MZY159" s="102"/>
      <c r="MZZ159" s="102"/>
      <c r="NAA159" s="102"/>
      <c r="NAB159" s="102"/>
      <c r="NAC159" s="102"/>
      <c r="NAD159" s="102"/>
      <c r="NAE159" s="102"/>
      <c r="NAF159" s="102"/>
      <c r="NAG159" s="102"/>
      <c r="NAH159" s="102"/>
      <c r="NAI159" s="102"/>
      <c r="NAJ159" s="102"/>
      <c r="NAK159" s="102"/>
      <c r="NAL159" s="102"/>
      <c r="NAM159" s="102"/>
      <c r="NAN159" s="102"/>
      <c r="NAO159" s="102"/>
      <c r="NAP159" s="102"/>
      <c r="NAQ159" s="102"/>
      <c r="NAR159" s="102"/>
      <c r="NAS159" s="102"/>
      <c r="NAT159" s="102"/>
      <c r="NAU159" s="102"/>
      <c r="NAV159" s="102"/>
      <c r="NAW159" s="102"/>
      <c r="NAX159" s="102"/>
      <c r="NAY159" s="102"/>
      <c r="NAZ159" s="102"/>
      <c r="NBA159" s="102"/>
      <c r="NBB159" s="102"/>
      <c r="NBC159" s="102"/>
      <c r="NBD159" s="102"/>
      <c r="NBE159" s="102"/>
      <c r="NBF159" s="102"/>
      <c r="NBG159" s="102"/>
      <c r="NBH159" s="102"/>
      <c r="NBI159" s="102"/>
      <c r="NBJ159" s="102"/>
      <c r="NBK159" s="102"/>
      <c r="NBL159" s="102"/>
      <c r="NBM159" s="102"/>
      <c r="NBN159" s="102"/>
      <c r="NBO159" s="102"/>
      <c r="NBP159" s="102"/>
      <c r="NBQ159" s="102"/>
      <c r="NBR159" s="102"/>
      <c r="NBS159" s="102"/>
      <c r="NBT159" s="102"/>
      <c r="NBU159" s="102"/>
      <c r="NBV159" s="102"/>
      <c r="NBW159" s="102"/>
      <c r="NBX159" s="102"/>
      <c r="NBY159" s="102"/>
      <c r="NBZ159" s="102"/>
      <c r="NCA159" s="102"/>
      <c r="NCB159" s="102"/>
      <c r="NCC159" s="102"/>
      <c r="NCD159" s="102"/>
      <c r="NCE159" s="102"/>
      <c r="NCF159" s="102"/>
      <c r="NCG159" s="102"/>
      <c r="NCH159" s="102"/>
      <c r="NCI159" s="102"/>
      <c r="NCJ159" s="102"/>
      <c r="NCK159" s="102"/>
      <c r="NCL159" s="102"/>
      <c r="NCM159" s="102"/>
      <c r="NCN159" s="102"/>
      <c r="NCO159" s="102"/>
      <c r="NCP159" s="102"/>
      <c r="NCQ159" s="102"/>
      <c r="NCR159" s="102"/>
      <c r="NCS159" s="102"/>
      <c r="NCT159" s="102"/>
      <c r="NCU159" s="102"/>
      <c r="NCV159" s="102"/>
      <c r="NCW159" s="102"/>
      <c r="NCX159" s="102"/>
      <c r="NCY159" s="102"/>
      <c r="NCZ159" s="102"/>
      <c r="NDA159" s="102"/>
      <c r="NDB159" s="102"/>
      <c r="NDC159" s="102"/>
      <c r="NDD159" s="102"/>
      <c r="NDE159" s="102"/>
      <c r="NDF159" s="102"/>
      <c r="NDG159" s="102"/>
      <c r="NDH159" s="102"/>
      <c r="NDI159" s="102"/>
      <c r="NDJ159" s="102"/>
      <c r="NDK159" s="102"/>
      <c r="NDL159" s="102"/>
      <c r="NDM159" s="102"/>
      <c r="NDN159" s="102"/>
      <c r="NDO159" s="102"/>
      <c r="NDP159" s="102"/>
      <c r="NDQ159" s="102"/>
      <c r="NDR159" s="102"/>
      <c r="NDS159" s="102"/>
      <c r="NDT159" s="102"/>
      <c r="NDU159" s="102"/>
      <c r="NDV159" s="102"/>
      <c r="NDW159" s="102"/>
      <c r="NDX159" s="102"/>
      <c r="NDY159" s="102"/>
      <c r="NDZ159" s="102"/>
      <c r="NEA159" s="102"/>
      <c r="NEB159" s="102"/>
      <c r="NEC159" s="102"/>
      <c r="NED159" s="102"/>
      <c r="NEE159" s="102"/>
      <c r="NEF159" s="102"/>
      <c r="NEG159" s="102"/>
      <c r="NEH159" s="102"/>
      <c r="NEI159" s="102"/>
      <c r="NEJ159" s="102"/>
      <c r="NEK159" s="102"/>
      <c r="NEL159" s="102"/>
      <c r="NEM159" s="102"/>
      <c r="NEN159" s="102"/>
      <c r="NEO159" s="102"/>
      <c r="NEP159" s="102"/>
      <c r="NEQ159" s="102"/>
      <c r="NER159" s="102"/>
      <c r="NES159" s="102"/>
      <c r="NET159" s="102"/>
      <c r="NEU159" s="102"/>
      <c r="NEV159" s="102"/>
      <c r="NEW159" s="102"/>
      <c r="NEX159" s="102"/>
      <c r="NEY159" s="102"/>
      <c r="NEZ159" s="102"/>
      <c r="NFA159" s="102"/>
      <c r="NFB159" s="102"/>
      <c r="NFC159" s="102"/>
      <c r="NFD159" s="102"/>
      <c r="NFE159" s="102"/>
      <c r="NFF159" s="102"/>
      <c r="NFG159" s="102"/>
      <c r="NFH159" s="102"/>
      <c r="NFI159" s="102"/>
      <c r="NFJ159" s="102"/>
      <c r="NFK159" s="102"/>
      <c r="NFL159" s="102"/>
      <c r="NFM159" s="102"/>
      <c r="NFN159" s="102"/>
      <c r="NFO159" s="102"/>
      <c r="NFP159" s="102"/>
      <c r="NFQ159" s="102"/>
      <c r="NFR159" s="102"/>
      <c r="NFS159" s="102"/>
      <c r="NFT159" s="102"/>
      <c r="NFU159" s="102"/>
      <c r="NFV159" s="102"/>
      <c r="NFW159" s="102"/>
      <c r="NFX159" s="102"/>
      <c r="NFY159" s="102"/>
      <c r="NFZ159" s="102"/>
      <c r="NGA159" s="102"/>
      <c r="NGB159" s="102"/>
      <c r="NGC159" s="102"/>
      <c r="NGD159" s="102"/>
      <c r="NGE159" s="102"/>
      <c r="NGF159" s="102"/>
      <c r="NGG159" s="102"/>
      <c r="NGH159" s="102"/>
      <c r="NGI159" s="102"/>
      <c r="NGJ159" s="102"/>
      <c r="NGK159" s="102"/>
      <c r="NGL159" s="102"/>
      <c r="NGM159" s="102"/>
      <c r="NGN159" s="102"/>
      <c r="NGO159" s="102"/>
      <c r="NGP159" s="102"/>
      <c r="NGQ159" s="102"/>
      <c r="NGR159" s="102"/>
      <c r="NGS159" s="102"/>
      <c r="NGT159" s="102"/>
      <c r="NGU159" s="102"/>
      <c r="NGV159" s="102"/>
      <c r="NGW159" s="102"/>
      <c r="NGX159" s="102"/>
      <c r="NGY159" s="102"/>
      <c r="NGZ159" s="102"/>
      <c r="NHA159" s="102"/>
      <c r="NHB159" s="102"/>
      <c r="NHC159" s="102"/>
      <c r="NHD159" s="102"/>
      <c r="NHE159" s="102"/>
      <c r="NHF159" s="102"/>
      <c r="NHG159" s="102"/>
      <c r="NHH159" s="102"/>
      <c r="NHI159" s="102"/>
      <c r="NHJ159" s="102"/>
      <c r="NHK159" s="102"/>
      <c r="NHL159" s="102"/>
      <c r="NHM159" s="102"/>
      <c r="NHN159" s="102"/>
      <c r="NHO159" s="102"/>
      <c r="NHP159" s="102"/>
      <c r="NHQ159" s="102"/>
      <c r="NHR159" s="102"/>
      <c r="NHS159" s="102"/>
      <c r="NHT159" s="102"/>
      <c r="NHU159" s="102"/>
      <c r="NHV159" s="102"/>
      <c r="NHW159" s="102"/>
      <c r="NHX159" s="102"/>
      <c r="NHY159" s="102"/>
      <c r="NHZ159" s="102"/>
      <c r="NIA159" s="102"/>
      <c r="NIB159" s="102"/>
      <c r="NIC159" s="102"/>
      <c r="NID159" s="102"/>
      <c r="NIE159" s="102"/>
      <c r="NIF159" s="102"/>
      <c r="NIG159" s="102"/>
      <c r="NIH159" s="102"/>
      <c r="NII159" s="102"/>
      <c r="NIJ159" s="102"/>
      <c r="NIK159" s="102"/>
      <c r="NIL159" s="102"/>
      <c r="NIM159" s="102"/>
      <c r="NIN159" s="102"/>
      <c r="NIO159" s="102"/>
      <c r="NIP159" s="102"/>
      <c r="NIQ159" s="102"/>
      <c r="NIR159" s="102"/>
      <c r="NIS159" s="102"/>
      <c r="NIT159" s="102"/>
      <c r="NIU159" s="102"/>
      <c r="NIV159" s="102"/>
      <c r="NIW159" s="102"/>
      <c r="NIX159" s="102"/>
      <c r="NIY159" s="102"/>
      <c r="NIZ159" s="102"/>
      <c r="NJA159" s="102"/>
      <c r="NJB159" s="102"/>
      <c r="NJC159" s="102"/>
      <c r="NJD159" s="102"/>
      <c r="NJE159" s="102"/>
      <c r="NJF159" s="102"/>
      <c r="NJG159" s="102"/>
      <c r="NJH159" s="102"/>
      <c r="NJI159" s="102"/>
      <c r="NJJ159" s="102"/>
      <c r="NJK159" s="102"/>
      <c r="NJL159" s="102"/>
      <c r="NJM159" s="102"/>
      <c r="NJN159" s="102"/>
      <c r="NJO159" s="102"/>
      <c r="NJP159" s="102"/>
      <c r="NJQ159" s="102"/>
      <c r="NJR159" s="102"/>
      <c r="NJS159" s="102"/>
      <c r="NJT159" s="102"/>
      <c r="NJU159" s="102"/>
      <c r="NJV159" s="102"/>
      <c r="NJW159" s="102"/>
      <c r="NJX159" s="102"/>
      <c r="NJY159" s="102"/>
      <c r="NJZ159" s="102"/>
      <c r="NKA159" s="102"/>
      <c r="NKB159" s="102"/>
      <c r="NKC159" s="102"/>
      <c r="NKD159" s="102"/>
      <c r="NKE159" s="102"/>
      <c r="NKF159" s="102"/>
      <c r="NKG159" s="102"/>
      <c r="NKH159" s="102"/>
      <c r="NKI159" s="102"/>
      <c r="NKJ159" s="102"/>
      <c r="NKK159" s="102"/>
      <c r="NKL159" s="102"/>
      <c r="NKM159" s="102"/>
      <c r="NKN159" s="102"/>
      <c r="NKO159" s="102"/>
      <c r="NKP159" s="102"/>
      <c r="NKQ159" s="102"/>
      <c r="NKR159" s="102"/>
      <c r="NKS159" s="102"/>
      <c r="NKT159" s="102"/>
      <c r="NKU159" s="102"/>
      <c r="NKV159" s="102"/>
      <c r="NKW159" s="102"/>
      <c r="NKX159" s="102"/>
      <c r="NKY159" s="102"/>
      <c r="NKZ159" s="102"/>
      <c r="NLA159" s="102"/>
      <c r="NLB159" s="102"/>
      <c r="NLC159" s="102"/>
      <c r="NLD159" s="102"/>
      <c r="NLE159" s="102"/>
      <c r="NLF159" s="102"/>
      <c r="NLG159" s="102"/>
      <c r="NLH159" s="102"/>
      <c r="NLI159" s="102"/>
      <c r="NLJ159" s="102"/>
      <c r="NLK159" s="102"/>
      <c r="NLL159" s="102"/>
      <c r="NLM159" s="102"/>
      <c r="NLN159" s="102"/>
      <c r="NLO159" s="102"/>
      <c r="NLP159" s="102"/>
      <c r="NLQ159" s="102"/>
      <c r="NLR159" s="102"/>
      <c r="NLS159" s="102"/>
      <c r="NLT159" s="102"/>
      <c r="NLU159" s="102"/>
      <c r="NLV159" s="102"/>
      <c r="NLW159" s="102"/>
      <c r="NLX159" s="102"/>
      <c r="NLY159" s="102"/>
      <c r="NLZ159" s="102"/>
      <c r="NMA159" s="102"/>
      <c r="NMB159" s="102"/>
      <c r="NMC159" s="102"/>
      <c r="NMD159" s="102"/>
      <c r="NME159" s="102"/>
      <c r="NMF159" s="102"/>
      <c r="NMG159" s="102"/>
      <c r="NMH159" s="102"/>
      <c r="NMI159" s="102"/>
      <c r="NMJ159" s="102"/>
      <c r="NMK159" s="102"/>
      <c r="NML159" s="102"/>
      <c r="NMM159" s="102"/>
      <c r="NMN159" s="102"/>
      <c r="NMO159" s="102"/>
      <c r="NMP159" s="102"/>
      <c r="NMQ159" s="102"/>
      <c r="NMR159" s="102"/>
      <c r="NMS159" s="102"/>
      <c r="NMT159" s="102"/>
      <c r="NMU159" s="102"/>
      <c r="NMV159" s="102"/>
      <c r="NMW159" s="102"/>
      <c r="NMX159" s="102"/>
      <c r="NMY159" s="102"/>
      <c r="NMZ159" s="102"/>
      <c r="NNA159" s="102"/>
      <c r="NNB159" s="102"/>
      <c r="NNC159" s="102"/>
      <c r="NND159" s="102"/>
      <c r="NNE159" s="102"/>
      <c r="NNF159" s="102"/>
      <c r="NNG159" s="102"/>
      <c r="NNH159" s="102"/>
      <c r="NNI159" s="102"/>
      <c r="NNJ159" s="102"/>
      <c r="NNK159" s="102"/>
      <c r="NNL159" s="102"/>
      <c r="NNM159" s="102"/>
      <c r="NNN159" s="102"/>
      <c r="NNO159" s="102"/>
      <c r="NNP159" s="102"/>
      <c r="NNQ159" s="102"/>
      <c r="NNR159" s="102"/>
      <c r="NNS159" s="102"/>
      <c r="NNT159" s="102"/>
      <c r="NNU159" s="102"/>
      <c r="NNV159" s="102"/>
      <c r="NNW159" s="102"/>
      <c r="NNX159" s="102"/>
      <c r="NNY159" s="102"/>
      <c r="NNZ159" s="102"/>
      <c r="NOA159" s="102"/>
      <c r="NOB159" s="102"/>
      <c r="NOC159" s="102"/>
      <c r="NOD159" s="102"/>
      <c r="NOE159" s="102"/>
      <c r="NOF159" s="102"/>
      <c r="NOG159" s="102"/>
      <c r="NOH159" s="102"/>
      <c r="NOI159" s="102"/>
      <c r="NOJ159" s="102"/>
      <c r="NOK159" s="102"/>
      <c r="NOL159" s="102"/>
      <c r="NOM159" s="102"/>
      <c r="NON159" s="102"/>
      <c r="NOO159" s="102"/>
      <c r="NOP159" s="102"/>
      <c r="NOQ159" s="102"/>
      <c r="NOR159" s="102"/>
      <c r="NOS159" s="102"/>
      <c r="NOT159" s="102"/>
      <c r="NOU159" s="102"/>
      <c r="NOV159" s="102"/>
      <c r="NOW159" s="102"/>
      <c r="NOX159" s="102"/>
      <c r="NOY159" s="102"/>
      <c r="NOZ159" s="102"/>
      <c r="NPA159" s="102"/>
      <c r="NPB159" s="102"/>
      <c r="NPC159" s="102"/>
      <c r="NPD159" s="102"/>
      <c r="NPE159" s="102"/>
      <c r="NPF159" s="102"/>
      <c r="NPG159" s="102"/>
      <c r="NPH159" s="102"/>
      <c r="NPI159" s="102"/>
      <c r="NPJ159" s="102"/>
      <c r="NPK159" s="102"/>
      <c r="NPL159" s="102"/>
      <c r="NPM159" s="102"/>
      <c r="NPN159" s="102"/>
      <c r="NPO159" s="102"/>
      <c r="NPP159" s="102"/>
      <c r="NPQ159" s="102"/>
      <c r="NPR159" s="102"/>
      <c r="NPS159" s="102"/>
      <c r="NPT159" s="102"/>
      <c r="NPU159" s="102"/>
      <c r="NPV159" s="102"/>
      <c r="NPW159" s="102"/>
      <c r="NPX159" s="102"/>
      <c r="NPY159" s="102"/>
      <c r="NPZ159" s="102"/>
      <c r="NQA159" s="102"/>
      <c r="NQB159" s="102"/>
      <c r="NQC159" s="102"/>
      <c r="NQD159" s="102"/>
      <c r="NQE159" s="102"/>
      <c r="NQF159" s="102"/>
      <c r="NQG159" s="102"/>
      <c r="NQH159" s="102"/>
      <c r="NQI159" s="102"/>
      <c r="NQJ159" s="102"/>
      <c r="NQK159" s="102"/>
      <c r="NQL159" s="102"/>
      <c r="NQM159" s="102"/>
      <c r="NQN159" s="102"/>
      <c r="NQO159" s="102"/>
      <c r="NQP159" s="102"/>
      <c r="NQQ159" s="102"/>
      <c r="NQR159" s="102"/>
      <c r="NQS159" s="102"/>
      <c r="NQT159" s="102"/>
      <c r="NQU159" s="102"/>
      <c r="NQV159" s="102"/>
      <c r="NQW159" s="102"/>
      <c r="NQX159" s="102"/>
      <c r="NQY159" s="102"/>
      <c r="NQZ159" s="102"/>
      <c r="NRA159" s="102"/>
      <c r="NRB159" s="102"/>
      <c r="NRC159" s="102"/>
      <c r="NRD159" s="102"/>
      <c r="NRE159" s="102"/>
      <c r="NRF159" s="102"/>
      <c r="NRG159" s="102"/>
      <c r="NRH159" s="102"/>
      <c r="NRI159" s="102"/>
      <c r="NRJ159" s="102"/>
      <c r="NRK159" s="102"/>
      <c r="NRL159" s="102"/>
      <c r="NRM159" s="102"/>
      <c r="NRN159" s="102"/>
      <c r="NRO159" s="102"/>
      <c r="NRP159" s="102"/>
      <c r="NRQ159" s="102"/>
      <c r="NRR159" s="102"/>
      <c r="NRS159" s="102"/>
      <c r="NRT159" s="102"/>
      <c r="NRU159" s="102"/>
      <c r="NRV159" s="102"/>
      <c r="NRW159" s="102"/>
      <c r="NRX159" s="102"/>
      <c r="NRY159" s="102"/>
      <c r="NRZ159" s="102"/>
      <c r="NSA159" s="102"/>
      <c r="NSB159" s="102"/>
      <c r="NSC159" s="102"/>
      <c r="NSD159" s="102"/>
      <c r="NSE159" s="102"/>
      <c r="NSF159" s="102"/>
      <c r="NSG159" s="102"/>
      <c r="NSH159" s="102"/>
      <c r="NSI159" s="102"/>
      <c r="NSJ159" s="102"/>
      <c r="NSK159" s="102"/>
      <c r="NSL159" s="102"/>
      <c r="NSM159" s="102"/>
      <c r="NSN159" s="102"/>
      <c r="NSO159" s="102"/>
      <c r="NSP159" s="102"/>
      <c r="NSQ159" s="102"/>
      <c r="NSR159" s="102"/>
      <c r="NSS159" s="102"/>
      <c r="NST159" s="102"/>
      <c r="NSU159" s="102"/>
      <c r="NSV159" s="102"/>
      <c r="NSW159" s="102"/>
      <c r="NSX159" s="102"/>
      <c r="NSY159" s="102"/>
      <c r="NSZ159" s="102"/>
      <c r="NTA159" s="102"/>
      <c r="NTB159" s="102"/>
      <c r="NTC159" s="102"/>
      <c r="NTD159" s="102"/>
      <c r="NTE159" s="102"/>
      <c r="NTF159" s="102"/>
      <c r="NTG159" s="102"/>
      <c r="NTH159" s="102"/>
      <c r="NTI159" s="102"/>
      <c r="NTJ159" s="102"/>
      <c r="NTK159" s="102"/>
      <c r="NTL159" s="102"/>
      <c r="NTM159" s="102"/>
      <c r="NTN159" s="102"/>
      <c r="NTO159" s="102"/>
      <c r="NTP159" s="102"/>
      <c r="NTQ159" s="102"/>
      <c r="NTR159" s="102"/>
      <c r="NTS159" s="102"/>
      <c r="NTT159" s="102"/>
      <c r="NTU159" s="102"/>
      <c r="NTV159" s="102"/>
      <c r="NTW159" s="102"/>
      <c r="NTX159" s="102"/>
      <c r="NTY159" s="102"/>
      <c r="NTZ159" s="102"/>
      <c r="NUA159" s="102"/>
      <c r="NUB159" s="102"/>
      <c r="NUC159" s="102"/>
      <c r="NUD159" s="102"/>
      <c r="NUE159" s="102"/>
      <c r="NUF159" s="102"/>
      <c r="NUG159" s="102"/>
      <c r="NUH159" s="102"/>
      <c r="NUI159" s="102"/>
      <c r="NUJ159" s="102"/>
      <c r="NUK159" s="102"/>
      <c r="NUL159" s="102"/>
      <c r="NUM159" s="102"/>
      <c r="NUN159" s="102"/>
      <c r="NUO159" s="102"/>
      <c r="NUP159" s="102"/>
      <c r="NUQ159" s="102"/>
      <c r="NUR159" s="102"/>
      <c r="NUS159" s="102"/>
      <c r="NUT159" s="102"/>
      <c r="NUU159" s="102"/>
      <c r="NUV159" s="102"/>
      <c r="NUW159" s="102"/>
      <c r="NUX159" s="102"/>
      <c r="NUY159" s="102"/>
      <c r="NUZ159" s="102"/>
      <c r="NVA159" s="102"/>
      <c r="NVB159" s="102"/>
      <c r="NVC159" s="102"/>
      <c r="NVD159" s="102"/>
      <c r="NVE159" s="102"/>
      <c r="NVF159" s="102"/>
      <c r="NVG159" s="102"/>
      <c r="NVH159" s="102"/>
      <c r="NVI159" s="102"/>
      <c r="NVJ159" s="102"/>
      <c r="NVK159" s="102"/>
      <c r="NVL159" s="102"/>
      <c r="NVM159" s="102"/>
      <c r="NVN159" s="102"/>
      <c r="NVO159" s="102"/>
      <c r="NVP159" s="102"/>
      <c r="NVQ159" s="102"/>
      <c r="NVR159" s="102"/>
      <c r="NVS159" s="102"/>
      <c r="NVT159" s="102"/>
      <c r="NVU159" s="102"/>
      <c r="NVV159" s="102"/>
      <c r="NVW159" s="102"/>
      <c r="NVX159" s="102"/>
      <c r="NVY159" s="102"/>
      <c r="NVZ159" s="102"/>
      <c r="NWA159" s="102"/>
      <c r="NWB159" s="102"/>
      <c r="NWC159" s="102"/>
      <c r="NWD159" s="102"/>
      <c r="NWE159" s="102"/>
      <c r="NWF159" s="102"/>
      <c r="NWG159" s="102"/>
      <c r="NWH159" s="102"/>
      <c r="NWI159" s="102"/>
      <c r="NWJ159" s="102"/>
      <c r="NWK159" s="102"/>
      <c r="NWL159" s="102"/>
      <c r="NWM159" s="102"/>
      <c r="NWN159" s="102"/>
      <c r="NWO159" s="102"/>
      <c r="NWP159" s="102"/>
      <c r="NWQ159" s="102"/>
      <c r="NWR159" s="102"/>
      <c r="NWS159" s="102"/>
      <c r="NWT159" s="102"/>
      <c r="NWU159" s="102"/>
      <c r="NWV159" s="102"/>
      <c r="NWW159" s="102"/>
      <c r="NWX159" s="102"/>
      <c r="NWY159" s="102"/>
      <c r="NWZ159" s="102"/>
      <c r="NXA159" s="102"/>
      <c r="NXB159" s="102"/>
      <c r="NXC159" s="102"/>
      <c r="NXD159" s="102"/>
      <c r="NXE159" s="102"/>
      <c r="NXF159" s="102"/>
      <c r="NXG159" s="102"/>
      <c r="NXH159" s="102"/>
      <c r="NXI159" s="102"/>
      <c r="NXJ159" s="102"/>
      <c r="NXK159" s="102"/>
      <c r="NXL159" s="102"/>
      <c r="NXM159" s="102"/>
      <c r="NXN159" s="102"/>
      <c r="NXO159" s="102"/>
      <c r="NXP159" s="102"/>
      <c r="NXQ159" s="102"/>
      <c r="NXR159" s="102"/>
      <c r="NXS159" s="102"/>
      <c r="NXT159" s="102"/>
      <c r="NXU159" s="102"/>
      <c r="NXV159" s="102"/>
      <c r="NXW159" s="102"/>
      <c r="NXX159" s="102"/>
      <c r="NXY159" s="102"/>
      <c r="NXZ159" s="102"/>
      <c r="NYA159" s="102"/>
      <c r="NYB159" s="102"/>
      <c r="NYC159" s="102"/>
      <c r="NYD159" s="102"/>
      <c r="NYE159" s="102"/>
      <c r="NYF159" s="102"/>
      <c r="NYG159" s="102"/>
      <c r="NYH159" s="102"/>
      <c r="NYI159" s="102"/>
      <c r="NYJ159" s="102"/>
      <c r="NYK159" s="102"/>
      <c r="NYL159" s="102"/>
      <c r="NYM159" s="102"/>
      <c r="NYN159" s="102"/>
      <c r="NYO159" s="102"/>
      <c r="NYP159" s="102"/>
      <c r="NYQ159" s="102"/>
      <c r="NYR159" s="102"/>
      <c r="NYS159" s="102"/>
      <c r="NYT159" s="102"/>
      <c r="NYU159" s="102"/>
      <c r="NYV159" s="102"/>
      <c r="NYW159" s="102"/>
      <c r="NYX159" s="102"/>
      <c r="NYY159" s="102"/>
      <c r="NYZ159" s="102"/>
      <c r="NZA159" s="102"/>
      <c r="NZB159" s="102"/>
      <c r="NZC159" s="102"/>
      <c r="NZD159" s="102"/>
      <c r="NZE159" s="102"/>
      <c r="NZF159" s="102"/>
      <c r="NZG159" s="102"/>
      <c r="NZH159" s="102"/>
      <c r="NZI159" s="102"/>
      <c r="NZJ159" s="102"/>
      <c r="NZK159" s="102"/>
      <c r="NZL159" s="102"/>
      <c r="NZM159" s="102"/>
      <c r="NZN159" s="102"/>
      <c r="NZO159" s="102"/>
      <c r="NZP159" s="102"/>
      <c r="NZQ159" s="102"/>
      <c r="NZR159" s="102"/>
      <c r="NZS159" s="102"/>
      <c r="NZT159" s="102"/>
      <c r="NZU159" s="102"/>
      <c r="NZV159" s="102"/>
      <c r="NZW159" s="102"/>
      <c r="NZX159" s="102"/>
      <c r="NZY159" s="102"/>
      <c r="NZZ159" s="102"/>
      <c r="OAA159" s="102"/>
      <c r="OAB159" s="102"/>
      <c r="OAC159" s="102"/>
      <c r="OAD159" s="102"/>
      <c r="OAE159" s="102"/>
      <c r="OAF159" s="102"/>
      <c r="OAG159" s="102"/>
      <c r="OAH159" s="102"/>
      <c r="OAI159" s="102"/>
      <c r="OAJ159" s="102"/>
      <c r="OAK159" s="102"/>
      <c r="OAL159" s="102"/>
      <c r="OAM159" s="102"/>
      <c r="OAN159" s="102"/>
      <c r="OAO159" s="102"/>
      <c r="OAP159" s="102"/>
      <c r="OAQ159" s="102"/>
      <c r="OAR159" s="102"/>
      <c r="OAS159" s="102"/>
      <c r="OAT159" s="102"/>
      <c r="OAU159" s="102"/>
      <c r="OAV159" s="102"/>
      <c r="OAW159" s="102"/>
      <c r="OAX159" s="102"/>
      <c r="OAY159" s="102"/>
      <c r="OAZ159" s="102"/>
      <c r="OBA159" s="102"/>
      <c r="OBB159" s="102"/>
      <c r="OBC159" s="102"/>
      <c r="OBD159" s="102"/>
      <c r="OBE159" s="102"/>
      <c r="OBF159" s="102"/>
      <c r="OBG159" s="102"/>
      <c r="OBH159" s="102"/>
      <c r="OBI159" s="102"/>
      <c r="OBJ159" s="102"/>
      <c r="OBK159" s="102"/>
      <c r="OBL159" s="102"/>
      <c r="OBM159" s="102"/>
      <c r="OBN159" s="102"/>
      <c r="OBO159" s="102"/>
      <c r="OBP159" s="102"/>
      <c r="OBQ159" s="102"/>
      <c r="OBR159" s="102"/>
      <c r="OBS159" s="102"/>
      <c r="OBT159" s="102"/>
      <c r="OBU159" s="102"/>
      <c r="OBV159" s="102"/>
      <c r="OBW159" s="102"/>
      <c r="OBX159" s="102"/>
      <c r="OBY159" s="102"/>
      <c r="OBZ159" s="102"/>
      <c r="OCA159" s="102"/>
      <c r="OCB159" s="102"/>
      <c r="OCC159" s="102"/>
      <c r="OCD159" s="102"/>
      <c r="OCE159" s="102"/>
      <c r="OCF159" s="102"/>
      <c r="OCG159" s="102"/>
      <c r="OCH159" s="102"/>
      <c r="OCI159" s="102"/>
      <c r="OCJ159" s="102"/>
      <c r="OCK159" s="102"/>
      <c r="OCL159" s="102"/>
      <c r="OCM159" s="102"/>
      <c r="OCN159" s="102"/>
      <c r="OCO159" s="102"/>
      <c r="OCP159" s="102"/>
      <c r="OCQ159" s="102"/>
      <c r="OCR159" s="102"/>
      <c r="OCS159" s="102"/>
      <c r="OCT159" s="102"/>
      <c r="OCU159" s="102"/>
      <c r="OCV159" s="102"/>
      <c r="OCW159" s="102"/>
      <c r="OCX159" s="102"/>
      <c r="OCY159" s="102"/>
      <c r="OCZ159" s="102"/>
      <c r="ODA159" s="102"/>
      <c r="ODB159" s="102"/>
      <c r="ODC159" s="102"/>
      <c r="ODD159" s="102"/>
      <c r="ODE159" s="102"/>
      <c r="ODF159" s="102"/>
      <c r="ODG159" s="102"/>
      <c r="ODH159" s="102"/>
      <c r="ODI159" s="102"/>
      <c r="ODJ159" s="102"/>
      <c r="ODK159" s="102"/>
      <c r="ODL159" s="102"/>
      <c r="ODM159" s="102"/>
      <c r="ODN159" s="102"/>
      <c r="ODO159" s="102"/>
      <c r="ODP159" s="102"/>
      <c r="ODQ159" s="102"/>
      <c r="ODR159" s="102"/>
      <c r="ODS159" s="102"/>
      <c r="ODT159" s="102"/>
      <c r="ODU159" s="102"/>
      <c r="ODV159" s="102"/>
      <c r="ODW159" s="102"/>
      <c r="ODX159" s="102"/>
      <c r="ODY159" s="102"/>
      <c r="ODZ159" s="102"/>
      <c r="OEA159" s="102"/>
      <c r="OEB159" s="102"/>
      <c r="OEC159" s="102"/>
      <c r="OED159" s="102"/>
      <c r="OEE159" s="102"/>
      <c r="OEF159" s="102"/>
      <c r="OEG159" s="102"/>
      <c r="OEH159" s="102"/>
      <c r="OEI159" s="102"/>
      <c r="OEJ159" s="102"/>
      <c r="OEK159" s="102"/>
      <c r="OEL159" s="102"/>
      <c r="OEM159" s="102"/>
      <c r="OEN159" s="102"/>
      <c r="OEO159" s="102"/>
      <c r="OEP159" s="102"/>
      <c r="OEQ159" s="102"/>
      <c r="OER159" s="102"/>
      <c r="OES159" s="102"/>
      <c r="OET159" s="102"/>
      <c r="OEU159" s="102"/>
      <c r="OEV159" s="102"/>
      <c r="OEW159" s="102"/>
      <c r="OEX159" s="102"/>
      <c r="OEY159" s="102"/>
      <c r="OEZ159" s="102"/>
      <c r="OFA159" s="102"/>
      <c r="OFB159" s="102"/>
      <c r="OFC159" s="102"/>
      <c r="OFD159" s="102"/>
      <c r="OFE159" s="102"/>
      <c r="OFF159" s="102"/>
      <c r="OFG159" s="102"/>
      <c r="OFH159" s="102"/>
      <c r="OFI159" s="102"/>
      <c r="OFJ159" s="102"/>
      <c r="OFK159" s="102"/>
      <c r="OFL159" s="102"/>
      <c r="OFM159" s="102"/>
      <c r="OFN159" s="102"/>
      <c r="OFO159" s="102"/>
      <c r="OFP159" s="102"/>
      <c r="OFQ159" s="102"/>
      <c r="OFR159" s="102"/>
      <c r="OFS159" s="102"/>
      <c r="OFT159" s="102"/>
      <c r="OFU159" s="102"/>
      <c r="OFV159" s="102"/>
      <c r="OFW159" s="102"/>
      <c r="OFX159" s="102"/>
      <c r="OFY159" s="102"/>
      <c r="OFZ159" s="102"/>
      <c r="OGA159" s="102"/>
      <c r="OGB159" s="102"/>
      <c r="OGC159" s="102"/>
      <c r="OGD159" s="102"/>
      <c r="OGE159" s="102"/>
      <c r="OGF159" s="102"/>
      <c r="OGG159" s="102"/>
      <c r="OGH159" s="102"/>
      <c r="OGI159" s="102"/>
      <c r="OGJ159" s="102"/>
      <c r="OGK159" s="102"/>
      <c r="OGL159" s="102"/>
      <c r="OGM159" s="102"/>
      <c r="OGN159" s="102"/>
      <c r="OGO159" s="102"/>
      <c r="OGP159" s="102"/>
      <c r="OGQ159" s="102"/>
      <c r="OGR159" s="102"/>
      <c r="OGS159" s="102"/>
      <c r="OGT159" s="102"/>
      <c r="OGU159" s="102"/>
      <c r="OGV159" s="102"/>
      <c r="OGW159" s="102"/>
      <c r="OGX159" s="102"/>
      <c r="OGY159" s="102"/>
      <c r="OGZ159" s="102"/>
      <c r="OHA159" s="102"/>
      <c r="OHB159" s="102"/>
      <c r="OHC159" s="102"/>
      <c r="OHD159" s="102"/>
      <c r="OHE159" s="102"/>
      <c r="OHF159" s="102"/>
      <c r="OHG159" s="102"/>
      <c r="OHH159" s="102"/>
      <c r="OHI159" s="102"/>
      <c r="OHJ159" s="102"/>
      <c r="OHK159" s="102"/>
      <c r="OHL159" s="102"/>
      <c r="OHM159" s="102"/>
      <c r="OHN159" s="102"/>
      <c r="OHO159" s="102"/>
      <c r="OHP159" s="102"/>
      <c r="OHQ159" s="102"/>
      <c r="OHR159" s="102"/>
      <c r="OHS159" s="102"/>
      <c r="OHT159" s="102"/>
      <c r="OHU159" s="102"/>
      <c r="OHV159" s="102"/>
      <c r="OHW159" s="102"/>
      <c r="OHX159" s="102"/>
      <c r="OHY159" s="102"/>
      <c r="OHZ159" s="102"/>
      <c r="OIA159" s="102"/>
      <c r="OIB159" s="102"/>
      <c r="OIC159" s="102"/>
      <c r="OID159" s="102"/>
      <c r="OIE159" s="102"/>
      <c r="OIF159" s="102"/>
      <c r="OIG159" s="102"/>
      <c r="OIH159" s="102"/>
      <c r="OII159" s="102"/>
      <c r="OIJ159" s="102"/>
      <c r="OIK159" s="102"/>
      <c r="OIL159" s="102"/>
      <c r="OIM159" s="102"/>
      <c r="OIN159" s="102"/>
      <c r="OIO159" s="102"/>
      <c r="OIP159" s="102"/>
      <c r="OIQ159" s="102"/>
      <c r="OIR159" s="102"/>
      <c r="OIS159" s="102"/>
      <c r="OIT159" s="102"/>
      <c r="OIU159" s="102"/>
      <c r="OIV159" s="102"/>
      <c r="OIW159" s="102"/>
      <c r="OIX159" s="102"/>
      <c r="OIY159" s="102"/>
      <c r="OIZ159" s="102"/>
      <c r="OJA159" s="102"/>
      <c r="OJB159" s="102"/>
      <c r="OJC159" s="102"/>
      <c r="OJD159" s="102"/>
      <c r="OJE159" s="102"/>
      <c r="OJF159" s="102"/>
      <c r="OJG159" s="102"/>
      <c r="OJH159" s="102"/>
      <c r="OJI159" s="102"/>
      <c r="OJJ159" s="102"/>
      <c r="OJK159" s="102"/>
      <c r="OJL159" s="102"/>
      <c r="OJM159" s="102"/>
      <c r="OJN159" s="102"/>
      <c r="OJO159" s="102"/>
      <c r="OJP159" s="102"/>
      <c r="OJQ159" s="102"/>
      <c r="OJR159" s="102"/>
      <c r="OJS159" s="102"/>
      <c r="OJT159" s="102"/>
      <c r="OJU159" s="102"/>
      <c r="OJV159" s="102"/>
      <c r="OJW159" s="102"/>
      <c r="OJX159" s="102"/>
      <c r="OJY159" s="102"/>
      <c r="OJZ159" s="102"/>
      <c r="OKA159" s="102"/>
      <c r="OKB159" s="102"/>
      <c r="OKC159" s="102"/>
      <c r="OKD159" s="102"/>
      <c r="OKE159" s="102"/>
      <c r="OKF159" s="102"/>
      <c r="OKG159" s="102"/>
      <c r="OKH159" s="102"/>
      <c r="OKI159" s="102"/>
      <c r="OKJ159" s="102"/>
      <c r="OKK159" s="102"/>
      <c r="OKL159" s="102"/>
      <c r="OKM159" s="102"/>
      <c r="OKN159" s="102"/>
      <c r="OKO159" s="102"/>
      <c r="OKP159" s="102"/>
      <c r="OKQ159" s="102"/>
      <c r="OKR159" s="102"/>
      <c r="OKS159" s="102"/>
      <c r="OKT159" s="102"/>
      <c r="OKU159" s="102"/>
      <c r="OKV159" s="102"/>
      <c r="OKW159" s="102"/>
      <c r="OKX159" s="102"/>
      <c r="OKY159" s="102"/>
      <c r="OKZ159" s="102"/>
      <c r="OLA159" s="102"/>
      <c r="OLB159" s="102"/>
      <c r="OLC159" s="102"/>
      <c r="OLD159" s="102"/>
      <c r="OLE159" s="102"/>
      <c r="OLF159" s="102"/>
      <c r="OLG159" s="102"/>
      <c r="OLH159" s="102"/>
      <c r="OLI159" s="102"/>
      <c r="OLJ159" s="102"/>
      <c r="OLK159" s="102"/>
      <c r="OLL159" s="102"/>
      <c r="OLM159" s="102"/>
      <c r="OLN159" s="102"/>
      <c r="OLO159" s="102"/>
      <c r="OLP159" s="102"/>
      <c r="OLQ159" s="102"/>
      <c r="OLR159" s="102"/>
      <c r="OLS159" s="102"/>
      <c r="OLT159" s="102"/>
      <c r="OLU159" s="102"/>
      <c r="OLV159" s="102"/>
      <c r="OLW159" s="102"/>
      <c r="OLX159" s="102"/>
      <c r="OLY159" s="102"/>
      <c r="OLZ159" s="102"/>
      <c r="OMA159" s="102"/>
      <c r="OMB159" s="102"/>
      <c r="OMC159" s="102"/>
      <c r="OMD159" s="102"/>
      <c r="OME159" s="102"/>
      <c r="OMF159" s="102"/>
      <c r="OMG159" s="102"/>
      <c r="OMH159" s="102"/>
      <c r="OMI159" s="102"/>
      <c r="OMJ159" s="102"/>
      <c r="OMK159" s="102"/>
      <c r="OML159" s="102"/>
      <c r="OMM159" s="102"/>
      <c r="OMN159" s="102"/>
      <c r="OMO159" s="102"/>
      <c r="OMP159" s="102"/>
      <c r="OMQ159" s="102"/>
      <c r="OMR159" s="102"/>
      <c r="OMS159" s="102"/>
      <c r="OMT159" s="102"/>
      <c r="OMU159" s="102"/>
      <c r="OMV159" s="102"/>
      <c r="OMW159" s="102"/>
      <c r="OMX159" s="102"/>
      <c r="OMY159" s="102"/>
      <c r="OMZ159" s="102"/>
      <c r="ONA159" s="102"/>
      <c r="ONB159" s="102"/>
      <c r="ONC159" s="102"/>
      <c r="OND159" s="102"/>
      <c r="ONE159" s="102"/>
      <c r="ONF159" s="102"/>
      <c r="ONG159" s="102"/>
      <c r="ONH159" s="102"/>
      <c r="ONI159" s="102"/>
      <c r="ONJ159" s="102"/>
      <c r="ONK159" s="102"/>
      <c r="ONL159" s="102"/>
      <c r="ONM159" s="102"/>
      <c r="ONN159" s="102"/>
      <c r="ONO159" s="102"/>
      <c r="ONP159" s="102"/>
      <c r="ONQ159" s="102"/>
      <c r="ONR159" s="102"/>
      <c r="ONS159" s="102"/>
      <c r="ONT159" s="102"/>
      <c r="ONU159" s="102"/>
      <c r="ONV159" s="102"/>
      <c r="ONW159" s="102"/>
      <c r="ONX159" s="102"/>
      <c r="ONY159" s="102"/>
      <c r="ONZ159" s="102"/>
      <c r="OOA159" s="102"/>
      <c r="OOB159" s="102"/>
      <c r="OOC159" s="102"/>
      <c r="OOD159" s="102"/>
      <c r="OOE159" s="102"/>
      <c r="OOF159" s="102"/>
      <c r="OOG159" s="102"/>
      <c r="OOH159" s="102"/>
      <c r="OOI159" s="102"/>
      <c r="OOJ159" s="102"/>
      <c r="OOK159" s="102"/>
      <c r="OOL159" s="102"/>
      <c r="OOM159" s="102"/>
      <c r="OON159" s="102"/>
      <c r="OOO159" s="102"/>
      <c r="OOP159" s="102"/>
      <c r="OOQ159" s="102"/>
      <c r="OOR159" s="102"/>
      <c r="OOS159" s="102"/>
      <c r="OOT159" s="102"/>
      <c r="OOU159" s="102"/>
      <c r="OOV159" s="102"/>
      <c r="OOW159" s="102"/>
      <c r="OOX159" s="102"/>
      <c r="OOY159" s="102"/>
      <c r="OOZ159" s="102"/>
      <c r="OPA159" s="102"/>
      <c r="OPB159" s="102"/>
      <c r="OPC159" s="102"/>
      <c r="OPD159" s="102"/>
      <c r="OPE159" s="102"/>
      <c r="OPF159" s="102"/>
      <c r="OPG159" s="102"/>
      <c r="OPH159" s="102"/>
      <c r="OPI159" s="102"/>
      <c r="OPJ159" s="102"/>
      <c r="OPK159" s="102"/>
      <c r="OPL159" s="102"/>
      <c r="OPM159" s="102"/>
      <c r="OPN159" s="102"/>
      <c r="OPO159" s="102"/>
      <c r="OPP159" s="102"/>
      <c r="OPQ159" s="102"/>
      <c r="OPR159" s="102"/>
      <c r="OPS159" s="102"/>
      <c r="OPT159" s="102"/>
      <c r="OPU159" s="102"/>
      <c r="OPV159" s="102"/>
      <c r="OPW159" s="102"/>
      <c r="OPX159" s="102"/>
      <c r="OPY159" s="102"/>
      <c r="OPZ159" s="102"/>
      <c r="OQA159" s="102"/>
      <c r="OQB159" s="102"/>
      <c r="OQC159" s="102"/>
      <c r="OQD159" s="102"/>
      <c r="OQE159" s="102"/>
      <c r="OQF159" s="102"/>
      <c r="OQG159" s="102"/>
      <c r="OQH159" s="102"/>
      <c r="OQI159" s="102"/>
      <c r="OQJ159" s="102"/>
      <c r="OQK159" s="102"/>
      <c r="OQL159" s="102"/>
      <c r="OQM159" s="102"/>
      <c r="OQN159" s="102"/>
      <c r="OQO159" s="102"/>
      <c r="OQP159" s="102"/>
      <c r="OQQ159" s="102"/>
      <c r="OQR159" s="102"/>
      <c r="OQS159" s="102"/>
      <c r="OQT159" s="102"/>
      <c r="OQU159" s="102"/>
      <c r="OQV159" s="102"/>
      <c r="OQW159" s="102"/>
      <c r="OQX159" s="102"/>
      <c r="OQY159" s="102"/>
      <c r="OQZ159" s="102"/>
      <c r="ORA159" s="102"/>
      <c r="ORB159" s="102"/>
      <c r="ORC159" s="102"/>
      <c r="ORD159" s="102"/>
      <c r="ORE159" s="102"/>
      <c r="ORF159" s="102"/>
      <c r="ORG159" s="102"/>
      <c r="ORH159" s="102"/>
      <c r="ORI159" s="102"/>
      <c r="ORJ159" s="102"/>
      <c r="ORK159" s="102"/>
      <c r="ORL159" s="102"/>
      <c r="ORM159" s="102"/>
      <c r="ORN159" s="102"/>
      <c r="ORO159" s="102"/>
      <c r="ORP159" s="102"/>
      <c r="ORQ159" s="102"/>
      <c r="ORR159" s="102"/>
      <c r="ORS159" s="102"/>
      <c r="ORT159" s="102"/>
      <c r="ORU159" s="102"/>
      <c r="ORV159" s="102"/>
      <c r="ORW159" s="102"/>
      <c r="ORX159" s="102"/>
      <c r="ORY159" s="102"/>
      <c r="ORZ159" s="102"/>
      <c r="OSA159" s="102"/>
      <c r="OSB159" s="102"/>
      <c r="OSC159" s="102"/>
      <c r="OSD159" s="102"/>
      <c r="OSE159" s="102"/>
      <c r="OSF159" s="102"/>
      <c r="OSG159" s="102"/>
      <c r="OSH159" s="102"/>
      <c r="OSI159" s="102"/>
      <c r="OSJ159" s="102"/>
      <c r="OSK159" s="102"/>
      <c r="OSL159" s="102"/>
      <c r="OSM159" s="102"/>
      <c r="OSN159" s="102"/>
      <c r="OSO159" s="102"/>
      <c r="OSP159" s="102"/>
      <c r="OSQ159" s="102"/>
      <c r="OSR159" s="102"/>
      <c r="OSS159" s="102"/>
      <c r="OST159" s="102"/>
      <c r="OSU159" s="102"/>
      <c r="OSV159" s="102"/>
      <c r="OSW159" s="102"/>
      <c r="OSX159" s="102"/>
      <c r="OSY159" s="102"/>
      <c r="OSZ159" s="102"/>
      <c r="OTA159" s="102"/>
      <c r="OTB159" s="102"/>
      <c r="OTC159" s="102"/>
      <c r="OTD159" s="102"/>
      <c r="OTE159" s="102"/>
      <c r="OTF159" s="102"/>
      <c r="OTG159" s="102"/>
      <c r="OTH159" s="102"/>
      <c r="OTI159" s="102"/>
      <c r="OTJ159" s="102"/>
      <c r="OTK159" s="102"/>
      <c r="OTL159" s="102"/>
      <c r="OTM159" s="102"/>
      <c r="OTN159" s="102"/>
      <c r="OTO159" s="102"/>
      <c r="OTP159" s="102"/>
      <c r="OTQ159" s="102"/>
      <c r="OTR159" s="102"/>
      <c r="OTS159" s="102"/>
      <c r="OTT159" s="102"/>
      <c r="OTU159" s="102"/>
      <c r="OTV159" s="102"/>
      <c r="OTW159" s="102"/>
      <c r="OTX159" s="102"/>
      <c r="OTY159" s="102"/>
      <c r="OTZ159" s="102"/>
      <c r="OUA159" s="102"/>
      <c r="OUB159" s="102"/>
      <c r="OUC159" s="102"/>
      <c r="OUD159" s="102"/>
      <c r="OUE159" s="102"/>
      <c r="OUF159" s="102"/>
      <c r="OUG159" s="102"/>
      <c r="OUH159" s="102"/>
      <c r="OUI159" s="102"/>
      <c r="OUJ159" s="102"/>
      <c r="OUK159" s="102"/>
      <c r="OUL159" s="102"/>
      <c r="OUM159" s="102"/>
      <c r="OUN159" s="102"/>
      <c r="OUO159" s="102"/>
      <c r="OUP159" s="102"/>
      <c r="OUQ159" s="102"/>
      <c r="OUR159" s="102"/>
      <c r="OUS159" s="102"/>
      <c r="OUT159" s="102"/>
      <c r="OUU159" s="102"/>
      <c r="OUV159" s="102"/>
      <c r="OUW159" s="102"/>
      <c r="OUX159" s="102"/>
      <c r="OUY159" s="102"/>
      <c r="OUZ159" s="102"/>
      <c r="OVA159" s="102"/>
      <c r="OVB159" s="102"/>
      <c r="OVC159" s="102"/>
      <c r="OVD159" s="102"/>
      <c r="OVE159" s="102"/>
      <c r="OVF159" s="102"/>
      <c r="OVG159" s="102"/>
      <c r="OVH159" s="102"/>
      <c r="OVI159" s="102"/>
      <c r="OVJ159" s="102"/>
      <c r="OVK159" s="102"/>
      <c r="OVL159" s="102"/>
      <c r="OVM159" s="102"/>
      <c r="OVN159" s="102"/>
      <c r="OVO159" s="102"/>
      <c r="OVP159" s="102"/>
      <c r="OVQ159" s="102"/>
      <c r="OVR159" s="102"/>
      <c r="OVS159" s="102"/>
      <c r="OVT159" s="102"/>
      <c r="OVU159" s="102"/>
      <c r="OVV159" s="102"/>
      <c r="OVW159" s="102"/>
      <c r="OVX159" s="102"/>
      <c r="OVY159" s="102"/>
      <c r="OVZ159" s="102"/>
      <c r="OWA159" s="102"/>
      <c r="OWB159" s="102"/>
      <c r="OWC159" s="102"/>
      <c r="OWD159" s="102"/>
      <c r="OWE159" s="102"/>
      <c r="OWF159" s="102"/>
      <c r="OWG159" s="102"/>
      <c r="OWH159" s="102"/>
      <c r="OWI159" s="102"/>
      <c r="OWJ159" s="102"/>
      <c r="OWK159" s="102"/>
      <c r="OWL159" s="102"/>
      <c r="OWM159" s="102"/>
      <c r="OWN159" s="102"/>
      <c r="OWO159" s="102"/>
      <c r="OWP159" s="102"/>
      <c r="OWQ159" s="102"/>
      <c r="OWR159" s="102"/>
      <c r="OWS159" s="102"/>
      <c r="OWT159" s="102"/>
      <c r="OWU159" s="102"/>
      <c r="OWV159" s="102"/>
      <c r="OWW159" s="102"/>
      <c r="OWX159" s="102"/>
      <c r="OWY159" s="102"/>
      <c r="OWZ159" s="102"/>
      <c r="OXA159" s="102"/>
      <c r="OXB159" s="102"/>
      <c r="OXC159" s="102"/>
      <c r="OXD159" s="102"/>
      <c r="OXE159" s="102"/>
      <c r="OXF159" s="102"/>
      <c r="OXG159" s="102"/>
      <c r="OXH159" s="102"/>
      <c r="OXI159" s="102"/>
      <c r="OXJ159" s="102"/>
      <c r="OXK159" s="102"/>
      <c r="OXL159" s="102"/>
      <c r="OXM159" s="102"/>
      <c r="OXN159" s="102"/>
      <c r="OXO159" s="102"/>
      <c r="OXP159" s="102"/>
      <c r="OXQ159" s="102"/>
      <c r="OXR159" s="102"/>
      <c r="OXS159" s="102"/>
      <c r="OXT159" s="102"/>
      <c r="OXU159" s="102"/>
      <c r="OXV159" s="102"/>
      <c r="OXW159" s="102"/>
      <c r="OXX159" s="102"/>
      <c r="OXY159" s="102"/>
      <c r="OXZ159" s="102"/>
      <c r="OYA159" s="102"/>
      <c r="OYB159" s="102"/>
      <c r="OYC159" s="102"/>
      <c r="OYD159" s="102"/>
      <c r="OYE159" s="102"/>
      <c r="OYF159" s="102"/>
      <c r="OYG159" s="102"/>
      <c r="OYH159" s="102"/>
      <c r="OYI159" s="102"/>
      <c r="OYJ159" s="102"/>
      <c r="OYK159" s="102"/>
      <c r="OYL159" s="102"/>
      <c r="OYM159" s="102"/>
      <c r="OYN159" s="102"/>
      <c r="OYO159" s="102"/>
      <c r="OYP159" s="102"/>
      <c r="OYQ159" s="102"/>
      <c r="OYR159" s="102"/>
      <c r="OYS159" s="102"/>
      <c r="OYT159" s="102"/>
      <c r="OYU159" s="102"/>
      <c r="OYV159" s="102"/>
      <c r="OYW159" s="102"/>
      <c r="OYX159" s="102"/>
      <c r="OYY159" s="102"/>
      <c r="OYZ159" s="102"/>
      <c r="OZA159" s="102"/>
      <c r="OZB159" s="102"/>
      <c r="OZC159" s="102"/>
      <c r="OZD159" s="102"/>
      <c r="OZE159" s="102"/>
      <c r="OZF159" s="102"/>
      <c r="OZG159" s="102"/>
      <c r="OZH159" s="102"/>
      <c r="OZI159" s="102"/>
      <c r="OZJ159" s="102"/>
      <c r="OZK159" s="102"/>
      <c r="OZL159" s="102"/>
      <c r="OZM159" s="102"/>
      <c r="OZN159" s="102"/>
      <c r="OZO159" s="102"/>
      <c r="OZP159" s="102"/>
      <c r="OZQ159" s="102"/>
      <c r="OZR159" s="102"/>
      <c r="OZS159" s="102"/>
      <c r="OZT159" s="102"/>
      <c r="OZU159" s="102"/>
      <c r="OZV159" s="102"/>
      <c r="OZW159" s="102"/>
      <c r="OZX159" s="102"/>
      <c r="OZY159" s="102"/>
      <c r="OZZ159" s="102"/>
      <c r="PAA159" s="102"/>
      <c r="PAB159" s="102"/>
      <c r="PAC159" s="102"/>
      <c r="PAD159" s="102"/>
      <c r="PAE159" s="102"/>
      <c r="PAF159" s="102"/>
      <c r="PAG159" s="102"/>
      <c r="PAH159" s="102"/>
      <c r="PAI159" s="102"/>
      <c r="PAJ159" s="102"/>
      <c r="PAK159" s="102"/>
      <c r="PAL159" s="102"/>
      <c r="PAM159" s="102"/>
      <c r="PAN159" s="102"/>
      <c r="PAO159" s="102"/>
      <c r="PAP159" s="102"/>
      <c r="PAQ159" s="102"/>
      <c r="PAR159" s="102"/>
      <c r="PAS159" s="102"/>
      <c r="PAT159" s="102"/>
      <c r="PAU159" s="102"/>
      <c r="PAV159" s="102"/>
      <c r="PAW159" s="102"/>
      <c r="PAX159" s="102"/>
      <c r="PAY159" s="102"/>
      <c r="PAZ159" s="102"/>
      <c r="PBA159" s="102"/>
      <c r="PBB159" s="102"/>
      <c r="PBC159" s="102"/>
      <c r="PBD159" s="102"/>
      <c r="PBE159" s="102"/>
      <c r="PBF159" s="102"/>
      <c r="PBG159" s="102"/>
      <c r="PBH159" s="102"/>
      <c r="PBI159" s="102"/>
      <c r="PBJ159" s="102"/>
      <c r="PBK159" s="102"/>
      <c r="PBL159" s="102"/>
      <c r="PBM159" s="102"/>
      <c r="PBN159" s="102"/>
      <c r="PBO159" s="102"/>
      <c r="PBP159" s="102"/>
      <c r="PBQ159" s="102"/>
      <c r="PBR159" s="102"/>
      <c r="PBS159" s="102"/>
      <c r="PBT159" s="102"/>
      <c r="PBU159" s="102"/>
      <c r="PBV159" s="102"/>
      <c r="PBW159" s="102"/>
      <c r="PBX159" s="102"/>
      <c r="PBY159" s="102"/>
      <c r="PBZ159" s="102"/>
      <c r="PCA159" s="102"/>
      <c r="PCB159" s="102"/>
      <c r="PCC159" s="102"/>
      <c r="PCD159" s="102"/>
      <c r="PCE159" s="102"/>
      <c r="PCF159" s="102"/>
      <c r="PCG159" s="102"/>
      <c r="PCH159" s="102"/>
      <c r="PCI159" s="102"/>
      <c r="PCJ159" s="102"/>
      <c r="PCK159" s="102"/>
      <c r="PCL159" s="102"/>
      <c r="PCM159" s="102"/>
      <c r="PCN159" s="102"/>
      <c r="PCO159" s="102"/>
      <c r="PCP159" s="102"/>
      <c r="PCQ159" s="102"/>
      <c r="PCR159" s="102"/>
      <c r="PCS159" s="102"/>
      <c r="PCT159" s="102"/>
      <c r="PCU159" s="102"/>
      <c r="PCV159" s="102"/>
      <c r="PCW159" s="102"/>
      <c r="PCX159" s="102"/>
      <c r="PCY159" s="102"/>
      <c r="PCZ159" s="102"/>
      <c r="PDA159" s="102"/>
      <c r="PDB159" s="102"/>
      <c r="PDC159" s="102"/>
      <c r="PDD159" s="102"/>
      <c r="PDE159" s="102"/>
      <c r="PDF159" s="102"/>
      <c r="PDG159" s="102"/>
      <c r="PDH159" s="102"/>
      <c r="PDI159" s="102"/>
      <c r="PDJ159" s="102"/>
      <c r="PDK159" s="102"/>
      <c r="PDL159" s="102"/>
      <c r="PDM159" s="102"/>
      <c r="PDN159" s="102"/>
      <c r="PDO159" s="102"/>
      <c r="PDP159" s="102"/>
      <c r="PDQ159" s="102"/>
      <c r="PDR159" s="102"/>
      <c r="PDS159" s="102"/>
      <c r="PDT159" s="102"/>
      <c r="PDU159" s="102"/>
      <c r="PDV159" s="102"/>
      <c r="PDW159" s="102"/>
      <c r="PDX159" s="102"/>
      <c r="PDY159" s="102"/>
      <c r="PDZ159" s="102"/>
      <c r="PEA159" s="102"/>
      <c r="PEB159" s="102"/>
      <c r="PEC159" s="102"/>
      <c r="PED159" s="102"/>
      <c r="PEE159" s="102"/>
      <c r="PEF159" s="102"/>
      <c r="PEG159" s="102"/>
      <c r="PEH159" s="102"/>
      <c r="PEI159" s="102"/>
      <c r="PEJ159" s="102"/>
      <c r="PEK159" s="102"/>
      <c r="PEL159" s="102"/>
      <c r="PEM159" s="102"/>
      <c r="PEN159" s="102"/>
      <c r="PEO159" s="102"/>
      <c r="PEP159" s="102"/>
      <c r="PEQ159" s="102"/>
      <c r="PER159" s="102"/>
      <c r="PES159" s="102"/>
      <c r="PET159" s="102"/>
      <c r="PEU159" s="102"/>
      <c r="PEV159" s="102"/>
      <c r="PEW159" s="102"/>
      <c r="PEX159" s="102"/>
      <c r="PEY159" s="102"/>
      <c r="PEZ159" s="102"/>
      <c r="PFA159" s="102"/>
      <c r="PFB159" s="102"/>
      <c r="PFC159" s="102"/>
      <c r="PFD159" s="102"/>
      <c r="PFE159" s="102"/>
      <c r="PFF159" s="102"/>
      <c r="PFG159" s="102"/>
      <c r="PFH159" s="102"/>
      <c r="PFI159" s="102"/>
      <c r="PFJ159" s="102"/>
      <c r="PFK159" s="102"/>
      <c r="PFL159" s="102"/>
      <c r="PFM159" s="102"/>
      <c r="PFN159" s="102"/>
      <c r="PFO159" s="102"/>
      <c r="PFP159" s="102"/>
      <c r="PFQ159" s="102"/>
      <c r="PFR159" s="102"/>
      <c r="PFS159" s="102"/>
      <c r="PFT159" s="102"/>
      <c r="PFU159" s="102"/>
      <c r="PFV159" s="102"/>
      <c r="PFW159" s="102"/>
      <c r="PFX159" s="102"/>
      <c r="PFY159" s="102"/>
      <c r="PFZ159" s="102"/>
      <c r="PGA159" s="102"/>
      <c r="PGB159" s="102"/>
      <c r="PGC159" s="102"/>
      <c r="PGD159" s="102"/>
      <c r="PGE159" s="102"/>
      <c r="PGF159" s="102"/>
      <c r="PGG159" s="102"/>
      <c r="PGH159" s="102"/>
      <c r="PGI159" s="102"/>
      <c r="PGJ159" s="102"/>
      <c r="PGK159" s="102"/>
      <c r="PGL159" s="102"/>
      <c r="PGM159" s="102"/>
      <c r="PGN159" s="102"/>
      <c r="PGO159" s="102"/>
      <c r="PGP159" s="102"/>
      <c r="PGQ159" s="102"/>
      <c r="PGR159" s="102"/>
      <c r="PGS159" s="102"/>
      <c r="PGT159" s="102"/>
      <c r="PGU159" s="102"/>
      <c r="PGV159" s="102"/>
      <c r="PGW159" s="102"/>
      <c r="PGX159" s="102"/>
      <c r="PGY159" s="102"/>
      <c r="PGZ159" s="102"/>
      <c r="PHA159" s="102"/>
      <c r="PHB159" s="102"/>
      <c r="PHC159" s="102"/>
      <c r="PHD159" s="102"/>
      <c r="PHE159" s="102"/>
      <c r="PHF159" s="102"/>
      <c r="PHG159" s="102"/>
      <c r="PHH159" s="102"/>
      <c r="PHI159" s="102"/>
      <c r="PHJ159" s="102"/>
      <c r="PHK159" s="102"/>
      <c r="PHL159" s="102"/>
      <c r="PHM159" s="102"/>
      <c r="PHN159" s="102"/>
      <c r="PHO159" s="102"/>
      <c r="PHP159" s="102"/>
      <c r="PHQ159" s="102"/>
      <c r="PHR159" s="102"/>
      <c r="PHS159" s="102"/>
      <c r="PHT159" s="102"/>
      <c r="PHU159" s="102"/>
      <c r="PHV159" s="102"/>
      <c r="PHW159" s="102"/>
      <c r="PHX159" s="102"/>
      <c r="PHY159" s="102"/>
      <c r="PHZ159" s="102"/>
      <c r="PIA159" s="102"/>
      <c r="PIB159" s="102"/>
      <c r="PIC159" s="102"/>
      <c r="PID159" s="102"/>
      <c r="PIE159" s="102"/>
      <c r="PIF159" s="102"/>
      <c r="PIG159" s="102"/>
      <c r="PIH159" s="102"/>
      <c r="PII159" s="102"/>
      <c r="PIJ159" s="102"/>
      <c r="PIK159" s="102"/>
      <c r="PIL159" s="102"/>
      <c r="PIM159" s="102"/>
      <c r="PIN159" s="102"/>
      <c r="PIO159" s="102"/>
      <c r="PIP159" s="102"/>
      <c r="PIQ159" s="102"/>
      <c r="PIR159" s="102"/>
      <c r="PIS159" s="102"/>
      <c r="PIT159" s="102"/>
      <c r="PIU159" s="102"/>
      <c r="PIV159" s="102"/>
      <c r="PIW159" s="102"/>
      <c r="PIX159" s="102"/>
      <c r="PIY159" s="102"/>
      <c r="PIZ159" s="102"/>
      <c r="PJA159" s="102"/>
      <c r="PJB159" s="102"/>
      <c r="PJC159" s="102"/>
      <c r="PJD159" s="102"/>
      <c r="PJE159" s="102"/>
      <c r="PJF159" s="102"/>
      <c r="PJG159" s="102"/>
      <c r="PJH159" s="102"/>
      <c r="PJI159" s="102"/>
      <c r="PJJ159" s="102"/>
      <c r="PJK159" s="102"/>
      <c r="PJL159" s="102"/>
      <c r="PJM159" s="102"/>
      <c r="PJN159" s="102"/>
      <c r="PJO159" s="102"/>
      <c r="PJP159" s="102"/>
      <c r="PJQ159" s="102"/>
      <c r="PJR159" s="102"/>
      <c r="PJS159" s="102"/>
      <c r="PJT159" s="102"/>
      <c r="PJU159" s="102"/>
      <c r="PJV159" s="102"/>
      <c r="PJW159" s="102"/>
      <c r="PJX159" s="102"/>
      <c r="PJY159" s="102"/>
      <c r="PJZ159" s="102"/>
      <c r="PKA159" s="102"/>
      <c r="PKB159" s="102"/>
      <c r="PKC159" s="102"/>
      <c r="PKD159" s="102"/>
      <c r="PKE159" s="102"/>
      <c r="PKF159" s="102"/>
      <c r="PKG159" s="102"/>
      <c r="PKH159" s="102"/>
      <c r="PKI159" s="102"/>
      <c r="PKJ159" s="102"/>
      <c r="PKK159" s="102"/>
      <c r="PKL159" s="102"/>
      <c r="PKM159" s="102"/>
      <c r="PKN159" s="102"/>
      <c r="PKO159" s="102"/>
      <c r="PKP159" s="102"/>
      <c r="PKQ159" s="102"/>
      <c r="PKR159" s="102"/>
      <c r="PKS159" s="102"/>
      <c r="PKT159" s="102"/>
      <c r="PKU159" s="102"/>
      <c r="PKV159" s="102"/>
      <c r="PKW159" s="102"/>
      <c r="PKX159" s="102"/>
      <c r="PKY159" s="102"/>
      <c r="PKZ159" s="102"/>
      <c r="PLA159" s="102"/>
      <c r="PLB159" s="102"/>
      <c r="PLC159" s="102"/>
      <c r="PLD159" s="102"/>
      <c r="PLE159" s="102"/>
      <c r="PLF159" s="102"/>
      <c r="PLG159" s="102"/>
      <c r="PLH159" s="102"/>
      <c r="PLI159" s="102"/>
      <c r="PLJ159" s="102"/>
      <c r="PLK159" s="102"/>
      <c r="PLL159" s="102"/>
      <c r="PLM159" s="102"/>
      <c r="PLN159" s="102"/>
      <c r="PLO159" s="102"/>
      <c r="PLP159" s="102"/>
      <c r="PLQ159" s="102"/>
      <c r="PLR159" s="102"/>
      <c r="PLS159" s="102"/>
      <c r="PLT159" s="102"/>
      <c r="PLU159" s="102"/>
      <c r="PLV159" s="102"/>
      <c r="PLW159" s="102"/>
      <c r="PLX159" s="102"/>
      <c r="PLY159" s="102"/>
      <c r="PLZ159" s="102"/>
      <c r="PMA159" s="102"/>
      <c r="PMB159" s="102"/>
      <c r="PMC159" s="102"/>
      <c r="PMD159" s="102"/>
      <c r="PME159" s="102"/>
      <c r="PMF159" s="102"/>
      <c r="PMG159" s="102"/>
      <c r="PMH159" s="102"/>
      <c r="PMI159" s="102"/>
      <c r="PMJ159" s="102"/>
      <c r="PMK159" s="102"/>
      <c r="PML159" s="102"/>
      <c r="PMM159" s="102"/>
      <c r="PMN159" s="102"/>
      <c r="PMO159" s="102"/>
      <c r="PMP159" s="102"/>
      <c r="PMQ159" s="102"/>
      <c r="PMR159" s="102"/>
      <c r="PMS159" s="102"/>
      <c r="PMT159" s="102"/>
      <c r="PMU159" s="102"/>
      <c r="PMV159" s="102"/>
      <c r="PMW159" s="102"/>
      <c r="PMX159" s="102"/>
      <c r="PMY159" s="102"/>
      <c r="PMZ159" s="102"/>
      <c r="PNA159" s="102"/>
      <c r="PNB159" s="102"/>
      <c r="PNC159" s="102"/>
      <c r="PND159" s="102"/>
      <c r="PNE159" s="102"/>
      <c r="PNF159" s="102"/>
      <c r="PNG159" s="102"/>
      <c r="PNH159" s="102"/>
      <c r="PNI159" s="102"/>
      <c r="PNJ159" s="102"/>
      <c r="PNK159" s="102"/>
      <c r="PNL159" s="102"/>
      <c r="PNM159" s="102"/>
      <c r="PNN159" s="102"/>
      <c r="PNO159" s="102"/>
      <c r="PNP159" s="102"/>
      <c r="PNQ159" s="102"/>
      <c r="PNR159" s="102"/>
      <c r="PNS159" s="102"/>
      <c r="PNT159" s="102"/>
      <c r="PNU159" s="102"/>
      <c r="PNV159" s="102"/>
      <c r="PNW159" s="102"/>
      <c r="PNX159" s="102"/>
      <c r="PNY159" s="102"/>
      <c r="PNZ159" s="102"/>
      <c r="POA159" s="102"/>
      <c r="POB159" s="102"/>
      <c r="POC159" s="102"/>
      <c r="POD159" s="102"/>
      <c r="POE159" s="102"/>
      <c r="POF159" s="102"/>
      <c r="POG159" s="102"/>
      <c r="POH159" s="102"/>
      <c r="POI159" s="102"/>
      <c r="POJ159" s="102"/>
      <c r="POK159" s="102"/>
      <c r="POL159" s="102"/>
      <c r="POM159" s="102"/>
      <c r="PON159" s="102"/>
      <c r="POO159" s="102"/>
      <c r="POP159" s="102"/>
      <c r="POQ159" s="102"/>
      <c r="POR159" s="102"/>
      <c r="POS159" s="102"/>
      <c r="POT159" s="102"/>
      <c r="POU159" s="102"/>
      <c r="POV159" s="102"/>
      <c r="POW159" s="102"/>
      <c r="POX159" s="102"/>
      <c r="POY159" s="102"/>
      <c r="POZ159" s="102"/>
      <c r="PPA159" s="102"/>
      <c r="PPB159" s="102"/>
      <c r="PPC159" s="102"/>
      <c r="PPD159" s="102"/>
      <c r="PPE159" s="102"/>
      <c r="PPF159" s="102"/>
      <c r="PPG159" s="102"/>
      <c r="PPH159" s="102"/>
      <c r="PPI159" s="102"/>
      <c r="PPJ159" s="102"/>
      <c r="PPK159" s="102"/>
      <c r="PPL159" s="102"/>
      <c r="PPM159" s="102"/>
      <c r="PPN159" s="102"/>
      <c r="PPO159" s="102"/>
      <c r="PPP159" s="102"/>
      <c r="PPQ159" s="102"/>
      <c r="PPR159" s="102"/>
      <c r="PPS159" s="102"/>
      <c r="PPT159" s="102"/>
      <c r="PPU159" s="102"/>
      <c r="PPV159" s="102"/>
      <c r="PPW159" s="102"/>
      <c r="PPX159" s="102"/>
      <c r="PPY159" s="102"/>
      <c r="PPZ159" s="102"/>
      <c r="PQA159" s="102"/>
      <c r="PQB159" s="102"/>
      <c r="PQC159" s="102"/>
      <c r="PQD159" s="102"/>
      <c r="PQE159" s="102"/>
      <c r="PQF159" s="102"/>
      <c r="PQG159" s="102"/>
      <c r="PQH159" s="102"/>
      <c r="PQI159" s="102"/>
      <c r="PQJ159" s="102"/>
      <c r="PQK159" s="102"/>
      <c r="PQL159" s="102"/>
      <c r="PQM159" s="102"/>
      <c r="PQN159" s="102"/>
      <c r="PQO159" s="102"/>
      <c r="PQP159" s="102"/>
      <c r="PQQ159" s="102"/>
      <c r="PQR159" s="102"/>
      <c r="PQS159" s="102"/>
      <c r="PQT159" s="102"/>
      <c r="PQU159" s="102"/>
      <c r="PQV159" s="102"/>
      <c r="PQW159" s="102"/>
      <c r="PQX159" s="102"/>
      <c r="PQY159" s="102"/>
      <c r="PQZ159" s="102"/>
      <c r="PRA159" s="102"/>
      <c r="PRB159" s="102"/>
      <c r="PRC159" s="102"/>
      <c r="PRD159" s="102"/>
      <c r="PRE159" s="102"/>
      <c r="PRF159" s="102"/>
      <c r="PRG159" s="102"/>
      <c r="PRH159" s="102"/>
      <c r="PRI159" s="102"/>
      <c r="PRJ159" s="102"/>
      <c r="PRK159" s="102"/>
      <c r="PRL159" s="102"/>
      <c r="PRM159" s="102"/>
      <c r="PRN159" s="102"/>
      <c r="PRO159" s="102"/>
      <c r="PRP159" s="102"/>
      <c r="PRQ159" s="102"/>
      <c r="PRR159" s="102"/>
      <c r="PRS159" s="102"/>
      <c r="PRT159" s="102"/>
      <c r="PRU159" s="102"/>
      <c r="PRV159" s="102"/>
      <c r="PRW159" s="102"/>
      <c r="PRX159" s="102"/>
      <c r="PRY159" s="102"/>
      <c r="PRZ159" s="102"/>
      <c r="PSA159" s="102"/>
      <c r="PSB159" s="102"/>
      <c r="PSC159" s="102"/>
      <c r="PSD159" s="102"/>
      <c r="PSE159" s="102"/>
      <c r="PSF159" s="102"/>
      <c r="PSG159" s="102"/>
      <c r="PSH159" s="102"/>
      <c r="PSI159" s="102"/>
      <c r="PSJ159" s="102"/>
      <c r="PSK159" s="102"/>
      <c r="PSL159" s="102"/>
      <c r="PSM159" s="102"/>
      <c r="PSN159" s="102"/>
      <c r="PSO159" s="102"/>
      <c r="PSP159" s="102"/>
      <c r="PSQ159" s="102"/>
      <c r="PSR159" s="102"/>
      <c r="PSS159" s="102"/>
      <c r="PST159" s="102"/>
      <c r="PSU159" s="102"/>
      <c r="PSV159" s="102"/>
      <c r="PSW159" s="102"/>
      <c r="PSX159" s="102"/>
      <c r="PSY159" s="102"/>
      <c r="PSZ159" s="102"/>
      <c r="PTA159" s="102"/>
      <c r="PTB159" s="102"/>
      <c r="PTC159" s="102"/>
      <c r="PTD159" s="102"/>
      <c r="PTE159" s="102"/>
      <c r="PTF159" s="102"/>
      <c r="PTG159" s="102"/>
      <c r="PTH159" s="102"/>
      <c r="PTI159" s="102"/>
      <c r="PTJ159" s="102"/>
      <c r="PTK159" s="102"/>
      <c r="PTL159" s="102"/>
      <c r="PTM159" s="102"/>
      <c r="PTN159" s="102"/>
      <c r="PTO159" s="102"/>
      <c r="PTP159" s="102"/>
      <c r="PTQ159" s="102"/>
      <c r="PTR159" s="102"/>
      <c r="PTS159" s="102"/>
      <c r="PTT159" s="102"/>
      <c r="PTU159" s="102"/>
      <c r="PTV159" s="102"/>
      <c r="PTW159" s="102"/>
      <c r="PTX159" s="102"/>
      <c r="PTY159" s="102"/>
      <c r="PTZ159" s="102"/>
      <c r="PUA159" s="102"/>
      <c r="PUB159" s="102"/>
      <c r="PUC159" s="102"/>
      <c r="PUD159" s="102"/>
      <c r="PUE159" s="102"/>
      <c r="PUF159" s="102"/>
      <c r="PUG159" s="102"/>
      <c r="PUH159" s="102"/>
      <c r="PUI159" s="102"/>
      <c r="PUJ159" s="102"/>
      <c r="PUK159" s="102"/>
      <c r="PUL159" s="102"/>
      <c r="PUM159" s="102"/>
      <c r="PUN159" s="102"/>
      <c r="PUO159" s="102"/>
      <c r="PUP159" s="102"/>
      <c r="PUQ159" s="102"/>
      <c r="PUR159" s="102"/>
      <c r="PUS159" s="102"/>
      <c r="PUT159" s="102"/>
      <c r="PUU159" s="102"/>
      <c r="PUV159" s="102"/>
      <c r="PUW159" s="102"/>
      <c r="PUX159" s="102"/>
      <c r="PUY159" s="102"/>
      <c r="PUZ159" s="102"/>
      <c r="PVA159" s="102"/>
      <c r="PVB159" s="102"/>
      <c r="PVC159" s="102"/>
      <c r="PVD159" s="102"/>
      <c r="PVE159" s="102"/>
      <c r="PVF159" s="102"/>
      <c r="PVG159" s="102"/>
      <c r="PVH159" s="102"/>
      <c r="PVI159" s="102"/>
      <c r="PVJ159" s="102"/>
      <c r="PVK159" s="102"/>
      <c r="PVL159" s="102"/>
      <c r="PVM159" s="102"/>
      <c r="PVN159" s="102"/>
      <c r="PVO159" s="102"/>
      <c r="PVP159" s="102"/>
      <c r="PVQ159" s="102"/>
      <c r="PVR159" s="102"/>
      <c r="PVS159" s="102"/>
      <c r="PVT159" s="102"/>
      <c r="PVU159" s="102"/>
      <c r="PVV159" s="102"/>
      <c r="PVW159" s="102"/>
      <c r="PVX159" s="102"/>
      <c r="PVY159" s="102"/>
      <c r="PVZ159" s="102"/>
      <c r="PWA159" s="102"/>
      <c r="PWB159" s="102"/>
      <c r="PWC159" s="102"/>
      <c r="PWD159" s="102"/>
      <c r="PWE159" s="102"/>
      <c r="PWF159" s="102"/>
      <c r="PWG159" s="102"/>
      <c r="PWH159" s="102"/>
      <c r="PWI159" s="102"/>
      <c r="PWJ159" s="102"/>
      <c r="PWK159" s="102"/>
      <c r="PWL159" s="102"/>
      <c r="PWM159" s="102"/>
      <c r="PWN159" s="102"/>
      <c r="PWO159" s="102"/>
      <c r="PWP159" s="102"/>
      <c r="PWQ159" s="102"/>
      <c r="PWR159" s="102"/>
      <c r="PWS159" s="102"/>
      <c r="PWT159" s="102"/>
      <c r="PWU159" s="102"/>
      <c r="PWV159" s="102"/>
      <c r="PWW159" s="102"/>
      <c r="PWX159" s="102"/>
      <c r="PWY159" s="102"/>
      <c r="PWZ159" s="102"/>
      <c r="PXA159" s="102"/>
      <c r="PXB159" s="102"/>
      <c r="PXC159" s="102"/>
      <c r="PXD159" s="102"/>
      <c r="PXE159" s="102"/>
      <c r="PXF159" s="102"/>
      <c r="PXG159" s="102"/>
      <c r="PXH159" s="102"/>
      <c r="PXI159" s="102"/>
      <c r="PXJ159" s="102"/>
      <c r="PXK159" s="102"/>
      <c r="PXL159" s="102"/>
      <c r="PXM159" s="102"/>
      <c r="PXN159" s="102"/>
      <c r="PXO159" s="102"/>
      <c r="PXP159" s="102"/>
      <c r="PXQ159" s="102"/>
      <c r="PXR159" s="102"/>
      <c r="PXS159" s="102"/>
      <c r="PXT159" s="102"/>
      <c r="PXU159" s="102"/>
      <c r="PXV159" s="102"/>
      <c r="PXW159" s="102"/>
      <c r="PXX159" s="102"/>
      <c r="PXY159" s="102"/>
      <c r="PXZ159" s="102"/>
      <c r="PYA159" s="102"/>
      <c r="PYB159" s="102"/>
      <c r="PYC159" s="102"/>
      <c r="PYD159" s="102"/>
      <c r="PYE159" s="102"/>
      <c r="PYF159" s="102"/>
      <c r="PYG159" s="102"/>
      <c r="PYH159" s="102"/>
      <c r="PYI159" s="102"/>
      <c r="PYJ159" s="102"/>
      <c r="PYK159" s="102"/>
      <c r="PYL159" s="102"/>
      <c r="PYM159" s="102"/>
      <c r="PYN159" s="102"/>
      <c r="PYO159" s="102"/>
      <c r="PYP159" s="102"/>
      <c r="PYQ159" s="102"/>
      <c r="PYR159" s="102"/>
      <c r="PYS159" s="102"/>
      <c r="PYT159" s="102"/>
      <c r="PYU159" s="102"/>
      <c r="PYV159" s="102"/>
      <c r="PYW159" s="102"/>
      <c r="PYX159" s="102"/>
      <c r="PYY159" s="102"/>
      <c r="PYZ159" s="102"/>
      <c r="PZA159" s="102"/>
      <c r="PZB159" s="102"/>
      <c r="PZC159" s="102"/>
      <c r="PZD159" s="102"/>
      <c r="PZE159" s="102"/>
      <c r="PZF159" s="102"/>
      <c r="PZG159" s="102"/>
      <c r="PZH159" s="102"/>
      <c r="PZI159" s="102"/>
      <c r="PZJ159" s="102"/>
      <c r="PZK159" s="102"/>
      <c r="PZL159" s="102"/>
      <c r="PZM159" s="102"/>
      <c r="PZN159" s="102"/>
      <c r="PZO159" s="102"/>
      <c r="PZP159" s="102"/>
      <c r="PZQ159" s="102"/>
      <c r="PZR159" s="102"/>
      <c r="PZS159" s="102"/>
      <c r="PZT159" s="102"/>
      <c r="PZU159" s="102"/>
      <c r="PZV159" s="102"/>
      <c r="PZW159" s="102"/>
      <c r="PZX159" s="102"/>
      <c r="PZY159" s="102"/>
      <c r="PZZ159" s="102"/>
      <c r="QAA159" s="102"/>
      <c r="QAB159" s="102"/>
      <c r="QAC159" s="102"/>
      <c r="QAD159" s="102"/>
      <c r="QAE159" s="102"/>
      <c r="QAF159" s="102"/>
      <c r="QAG159" s="102"/>
      <c r="QAH159" s="102"/>
      <c r="QAI159" s="102"/>
      <c r="QAJ159" s="102"/>
      <c r="QAK159" s="102"/>
      <c r="QAL159" s="102"/>
      <c r="QAM159" s="102"/>
      <c r="QAN159" s="102"/>
      <c r="QAO159" s="102"/>
      <c r="QAP159" s="102"/>
      <c r="QAQ159" s="102"/>
      <c r="QAR159" s="102"/>
      <c r="QAS159" s="102"/>
      <c r="QAT159" s="102"/>
      <c r="QAU159" s="102"/>
      <c r="QAV159" s="102"/>
      <c r="QAW159" s="102"/>
      <c r="QAX159" s="102"/>
      <c r="QAY159" s="102"/>
      <c r="QAZ159" s="102"/>
      <c r="QBA159" s="102"/>
      <c r="QBB159" s="102"/>
      <c r="QBC159" s="102"/>
      <c r="QBD159" s="102"/>
      <c r="QBE159" s="102"/>
      <c r="QBF159" s="102"/>
      <c r="QBG159" s="102"/>
      <c r="QBH159" s="102"/>
      <c r="QBI159" s="102"/>
      <c r="QBJ159" s="102"/>
      <c r="QBK159" s="102"/>
      <c r="QBL159" s="102"/>
      <c r="QBM159" s="102"/>
      <c r="QBN159" s="102"/>
      <c r="QBO159" s="102"/>
      <c r="QBP159" s="102"/>
      <c r="QBQ159" s="102"/>
      <c r="QBR159" s="102"/>
      <c r="QBS159" s="102"/>
      <c r="QBT159" s="102"/>
      <c r="QBU159" s="102"/>
      <c r="QBV159" s="102"/>
      <c r="QBW159" s="102"/>
      <c r="QBX159" s="102"/>
      <c r="QBY159" s="102"/>
      <c r="QBZ159" s="102"/>
      <c r="QCA159" s="102"/>
      <c r="QCB159" s="102"/>
      <c r="QCC159" s="102"/>
      <c r="QCD159" s="102"/>
      <c r="QCE159" s="102"/>
      <c r="QCF159" s="102"/>
      <c r="QCG159" s="102"/>
      <c r="QCH159" s="102"/>
      <c r="QCI159" s="102"/>
      <c r="QCJ159" s="102"/>
      <c r="QCK159" s="102"/>
      <c r="QCL159" s="102"/>
      <c r="QCM159" s="102"/>
      <c r="QCN159" s="102"/>
      <c r="QCO159" s="102"/>
      <c r="QCP159" s="102"/>
      <c r="QCQ159" s="102"/>
      <c r="QCR159" s="102"/>
      <c r="QCS159" s="102"/>
      <c r="QCT159" s="102"/>
      <c r="QCU159" s="102"/>
      <c r="QCV159" s="102"/>
      <c r="QCW159" s="102"/>
      <c r="QCX159" s="102"/>
      <c r="QCY159" s="102"/>
      <c r="QCZ159" s="102"/>
      <c r="QDA159" s="102"/>
      <c r="QDB159" s="102"/>
      <c r="QDC159" s="102"/>
      <c r="QDD159" s="102"/>
      <c r="QDE159" s="102"/>
      <c r="QDF159" s="102"/>
      <c r="QDG159" s="102"/>
      <c r="QDH159" s="102"/>
      <c r="QDI159" s="102"/>
      <c r="QDJ159" s="102"/>
      <c r="QDK159" s="102"/>
      <c r="QDL159" s="102"/>
      <c r="QDM159" s="102"/>
      <c r="QDN159" s="102"/>
      <c r="QDO159" s="102"/>
      <c r="QDP159" s="102"/>
      <c r="QDQ159" s="102"/>
      <c r="QDR159" s="102"/>
      <c r="QDS159" s="102"/>
      <c r="QDT159" s="102"/>
      <c r="QDU159" s="102"/>
      <c r="QDV159" s="102"/>
      <c r="QDW159" s="102"/>
      <c r="QDX159" s="102"/>
      <c r="QDY159" s="102"/>
      <c r="QDZ159" s="102"/>
      <c r="QEA159" s="102"/>
      <c r="QEB159" s="102"/>
      <c r="QEC159" s="102"/>
      <c r="QED159" s="102"/>
      <c r="QEE159" s="102"/>
      <c r="QEF159" s="102"/>
      <c r="QEG159" s="102"/>
      <c r="QEH159" s="102"/>
      <c r="QEI159" s="102"/>
      <c r="QEJ159" s="102"/>
      <c r="QEK159" s="102"/>
      <c r="QEL159" s="102"/>
      <c r="QEM159" s="102"/>
      <c r="QEN159" s="102"/>
      <c r="QEO159" s="102"/>
      <c r="QEP159" s="102"/>
      <c r="QEQ159" s="102"/>
      <c r="QER159" s="102"/>
      <c r="QES159" s="102"/>
      <c r="QET159" s="102"/>
      <c r="QEU159" s="102"/>
      <c r="QEV159" s="102"/>
      <c r="QEW159" s="102"/>
      <c r="QEX159" s="102"/>
      <c r="QEY159" s="102"/>
      <c r="QEZ159" s="102"/>
      <c r="QFA159" s="102"/>
      <c r="QFB159" s="102"/>
      <c r="QFC159" s="102"/>
      <c r="QFD159" s="102"/>
      <c r="QFE159" s="102"/>
      <c r="QFF159" s="102"/>
      <c r="QFG159" s="102"/>
      <c r="QFH159" s="102"/>
      <c r="QFI159" s="102"/>
      <c r="QFJ159" s="102"/>
      <c r="QFK159" s="102"/>
      <c r="QFL159" s="102"/>
      <c r="QFM159" s="102"/>
      <c r="QFN159" s="102"/>
      <c r="QFO159" s="102"/>
      <c r="QFP159" s="102"/>
      <c r="QFQ159" s="102"/>
      <c r="QFR159" s="102"/>
      <c r="QFS159" s="102"/>
      <c r="QFT159" s="102"/>
      <c r="QFU159" s="102"/>
      <c r="QFV159" s="102"/>
      <c r="QFW159" s="102"/>
      <c r="QFX159" s="102"/>
      <c r="QFY159" s="102"/>
      <c r="QFZ159" s="102"/>
      <c r="QGA159" s="102"/>
      <c r="QGB159" s="102"/>
      <c r="QGC159" s="102"/>
      <c r="QGD159" s="102"/>
      <c r="QGE159" s="102"/>
      <c r="QGF159" s="102"/>
      <c r="QGG159" s="102"/>
      <c r="QGH159" s="102"/>
      <c r="QGI159" s="102"/>
      <c r="QGJ159" s="102"/>
      <c r="QGK159" s="102"/>
      <c r="QGL159" s="102"/>
      <c r="QGM159" s="102"/>
      <c r="QGN159" s="102"/>
      <c r="QGO159" s="102"/>
      <c r="QGP159" s="102"/>
      <c r="QGQ159" s="102"/>
      <c r="QGR159" s="102"/>
      <c r="QGS159" s="102"/>
      <c r="QGT159" s="102"/>
      <c r="QGU159" s="102"/>
      <c r="QGV159" s="102"/>
      <c r="QGW159" s="102"/>
      <c r="QGX159" s="102"/>
      <c r="QGY159" s="102"/>
      <c r="QGZ159" s="102"/>
      <c r="QHA159" s="102"/>
      <c r="QHB159" s="102"/>
      <c r="QHC159" s="102"/>
      <c r="QHD159" s="102"/>
      <c r="QHE159" s="102"/>
      <c r="QHF159" s="102"/>
      <c r="QHG159" s="102"/>
      <c r="QHH159" s="102"/>
      <c r="QHI159" s="102"/>
      <c r="QHJ159" s="102"/>
      <c r="QHK159" s="102"/>
      <c r="QHL159" s="102"/>
      <c r="QHM159" s="102"/>
      <c r="QHN159" s="102"/>
      <c r="QHO159" s="102"/>
      <c r="QHP159" s="102"/>
      <c r="QHQ159" s="102"/>
      <c r="QHR159" s="102"/>
      <c r="QHS159" s="102"/>
      <c r="QHT159" s="102"/>
      <c r="QHU159" s="102"/>
      <c r="QHV159" s="102"/>
      <c r="QHW159" s="102"/>
      <c r="QHX159" s="102"/>
      <c r="QHY159" s="102"/>
      <c r="QHZ159" s="102"/>
      <c r="QIA159" s="102"/>
      <c r="QIB159" s="102"/>
      <c r="QIC159" s="102"/>
      <c r="QID159" s="102"/>
      <c r="QIE159" s="102"/>
      <c r="QIF159" s="102"/>
      <c r="QIG159" s="102"/>
      <c r="QIH159" s="102"/>
      <c r="QII159" s="102"/>
      <c r="QIJ159" s="102"/>
      <c r="QIK159" s="102"/>
      <c r="QIL159" s="102"/>
      <c r="QIM159" s="102"/>
      <c r="QIN159" s="102"/>
      <c r="QIO159" s="102"/>
      <c r="QIP159" s="102"/>
      <c r="QIQ159" s="102"/>
      <c r="QIR159" s="102"/>
      <c r="QIS159" s="102"/>
      <c r="QIT159" s="102"/>
      <c r="QIU159" s="102"/>
      <c r="QIV159" s="102"/>
      <c r="QIW159" s="102"/>
      <c r="QIX159" s="102"/>
      <c r="QIY159" s="102"/>
      <c r="QIZ159" s="102"/>
      <c r="QJA159" s="102"/>
      <c r="QJB159" s="102"/>
      <c r="QJC159" s="102"/>
      <c r="QJD159" s="102"/>
      <c r="QJE159" s="102"/>
      <c r="QJF159" s="102"/>
      <c r="QJG159" s="102"/>
      <c r="QJH159" s="102"/>
      <c r="QJI159" s="102"/>
      <c r="QJJ159" s="102"/>
      <c r="QJK159" s="102"/>
      <c r="QJL159" s="102"/>
      <c r="QJM159" s="102"/>
      <c r="QJN159" s="102"/>
      <c r="QJO159" s="102"/>
      <c r="QJP159" s="102"/>
      <c r="QJQ159" s="102"/>
      <c r="QJR159" s="102"/>
      <c r="QJS159" s="102"/>
      <c r="QJT159" s="102"/>
      <c r="QJU159" s="102"/>
      <c r="QJV159" s="102"/>
      <c r="QJW159" s="102"/>
      <c r="QJX159" s="102"/>
      <c r="QJY159" s="102"/>
      <c r="QJZ159" s="102"/>
      <c r="QKA159" s="102"/>
      <c r="QKB159" s="102"/>
      <c r="QKC159" s="102"/>
      <c r="QKD159" s="102"/>
      <c r="QKE159" s="102"/>
      <c r="QKF159" s="102"/>
      <c r="QKG159" s="102"/>
      <c r="QKH159" s="102"/>
      <c r="QKI159" s="102"/>
      <c r="QKJ159" s="102"/>
      <c r="QKK159" s="102"/>
      <c r="QKL159" s="102"/>
      <c r="QKM159" s="102"/>
      <c r="QKN159" s="102"/>
      <c r="QKO159" s="102"/>
      <c r="QKP159" s="102"/>
      <c r="QKQ159" s="102"/>
      <c r="QKR159" s="102"/>
      <c r="QKS159" s="102"/>
      <c r="QKT159" s="102"/>
      <c r="QKU159" s="102"/>
      <c r="QKV159" s="102"/>
      <c r="QKW159" s="102"/>
      <c r="QKX159" s="102"/>
      <c r="QKY159" s="102"/>
      <c r="QKZ159" s="102"/>
      <c r="QLA159" s="102"/>
      <c r="QLB159" s="102"/>
      <c r="QLC159" s="102"/>
      <c r="QLD159" s="102"/>
      <c r="QLE159" s="102"/>
      <c r="QLF159" s="102"/>
      <c r="QLG159" s="102"/>
      <c r="QLH159" s="102"/>
      <c r="QLI159" s="102"/>
      <c r="QLJ159" s="102"/>
      <c r="QLK159" s="102"/>
      <c r="QLL159" s="102"/>
      <c r="QLM159" s="102"/>
      <c r="QLN159" s="102"/>
      <c r="QLO159" s="102"/>
      <c r="QLP159" s="102"/>
      <c r="QLQ159" s="102"/>
      <c r="QLR159" s="102"/>
      <c r="QLS159" s="102"/>
      <c r="QLT159" s="102"/>
      <c r="QLU159" s="102"/>
      <c r="QLV159" s="102"/>
      <c r="QLW159" s="102"/>
      <c r="QLX159" s="102"/>
      <c r="QLY159" s="102"/>
      <c r="QLZ159" s="102"/>
      <c r="QMA159" s="102"/>
      <c r="QMB159" s="102"/>
      <c r="QMC159" s="102"/>
      <c r="QMD159" s="102"/>
      <c r="QME159" s="102"/>
      <c r="QMF159" s="102"/>
      <c r="QMG159" s="102"/>
      <c r="QMH159" s="102"/>
      <c r="QMI159" s="102"/>
      <c r="QMJ159" s="102"/>
      <c r="QMK159" s="102"/>
      <c r="QML159" s="102"/>
      <c r="QMM159" s="102"/>
      <c r="QMN159" s="102"/>
      <c r="QMO159" s="102"/>
      <c r="QMP159" s="102"/>
      <c r="QMQ159" s="102"/>
      <c r="QMR159" s="102"/>
      <c r="QMS159" s="102"/>
      <c r="QMT159" s="102"/>
      <c r="QMU159" s="102"/>
      <c r="QMV159" s="102"/>
      <c r="QMW159" s="102"/>
      <c r="QMX159" s="102"/>
      <c r="QMY159" s="102"/>
      <c r="QMZ159" s="102"/>
      <c r="QNA159" s="102"/>
      <c r="QNB159" s="102"/>
      <c r="QNC159" s="102"/>
      <c r="QND159" s="102"/>
      <c r="QNE159" s="102"/>
      <c r="QNF159" s="102"/>
      <c r="QNG159" s="102"/>
      <c r="QNH159" s="102"/>
      <c r="QNI159" s="102"/>
      <c r="QNJ159" s="102"/>
      <c r="QNK159" s="102"/>
      <c r="QNL159" s="102"/>
      <c r="QNM159" s="102"/>
      <c r="QNN159" s="102"/>
      <c r="QNO159" s="102"/>
      <c r="QNP159" s="102"/>
      <c r="QNQ159" s="102"/>
      <c r="QNR159" s="102"/>
      <c r="QNS159" s="102"/>
      <c r="QNT159" s="102"/>
      <c r="QNU159" s="102"/>
      <c r="QNV159" s="102"/>
      <c r="QNW159" s="102"/>
      <c r="QNX159" s="102"/>
      <c r="QNY159" s="102"/>
      <c r="QNZ159" s="102"/>
      <c r="QOA159" s="102"/>
      <c r="QOB159" s="102"/>
      <c r="QOC159" s="102"/>
      <c r="QOD159" s="102"/>
      <c r="QOE159" s="102"/>
      <c r="QOF159" s="102"/>
      <c r="QOG159" s="102"/>
      <c r="QOH159" s="102"/>
      <c r="QOI159" s="102"/>
      <c r="QOJ159" s="102"/>
      <c r="QOK159" s="102"/>
      <c r="QOL159" s="102"/>
      <c r="QOM159" s="102"/>
      <c r="QON159" s="102"/>
      <c r="QOO159" s="102"/>
      <c r="QOP159" s="102"/>
      <c r="QOQ159" s="102"/>
      <c r="QOR159" s="102"/>
      <c r="QOS159" s="102"/>
      <c r="QOT159" s="102"/>
      <c r="QOU159" s="102"/>
      <c r="QOV159" s="102"/>
      <c r="QOW159" s="102"/>
      <c r="QOX159" s="102"/>
      <c r="QOY159" s="102"/>
      <c r="QOZ159" s="102"/>
      <c r="QPA159" s="102"/>
      <c r="QPB159" s="102"/>
      <c r="QPC159" s="102"/>
      <c r="QPD159" s="102"/>
      <c r="QPE159" s="102"/>
      <c r="QPF159" s="102"/>
      <c r="QPG159" s="102"/>
      <c r="QPH159" s="102"/>
      <c r="QPI159" s="102"/>
      <c r="QPJ159" s="102"/>
      <c r="QPK159" s="102"/>
      <c r="QPL159" s="102"/>
      <c r="QPM159" s="102"/>
      <c r="QPN159" s="102"/>
      <c r="QPO159" s="102"/>
      <c r="QPP159" s="102"/>
      <c r="QPQ159" s="102"/>
      <c r="QPR159" s="102"/>
      <c r="QPS159" s="102"/>
      <c r="QPT159" s="102"/>
      <c r="QPU159" s="102"/>
      <c r="QPV159" s="102"/>
      <c r="QPW159" s="102"/>
      <c r="QPX159" s="102"/>
      <c r="QPY159" s="102"/>
      <c r="QPZ159" s="102"/>
      <c r="QQA159" s="102"/>
      <c r="QQB159" s="102"/>
      <c r="QQC159" s="102"/>
      <c r="QQD159" s="102"/>
      <c r="QQE159" s="102"/>
      <c r="QQF159" s="102"/>
      <c r="QQG159" s="102"/>
      <c r="QQH159" s="102"/>
      <c r="QQI159" s="102"/>
      <c r="QQJ159" s="102"/>
      <c r="QQK159" s="102"/>
      <c r="QQL159" s="102"/>
      <c r="QQM159" s="102"/>
      <c r="QQN159" s="102"/>
      <c r="QQO159" s="102"/>
      <c r="QQP159" s="102"/>
      <c r="QQQ159" s="102"/>
      <c r="QQR159" s="102"/>
      <c r="QQS159" s="102"/>
      <c r="QQT159" s="102"/>
      <c r="QQU159" s="102"/>
      <c r="QQV159" s="102"/>
      <c r="QQW159" s="102"/>
      <c r="QQX159" s="102"/>
      <c r="QQY159" s="102"/>
      <c r="QQZ159" s="102"/>
      <c r="QRA159" s="102"/>
      <c r="QRB159" s="102"/>
      <c r="QRC159" s="102"/>
      <c r="QRD159" s="102"/>
      <c r="QRE159" s="102"/>
      <c r="QRF159" s="102"/>
      <c r="QRG159" s="102"/>
      <c r="QRH159" s="102"/>
      <c r="QRI159" s="102"/>
      <c r="QRJ159" s="102"/>
      <c r="QRK159" s="102"/>
      <c r="QRL159" s="102"/>
      <c r="QRM159" s="102"/>
      <c r="QRN159" s="102"/>
      <c r="QRO159" s="102"/>
      <c r="QRP159" s="102"/>
      <c r="QRQ159" s="102"/>
      <c r="QRR159" s="102"/>
      <c r="QRS159" s="102"/>
      <c r="QRT159" s="102"/>
      <c r="QRU159" s="102"/>
      <c r="QRV159" s="102"/>
      <c r="QRW159" s="102"/>
      <c r="QRX159" s="102"/>
      <c r="QRY159" s="102"/>
      <c r="QRZ159" s="102"/>
      <c r="QSA159" s="102"/>
      <c r="QSB159" s="102"/>
      <c r="QSC159" s="102"/>
      <c r="QSD159" s="102"/>
      <c r="QSE159" s="102"/>
      <c r="QSF159" s="102"/>
      <c r="QSG159" s="102"/>
      <c r="QSH159" s="102"/>
      <c r="QSI159" s="102"/>
      <c r="QSJ159" s="102"/>
      <c r="QSK159" s="102"/>
      <c r="QSL159" s="102"/>
      <c r="QSM159" s="102"/>
      <c r="QSN159" s="102"/>
      <c r="QSO159" s="102"/>
      <c r="QSP159" s="102"/>
      <c r="QSQ159" s="102"/>
      <c r="QSR159" s="102"/>
      <c r="QSS159" s="102"/>
      <c r="QST159" s="102"/>
      <c r="QSU159" s="102"/>
      <c r="QSV159" s="102"/>
      <c r="QSW159" s="102"/>
      <c r="QSX159" s="102"/>
      <c r="QSY159" s="102"/>
      <c r="QSZ159" s="102"/>
      <c r="QTA159" s="102"/>
      <c r="QTB159" s="102"/>
      <c r="QTC159" s="102"/>
      <c r="QTD159" s="102"/>
      <c r="QTE159" s="102"/>
      <c r="QTF159" s="102"/>
      <c r="QTG159" s="102"/>
      <c r="QTH159" s="102"/>
      <c r="QTI159" s="102"/>
      <c r="QTJ159" s="102"/>
      <c r="QTK159" s="102"/>
      <c r="QTL159" s="102"/>
      <c r="QTM159" s="102"/>
      <c r="QTN159" s="102"/>
      <c r="QTO159" s="102"/>
      <c r="QTP159" s="102"/>
      <c r="QTQ159" s="102"/>
      <c r="QTR159" s="102"/>
      <c r="QTS159" s="102"/>
      <c r="QTT159" s="102"/>
      <c r="QTU159" s="102"/>
      <c r="QTV159" s="102"/>
      <c r="QTW159" s="102"/>
      <c r="QTX159" s="102"/>
      <c r="QTY159" s="102"/>
      <c r="QTZ159" s="102"/>
      <c r="QUA159" s="102"/>
      <c r="QUB159" s="102"/>
      <c r="QUC159" s="102"/>
      <c r="QUD159" s="102"/>
      <c r="QUE159" s="102"/>
      <c r="QUF159" s="102"/>
      <c r="QUG159" s="102"/>
      <c r="QUH159" s="102"/>
      <c r="QUI159" s="102"/>
      <c r="QUJ159" s="102"/>
      <c r="QUK159" s="102"/>
      <c r="QUL159" s="102"/>
      <c r="QUM159" s="102"/>
      <c r="QUN159" s="102"/>
      <c r="QUO159" s="102"/>
      <c r="QUP159" s="102"/>
      <c r="QUQ159" s="102"/>
      <c r="QUR159" s="102"/>
      <c r="QUS159" s="102"/>
      <c r="QUT159" s="102"/>
      <c r="QUU159" s="102"/>
      <c r="QUV159" s="102"/>
      <c r="QUW159" s="102"/>
      <c r="QUX159" s="102"/>
      <c r="QUY159" s="102"/>
      <c r="QUZ159" s="102"/>
      <c r="QVA159" s="102"/>
      <c r="QVB159" s="102"/>
      <c r="QVC159" s="102"/>
      <c r="QVD159" s="102"/>
      <c r="QVE159" s="102"/>
      <c r="QVF159" s="102"/>
      <c r="QVG159" s="102"/>
      <c r="QVH159" s="102"/>
      <c r="QVI159" s="102"/>
      <c r="QVJ159" s="102"/>
      <c r="QVK159" s="102"/>
      <c r="QVL159" s="102"/>
      <c r="QVM159" s="102"/>
      <c r="QVN159" s="102"/>
      <c r="QVO159" s="102"/>
      <c r="QVP159" s="102"/>
      <c r="QVQ159" s="102"/>
      <c r="QVR159" s="102"/>
      <c r="QVS159" s="102"/>
      <c r="QVT159" s="102"/>
      <c r="QVU159" s="102"/>
      <c r="QVV159" s="102"/>
      <c r="QVW159" s="102"/>
      <c r="QVX159" s="102"/>
      <c r="QVY159" s="102"/>
      <c r="QVZ159" s="102"/>
      <c r="QWA159" s="102"/>
      <c r="QWB159" s="102"/>
      <c r="QWC159" s="102"/>
      <c r="QWD159" s="102"/>
      <c r="QWE159" s="102"/>
      <c r="QWF159" s="102"/>
      <c r="QWG159" s="102"/>
      <c r="QWH159" s="102"/>
      <c r="QWI159" s="102"/>
      <c r="QWJ159" s="102"/>
      <c r="QWK159" s="102"/>
      <c r="QWL159" s="102"/>
      <c r="QWM159" s="102"/>
      <c r="QWN159" s="102"/>
      <c r="QWO159" s="102"/>
      <c r="QWP159" s="102"/>
      <c r="QWQ159" s="102"/>
      <c r="QWR159" s="102"/>
      <c r="QWS159" s="102"/>
      <c r="QWT159" s="102"/>
      <c r="QWU159" s="102"/>
      <c r="QWV159" s="102"/>
      <c r="QWW159" s="102"/>
      <c r="QWX159" s="102"/>
      <c r="QWY159" s="102"/>
      <c r="QWZ159" s="102"/>
      <c r="QXA159" s="102"/>
      <c r="QXB159" s="102"/>
      <c r="QXC159" s="102"/>
      <c r="QXD159" s="102"/>
      <c r="QXE159" s="102"/>
      <c r="QXF159" s="102"/>
      <c r="QXG159" s="102"/>
      <c r="QXH159" s="102"/>
      <c r="QXI159" s="102"/>
      <c r="QXJ159" s="102"/>
      <c r="QXK159" s="102"/>
      <c r="QXL159" s="102"/>
      <c r="QXM159" s="102"/>
      <c r="QXN159" s="102"/>
      <c r="QXO159" s="102"/>
      <c r="QXP159" s="102"/>
      <c r="QXQ159" s="102"/>
      <c r="QXR159" s="102"/>
      <c r="QXS159" s="102"/>
      <c r="QXT159" s="102"/>
      <c r="QXU159" s="102"/>
      <c r="QXV159" s="102"/>
      <c r="QXW159" s="102"/>
      <c r="QXX159" s="102"/>
      <c r="QXY159" s="102"/>
      <c r="QXZ159" s="102"/>
      <c r="QYA159" s="102"/>
      <c r="QYB159" s="102"/>
      <c r="QYC159" s="102"/>
      <c r="QYD159" s="102"/>
      <c r="QYE159" s="102"/>
      <c r="QYF159" s="102"/>
      <c r="QYG159" s="102"/>
      <c r="QYH159" s="102"/>
      <c r="QYI159" s="102"/>
      <c r="QYJ159" s="102"/>
      <c r="QYK159" s="102"/>
      <c r="QYL159" s="102"/>
      <c r="QYM159" s="102"/>
      <c r="QYN159" s="102"/>
      <c r="QYO159" s="102"/>
      <c r="QYP159" s="102"/>
      <c r="QYQ159" s="102"/>
      <c r="QYR159" s="102"/>
      <c r="QYS159" s="102"/>
      <c r="QYT159" s="102"/>
      <c r="QYU159" s="102"/>
      <c r="QYV159" s="102"/>
      <c r="QYW159" s="102"/>
      <c r="QYX159" s="102"/>
      <c r="QYY159" s="102"/>
      <c r="QYZ159" s="102"/>
      <c r="QZA159" s="102"/>
      <c r="QZB159" s="102"/>
      <c r="QZC159" s="102"/>
      <c r="QZD159" s="102"/>
      <c r="QZE159" s="102"/>
      <c r="QZF159" s="102"/>
      <c r="QZG159" s="102"/>
      <c r="QZH159" s="102"/>
      <c r="QZI159" s="102"/>
      <c r="QZJ159" s="102"/>
      <c r="QZK159" s="102"/>
      <c r="QZL159" s="102"/>
      <c r="QZM159" s="102"/>
      <c r="QZN159" s="102"/>
      <c r="QZO159" s="102"/>
      <c r="QZP159" s="102"/>
      <c r="QZQ159" s="102"/>
      <c r="QZR159" s="102"/>
      <c r="QZS159" s="102"/>
      <c r="QZT159" s="102"/>
      <c r="QZU159" s="102"/>
      <c r="QZV159" s="102"/>
      <c r="QZW159" s="102"/>
      <c r="QZX159" s="102"/>
      <c r="QZY159" s="102"/>
      <c r="QZZ159" s="102"/>
      <c r="RAA159" s="102"/>
      <c r="RAB159" s="102"/>
      <c r="RAC159" s="102"/>
      <c r="RAD159" s="102"/>
      <c r="RAE159" s="102"/>
      <c r="RAF159" s="102"/>
      <c r="RAG159" s="102"/>
      <c r="RAH159" s="102"/>
      <c r="RAI159" s="102"/>
      <c r="RAJ159" s="102"/>
      <c r="RAK159" s="102"/>
      <c r="RAL159" s="102"/>
      <c r="RAM159" s="102"/>
      <c r="RAN159" s="102"/>
      <c r="RAO159" s="102"/>
      <c r="RAP159" s="102"/>
      <c r="RAQ159" s="102"/>
      <c r="RAR159" s="102"/>
      <c r="RAS159" s="102"/>
      <c r="RAT159" s="102"/>
      <c r="RAU159" s="102"/>
      <c r="RAV159" s="102"/>
      <c r="RAW159" s="102"/>
      <c r="RAX159" s="102"/>
      <c r="RAY159" s="102"/>
      <c r="RAZ159" s="102"/>
      <c r="RBA159" s="102"/>
      <c r="RBB159" s="102"/>
      <c r="RBC159" s="102"/>
      <c r="RBD159" s="102"/>
      <c r="RBE159" s="102"/>
      <c r="RBF159" s="102"/>
      <c r="RBG159" s="102"/>
      <c r="RBH159" s="102"/>
      <c r="RBI159" s="102"/>
      <c r="RBJ159" s="102"/>
      <c r="RBK159" s="102"/>
      <c r="RBL159" s="102"/>
      <c r="RBM159" s="102"/>
      <c r="RBN159" s="102"/>
      <c r="RBO159" s="102"/>
      <c r="RBP159" s="102"/>
      <c r="RBQ159" s="102"/>
      <c r="RBR159" s="102"/>
      <c r="RBS159" s="102"/>
      <c r="RBT159" s="102"/>
      <c r="RBU159" s="102"/>
      <c r="RBV159" s="102"/>
      <c r="RBW159" s="102"/>
      <c r="RBX159" s="102"/>
      <c r="RBY159" s="102"/>
      <c r="RBZ159" s="102"/>
      <c r="RCA159" s="102"/>
      <c r="RCB159" s="102"/>
      <c r="RCC159" s="102"/>
      <c r="RCD159" s="102"/>
      <c r="RCE159" s="102"/>
      <c r="RCF159" s="102"/>
      <c r="RCG159" s="102"/>
      <c r="RCH159" s="102"/>
      <c r="RCI159" s="102"/>
      <c r="RCJ159" s="102"/>
      <c r="RCK159" s="102"/>
      <c r="RCL159" s="102"/>
      <c r="RCM159" s="102"/>
      <c r="RCN159" s="102"/>
      <c r="RCO159" s="102"/>
      <c r="RCP159" s="102"/>
      <c r="RCQ159" s="102"/>
      <c r="RCR159" s="102"/>
      <c r="RCS159" s="102"/>
      <c r="RCT159" s="102"/>
      <c r="RCU159" s="102"/>
      <c r="RCV159" s="102"/>
      <c r="RCW159" s="102"/>
      <c r="RCX159" s="102"/>
      <c r="RCY159" s="102"/>
      <c r="RCZ159" s="102"/>
      <c r="RDA159" s="102"/>
      <c r="RDB159" s="102"/>
      <c r="RDC159" s="102"/>
      <c r="RDD159" s="102"/>
      <c r="RDE159" s="102"/>
      <c r="RDF159" s="102"/>
      <c r="RDG159" s="102"/>
      <c r="RDH159" s="102"/>
      <c r="RDI159" s="102"/>
      <c r="RDJ159" s="102"/>
      <c r="RDK159" s="102"/>
      <c r="RDL159" s="102"/>
      <c r="RDM159" s="102"/>
      <c r="RDN159" s="102"/>
      <c r="RDO159" s="102"/>
      <c r="RDP159" s="102"/>
      <c r="RDQ159" s="102"/>
      <c r="RDR159" s="102"/>
      <c r="RDS159" s="102"/>
      <c r="RDT159" s="102"/>
      <c r="RDU159" s="102"/>
      <c r="RDV159" s="102"/>
      <c r="RDW159" s="102"/>
      <c r="RDX159" s="102"/>
      <c r="RDY159" s="102"/>
      <c r="RDZ159" s="102"/>
      <c r="REA159" s="102"/>
      <c r="REB159" s="102"/>
      <c r="REC159" s="102"/>
      <c r="RED159" s="102"/>
      <c r="REE159" s="102"/>
      <c r="REF159" s="102"/>
      <c r="REG159" s="102"/>
      <c r="REH159" s="102"/>
      <c r="REI159" s="102"/>
      <c r="REJ159" s="102"/>
      <c r="REK159" s="102"/>
      <c r="REL159" s="102"/>
      <c r="REM159" s="102"/>
      <c r="REN159" s="102"/>
      <c r="REO159" s="102"/>
      <c r="REP159" s="102"/>
      <c r="REQ159" s="102"/>
      <c r="RER159" s="102"/>
      <c r="RES159" s="102"/>
      <c r="RET159" s="102"/>
      <c r="REU159" s="102"/>
      <c r="REV159" s="102"/>
      <c r="REW159" s="102"/>
      <c r="REX159" s="102"/>
      <c r="REY159" s="102"/>
      <c r="REZ159" s="102"/>
      <c r="RFA159" s="102"/>
      <c r="RFB159" s="102"/>
      <c r="RFC159" s="102"/>
      <c r="RFD159" s="102"/>
      <c r="RFE159" s="102"/>
      <c r="RFF159" s="102"/>
      <c r="RFG159" s="102"/>
      <c r="RFH159" s="102"/>
      <c r="RFI159" s="102"/>
      <c r="RFJ159" s="102"/>
      <c r="RFK159" s="102"/>
      <c r="RFL159" s="102"/>
      <c r="RFM159" s="102"/>
      <c r="RFN159" s="102"/>
      <c r="RFO159" s="102"/>
      <c r="RFP159" s="102"/>
      <c r="RFQ159" s="102"/>
      <c r="RFR159" s="102"/>
      <c r="RFS159" s="102"/>
      <c r="RFT159" s="102"/>
      <c r="RFU159" s="102"/>
      <c r="RFV159" s="102"/>
      <c r="RFW159" s="102"/>
      <c r="RFX159" s="102"/>
      <c r="RFY159" s="102"/>
      <c r="RFZ159" s="102"/>
      <c r="RGA159" s="102"/>
      <c r="RGB159" s="102"/>
      <c r="RGC159" s="102"/>
      <c r="RGD159" s="102"/>
      <c r="RGE159" s="102"/>
      <c r="RGF159" s="102"/>
      <c r="RGG159" s="102"/>
      <c r="RGH159" s="102"/>
      <c r="RGI159" s="102"/>
      <c r="RGJ159" s="102"/>
      <c r="RGK159" s="102"/>
      <c r="RGL159" s="102"/>
      <c r="RGM159" s="102"/>
      <c r="RGN159" s="102"/>
      <c r="RGO159" s="102"/>
      <c r="RGP159" s="102"/>
      <c r="RGQ159" s="102"/>
      <c r="RGR159" s="102"/>
      <c r="RGS159" s="102"/>
      <c r="RGT159" s="102"/>
      <c r="RGU159" s="102"/>
      <c r="RGV159" s="102"/>
      <c r="RGW159" s="102"/>
      <c r="RGX159" s="102"/>
      <c r="RGY159" s="102"/>
      <c r="RGZ159" s="102"/>
      <c r="RHA159" s="102"/>
      <c r="RHB159" s="102"/>
      <c r="RHC159" s="102"/>
      <c r="RHD159" s="102"/>
      <c r="RHE159" s="102"/>
      <c r="RHF159" s="102"/>
      <c r="RHG159" s="102"/>
      <c r="RHH159" s="102"/>
      <c r="RHI159" s="102"/>
      <c r="RHJ159" s="102"/>
      <c r="RHK159" s="102"/>
      <c r="RHL159" s="102"/>
      <c r="RHM159" s="102"/>
      <c r="RHN159" s="102"/>
      <c r="RHO159" s="102"/>
      <c r="RHP159" s="102"/>
      <c r="RHQ159" s="102"/>
      <c r="RHR159" s="102"/>
      <c r="RHS159" s="102"/>
      <c r="RHT159" s="102"/>
      <c r="RHU159" s="102"/>
      <c r="RHV159" s="102"/>
      <c r="RHW159" s="102"/>
      <c r="RHX159" s="102"/>
      <c r="RHY159" s="102"/>
      <c r="RHZ159" s="102"/>
      <c r="RIA159" s="102"/>
      <c r="RIB159" s="102"/>
      <c r="RIC159" s="102"/>
      <c r="RID159" s="102"/>
      <c r="RIE159" s="102"/>
      <c r="RIF159" s="102"/>
      <c r="RIG159" s="102"/>
      <c r="RIH159" s="102"/>
      <c r="RII159" s="102"/>
      <c r="RIJ159" s="102"/>
      <c r="RIK159" s="102"/>
      <c r="RIL159" s="102"/>
      <c r="RIM159" s="102"/>
      <c r="RIN159" s="102"/>
      <c r="RIO159" s="102"/>
      <c r="RIP159" s="102"/>
      <c r="RIQ159" s="102"/>
      <c r="RIR159" s="102"/>
      <c r="RIS159" s="102"/>
      <c r="RIT159" s="102"/>
      <c r="RIU159" s="102"/>
      <c r="RIV159" s="102"/>
      <c r="RIW159" s="102"/>
      <c r="RIX159" s="102"/>
      <c r="RIY159" s="102"/>
      <c r="RIZ159" s="102"/>
      <c r="RJA159" s="102"/>
      <c r="RJB159" s="102"/>
      <c r="RJC159" s="102"/>
      <c r="RJD159" s="102"/>
      <c r="RJE159" s="102"/>
      <c r="RJF159" s="102"/>
      <c r="RJG159" s="102"/>
      <c r="RJH159" s="102"/>
      <c r="RJI159" s="102"/>
      <c r="RJJ159" s="102"/>
      <c r="RJK159" s="102"/>
      <c r="RJL159" s="102"/>
      <c r="RJM159" s="102"/>
      <c r="RJN159" s="102"/>
      <c r="RJO159" s="102"/>
      <c r="RJP159" s="102"/>
      <c r="RJQ159" s="102"/>
      <c r="RJR159" s="102"/>
      <c r="RJS159" s="102"/>
      <c r="RJT159" s="102"/>
      <c r="RJU159" s="102"/>
      <c r="RJV159" s="102"/>
      <c r="RJW159" s="102"/>
      <c r="RJX159" s="102"/>
      <c r="RJY159" s="102"/>
      <c r="RJZ159" s="102"/>
      <c r="RKA159" s="102"/>
      <c r="RKB159" s="102"/>
      <c r="RKC159" s="102"/>
      <c r="RKD159" s="102"/>
      <c r="RKE159" s="102"/>
      <c r="RKF159" s="102"/>
      <c r="RKG159" s="102"/>
      <c r="RKH159" s="102"/>
      <c r="RKI159" s="102"/>
      <c r="RKJ159" s="102"/>
      <c r="RKK159" s="102"/>
      <c r="RKL159" s="102"/>
      <c r="RKM159" s="102"/>
      <c r="RKN159" s="102"/>
      <c r="RKO159" s="102"/>
      <c r="RKP159" s="102"/>
      <c r="RKQ159" s="102"/>
      <c r="RKR159" s="102"/>
      <c r="RKS159" s="102"/>
      <c r="RKT159" s="102"/>
      <c r="RKU159" s="102"/>
      <c r="RKV159" s="102"/>
      <c r="RKW159" s="102"/>
      <c r="RKX159" s="102"/>
      <c r="RKY159" s="102"/>
      <c r="RKZ159" s="102"/>
      <c r="RLA159" s="102"/>
      <c r="RLB159" s="102"/>
      <c r="RLC159" s="102"/>
      <c r="RLD159" s="102"/>
      <c r="RLE159" s="102"/>
      <c r="RLF159" s="102"/>
      <c r="RLG159" s="102"/>
      <c r="RLH159" s="102"/>
      <c r="RLI159" s="102"/>
      <c r="RLJ159" s="102"/>
      <c r="RLK159" s="102"/>
      <c r="RLL159" s="102"/>
      <c r="RLM159" s="102"/>
      <c r="RLN159" s="102"/>
      <c r="RLO159" s="102"/>
      <c r="RLP159" s="102"/>
      <c r="RLQ159" s="102"/>
      <c r="RLR159" s="102"/>
      <c r="RLS159" s="102"/>
      <c r="RLT159" s="102"/>
      <c r="RLU159" s="102"/>
      <c r="RLV159" s="102"/>
      <c r="RLW159" s="102"/>
      <c r="RLX159" s="102"/>
      <c r="RLY159" s="102"/>
      <c r="RLZ159" s="102"/>
      <c r="RMA159" s="102"/>
      <c r="RMB159" s="102"/>
      <c r="RMC159" s="102"/>
      <c r="RMD159" s="102"/>
      <c r="RME159" s="102"/>
      <c r="RMF159" s="102"/>
      <c r="RMG159" s="102"/>
      <c r="RMH159" s="102"/>
      <c r="RMI159" s="102"/>
      <c r="RMJ159" s="102"/>
      <c r="RMK159" s="102"/>
      <c r="RML159" s="102"/>
      <c r="RMM159" s="102"/>
      <c r="RMN159" s="102"/>
      <c r="RMO159" s="102"/>
      <c r="RMP159" s="102"/>
      <c r="RMQ159" s="102"/>
      <c r="RMR159" s="102"/>
      <c r="RMS159" s="102"/>
      <c r="RMT159" s="102"/>
      <c r="RMU159" s="102"/>
      <c r="RMV159" s="102"/>
      <c r="RMW159" s="102"/>
      <c r="RMX159" s="102"/>
      <c r="RMY159" s="102"/>
      <c r="RMZ159" s="102"/>
      <c r="RNA159" s="102"/>
      <c r="RNB159" s="102"/>
      <c r="RNC159" s="102"/>
      <c r="RND159" s="102"/>
      <c r="RNE159" s="102"/>
      <c r="RNF159" s="102"/>
      <c r="RNG159" s="102"/>
      <c r="RNH159" s="102"/>
      <c r="RNI159" s="102"/>
      <c r="RNJ159" s="102"/>
      <c r="RNK159" s="102"/>
      <c r="RNL159" s="102"/>
      <c r="RNM159" s="102"/>
      <c r="RNN159" s="102"/>
      <c r="RNO159" s="102"/>
      <c r="RNP159" s="102"/>
      <c r="RNQ159" s="102"/>
      <c r="RNR159" s="102"/>
      <c r="RNS159" s="102"/>
      <c r="RNT159" s="102"/>
      <c r="RNU159" s="102"/>
      <c r="RNV159" s="102"/>
      <c r="RNW159" s="102"/>
      <c r="RNX159" s="102"/>
      <c r="RNY159" s="102"/>
      <c r="RNZ159" s="102"/>
      <c r="ROA159" s="102"/>
      <c r="ROB159" s="102"/>
      <c r="ROC159" s="102"/>
      <c r="ROD159" s="102"/>
      <c r="ROE159" s="102"/>
      <c r="ROF159" s="102"/>
      <c r="ROG159" s="102"/>
      <c r="ROH159" s="102"/>
      <c r="ROI159" s="102"/>
      <c r="ROJ159" s="102"/>
      <c r="ROK159" s="102"/>
      <c r="ROL159" s="102"/>
      <c r="ROM159" s="102"/>
      <c r="RON159" s="102"/>
      <c r="ROO159" s="102"/>
      <c r="ROP159" s="102"/>
      <c r="ROQ159" s="102"/>
      <c r="ROR159" s="102"/>
      <c r="ROS159" s="102"/>
      <c r="ROT159" s="102"/>
      <c r="ROU159" s="102"/>
      <c r="ROV159" s="102"/>
      <c r="ROW159" s="102"/>
      <c r="ROX159" s="102"/>
      <c r="ROY159" s="102"/>
      <c r="ROZ159" s="102"/>
      <c r="RPA159" s="102"/>
      <c r="RPB159" s="102"/>
      <c r="RPC159" s="102"/>
      <c r="RPD159" s="102"/>
      <c r="RPE159" s="102"/>
      <c r="RPF159" s="102"/>
      <c r="RPG159" s="102"/>
      <c r="RPH159" s="102"/>
      <c r="RPI159" s="102"/>
      <c r="RPJ159" s="102"/>
      <c r="RPK159" s="102"/>
      <c r="RPL159" s="102"/>
      <c r="RPM159" s="102"/>
      <c r="RPN159" s="102"/>
      <c r="RPO159" s="102"/>
      <c r="RPP159" s="102"/>
      <c r="RPQ159" s="102"/>
      <c r="RPR159" s="102"/>
      <c r="RPS159" s="102"/>
      <c r="RPT159" s="102"/>
      <c r="RPU159" s="102"/>
      <c r="RPV159" s="102"/>
      <c r="RPW159" s="102"/>
      <c r="RPX159" s="102"/>
      <c r="RPY159" s="102"/>
      <c r="RPZ159" s="102"/>
      <c r="RQA159" s="102"/>
      <c r="RQB159" s="102"/>
      <c r="RQC159" s="102"/>
      <c r="RQD159" s="102"/>
      <c r="RQE159" s="102"/>
      <c r="RQF159" s="102"/>
      <c r="RQG159" s="102"/>
      <c r="RQH159" s="102"/>
      <c r="RQI159" s="102"/>
      <c r="RQJ159" s="102"/>
      <c r="RQK159" s="102"/>
      <c r="RQL159" s="102"/>
      <c r="RQM159" s="102"/>
      <c r="RQN159" s="102"/>
      <c r="RQO159" s="102"/>
      <c r="RQP159" s="102"/>
      <c r="RQQ159" s="102"/>
      <c r="RQR159" s="102"/>
      <c r="RQS159" s="102"/>
      <c r="RQT159" s="102"/>
      <c r="RQU159" s="102"/>
      <c r="RQV159" s="102"/>
      <c r="RQW159" s="102"/>
      <c r="RQX159" s="102"/>
      <c r="RQY159" s="102"/>
      <c r="RQZ159" s="102"/>
      <c r="RRA159" s="102"/>
      <c r="RRB159" s="102"/>
      <c r="RRC159" s="102"/>
      <c r="RRD159" s="102"/>
      <c r="RRE159" s="102"/>
      <c r="RRF159" s="102"/>
      <c r="RRG159" s="102"/>
      <c r="RRH159" s="102"/>
      <c r="RRI159" s="102"/>
      <c r="RRJ159" s="102"/>
      <c r="RRK159" s="102"/>
      <c r="RRL159" s="102"/>
      <c r="RRM159" s="102"/>
      <c r="RRN159" s="102"/>
      <c r="RRO159" s="102"/>
      <c r="RRP159" s="102"/>
      <c r="RRQ159" s="102"/>
      <c r="RRR159" s="102"/>
      <c r="RRS159" s="102"/>
      <c r="RRT159" s="102"/>
      <c r="RRU159" s="102"/>
      <c r="RRV159" s="102"/>
      <c r="RRW159" s="102"/>
      <c r="RRX159" s="102"/>
      <c r="RRY159" s="102"/>
      <c r="RRZ159" s="102"/>
      <c r="RSA159" s="102"/>
      <c r="RSB159" s="102"/>
      <c r="RSC159" s="102"/>
      <c r="RSD159" s="102"/>
      <c r="RSE159" s="102"/>
      <c r="RSF159" s="102"/>
      <c r="RSG159" s="102"/>
      <c r="RSH159" s="102"/>
      <c r="RSI159" s="102"/>
      <c r="RSJ159" s="102"/>
      <c r="RSK159" s="102"/>
      <c r="RSL159" s="102"/>
      <c r="RSM159" s="102"/>
      <c r="RSN159" s="102"/>
      <c r="RSO159" s="102"/>
      <c r="RSP159" s="102"/>
      <c r="RSQ159" s="102"/>
      <c r="RSR159" s="102"/>
      <c r="RSS159" s="102"/>
      <c r="RST159" s="102"/>
      <c r="RSU159" s="102"/>
      <c r="RSV159" s="102"/>
      <c r="RSW159" s="102"/>
      <c r="RSX159" s="102"/>
      <c r="RSY159" s="102"/>
      <c r="RSZ159" s="102"/>
      <c r="RTA159" s="102"/>
      <c r="RTB159" s="102"/>
      <c r="RTC159" s="102"/>
      <c r="RTD159" s="102"/>
      <c r="RTE159" s="102"/>
      <c r="RTF159" s="102"/>
      <c r="RTG159" s="102"/>
      <c r="RTH159" s="102"/>
      <c r="RTI159" s="102"/>
      <c r="RTJ159" s="102"/>
      <c r="RTK159" s="102"/>
      <c r="RTL159" s="102"/>
      <c r="RTM159" s="102"/>
      <c r="RTN159" s="102"/>
      <c r="RTO159" s="102"/>
      <c r="RTP159" s="102"/>
      <c r="RTQ159" s="102"/>
      <c r="RTR159" s="102"/>
      <c r="RTS159" s="102"/>
      <c r="RTT159" s="102"/>
      <c r="RTU159" s="102"/>
      <c r="RTV159" s="102"/>
      <c r="RTW159" s="102"/>
      <c r="RTX159" s="102"/>
      <c r="RTY159" s="102"/>
      <c r="RTZ159" s="102"/>
      <c r="RUA159" s="102"/>
      <c r="RUB159" s="102"/>
      <c r="RUC159" s="102"/>
      <c r="RUD159" s="102"/>
      <c r="RUE159" s="102"/>
      <c r="RUF159" s="102"/>
      <c r="RUG159" s="102"/>
      <c r="RUH159" s="102"/>
      <c r="RUI159" s="102"/>
      <c r="RUJ159" s="102"/>
      <c r="RUK159" s="102"/>
      <c r="RUL159" s="102"/>
      <c r="RUM159" s="102"/>
      <c r="RUN159" s="102"/>
      <c r="RUO159" s="102"/>
      <c r="RUP159" s="102"/>
      <c r="RUQ159" s="102"/>
      <c r="RUR159" s="102"/>
      <c r="RUS159" s="102"/>
      <c r="RUT159" s="102"/>
      <c r="RUU159" s="102"/>
      <c r="RUV159" s="102"/>
      <c r="RUW159" s="102"/>
      <c r="RUX159" s="102"/>
      <c r="RUY159" s="102"/>
      <c r="RUZ159" s="102"/>
      <c r="RVA159" s="102"/>
      <c r="RVB159" s="102"/>
      <c r="RVC159" s="102"/>
      <c r="RVD159" s="102"/>
      <c r="RVE159" s="102"/>
      <c r="RVF159" s="102"/>
      <c r="RVG159" s="102"/>
      <c r="RVH159" s="102"/>
      <c r="RVI159" s="102"/>
      <c r="RVJ159" s="102"/>
      <c r="RVK159" s="102"/>
      <c r="RVL159" s="102"/>
      <c r="RVM159" s="102"/>
      <c r="RVN159" s="102"/>
      <c r="RVO159" s="102"/>
      <c r="RVP159" s="102"/>
      <c r="RVQ159" s="102"/>
      <c r="RVR159" s="102"/>
      <c r="RVS159" s="102"/>
      <c r="RVT159" s="102"/>
      <c r="RVU159" s="102"/>
      <c r="RVV159" s="102"/>
      <c r="RVW159" s="102"/>
      <c r="RVX159" s="102"/>
      <c r="RVY159" s="102"/>
      <c r="RVZ159" s="102"/>
      <c r="RWA159" s="102"/>
      <c r="RWB159" s="102"/>
      <c r="RWC159" s="102"/>
      <c r="RWD159" s="102"/>
      <c r="RWE159" s="102"/>
      <c r="RWF159" s="102"/>
      <c r="RWG159" s="102"/>
      <c r="RWH159" s="102"/>
      <c r="RWI159" s="102"/>
      <c r="RWJ159" s="102"/>
      <c r="RWK159" s="102"/>
      <c r="RWL159" s="102"/>
      <c r="RWM159" s="102"/>
      <c r="RWN159" s="102"/>
      <c r="RWO159" s="102"/>
      <c r="RWP159" s="102"/>
      <c r="RWQ159" s="102"/>
      <c r="RWR159" s="102"/>
      <c r="RWS159" s="102"/>
      <c r="RWT159" s="102"/>
      <c r="RWU159" s="102"/>
      <c r="RWV159" s="102"/>
      <c r="RWW159" s="102"/>
      <c r="RWX159" s="102"/>
      <c r="RWY159" s="102"/>
      <c r="RWZ159" s="102"/>
      <c r="RXA159" s="102"/>
      <c r="RXB159" s="102"/>
      <c r="RXC159" s="102"/>
      <c r="RXD159" s="102"/>
      <c r="RXE159" s="102"/>
      <c r="RXF159" s="102"/>
      <c r="RXG159" s="102"/>
      <c r="RXH159" s="102"/>
      <c r="RXI159" s="102"/>
      <c r="RXJ159" s="102"/>
      <c r="RXK159" s="102"/>
      <c r="RXL159" s="102"/>
      <c r="RXM159" s="102"/>
      <c r="RXN159" s="102"/>
      <c r="RXO159" s="102"/>
      <c r="RXP159" s="102"/>
      <c r="RXQ159" s="102"/>
      <c r="RXR159" s="102"/>
      <c r="RXS159" s="102"/>
      <c r="RXT159" s="102"/>
      <c r="RXU159" s="102"/>
      <c r="RXV159" s="102"/>
      <c r="RXW159" s="102"/>
      <c r="RXX159" s="102"/>
      <c r="RXY159" s="102"/>
      <c r="RXZ159" s="102"/>
      <c r="RYA159" s="102"/>
      <c r="RYB159" s="102"/>
      <c r="RYC159" s="102"/>
      <c r="RYD159" s="102"/>
      <c r="RYE159" s="102"/>
      <c r="RYF159" s="102"/>
      <c r="RYG159" s="102"/>
      <c r="RYH159" s="102"/>
      <c r="RYI159" s="102"/>
      <c r="RYJ159" s="102"/>
      <c r="RYK159" s="102"/>
      <c r="RYL159" s="102"/>
      <c r="RYM159" s="102"/>
      <c r="RYN159" s="102"/>
      <c r="RYO159" s="102"/>
      <c r="RYP159" s="102"/>
      <c r="RYQ159" s="102"/>
      <c r="RYR159" s="102"/>
      <c r="RYS159" s="102"/>
      <c r="RYT159" s="102"/>
      <c r="RYU159" s="102"/>
      <c r="RYV159" s="102"/>
      <c r="RYW159" s="102"/>
      <c r="RYX159" s="102"/>
      <c r="RYY159" s="102"/>
      <c r="RYZ159" s="102"/>
      <c r="RZA159" s="102"/>
      <c r="RZB159" s="102"/>
      <c r="RZC159" s="102"/>
      <c r="RZD159" s="102"/>
      <c r="RZE159" s="102"/>
      <c r="RZF159" s="102"/>
      <c r="RZG159" s="102"/>
      <c r="RZH159" s="102"/>
      <c r="RZI159" s="102"/>
      <c r="RZJ159" s="102"/>
      <c r="RZK159" s="102"/>
      <c r="RZL159" s="102"/>
      <c r="RZM159" s="102"/>
      <c r="RZN159" s="102"/>
      <c r="RZO159" s="102"/>
      <c r="RZP159" s="102"/>
      <c r="RZQ159" s="102"/>
      <c r="RZR159" s="102"/>
      <c r="RZS159" s="102"/>
      <c r="RZT159" s="102"/>
      <c r="RZU159" s="102"/>
      <c r="RZV159" s="102"/>
      <c r="RZW159" s="102"/>
      <c r="RZX159" s="102"/>
      <c r="RZY159" s="102"/>
      <c r="RZZ159" s="102"/>
      <c r="SAA159" s="102"/>
      <c r="SAB159" s="102"/>
      <c r="SAC159" s="102"/>
      <c r="SAD159" s="102"/>
      <c r="SAE159" s="102"/>
      <c r="SAF159" s="102"/>
      <c r="SAG159" s="102"/>
      <c r="SAH159" s="102"/>
      <c r="SAI159" s="102"/>
      <c r="SAJ159" s="102"/>
      <c r="SAK159" s="102"/>
      <c r="SAL159" s="102"/>
      <c r="SAM159" s="102"/>
      <c r="SAN159" s="102"/>
      <c r="SAO159" s="102"/>
      <c r="SAP159" s="102"/>
      <c r="SAQ159" s="102"/>
      <c r="SAR159" s="102"/>
      <c r="SAS159" s="102"/>
      <c r="SAT159" s="102"/>
      <c r="SAU159" s="102"/>
      <c r="SAV159" s="102"/>
      <c r="SAW159" s="102"/>
      <c r="SAX159" s="102"/>
      <c r="SAY159" s="102"/>
      <c r="SAZ159" s="102"/>
      <c r="SBA159" s="102"/>
      <c r="SBB159" s="102"/>
      <c r="SBC159" s="102"/>
      <c r="SBD159" s="102"/>
      <c r="SBE159" s="102"/>
      <c r="SBF159" s="102"/>
      <c r="SBG159" s="102"/>
      <c r="SBH159" s="102"/>
      <c r="SBI159" s="102"/>
      <c r="SBJ159" s="102"/>
      <c r="SBK159" s="102"/>
      <c r="SBL159" s="102"/>
      <c r="SBM159" s="102"/>
      <c r="SBN159" s="102"/>
      <c r="SBO159" s="102"/>
      <c r="SBP159" s="102"/>
      <c r="SBQ159" s="102"/>
      <c r="SBR159" s="102"/>
      <c r="SBS159" s="102"/>
      <c r="SBT159" s="102"/>
      <c r="SBU159" s="102"/>
      <c r="SBV159" s="102"/>
      <c r="SBW159" s="102"/>
      <c r="SBX159" s="102"/>
      <c r="SBY159" s="102"/>
      <c r="SBZ159" s="102"/>
      <c r="SCA159" s="102"/>
      <c r="SCB159" s="102"/>
      <c r="SCC159" s="102"/>
      <c r="SCD159" s="102"/>
      <c r="SCE159" s="102"/>
      <c r="SCF159" s="102"/>
      <c r="SCG159" s="102"/>
      <c r="SCH159" s="102"/>
      <c r="SCI159" s="102"/>
      <c r="SCJ159" s="102"/>
      <c r="SCK159" s="102"/>
      <c r="SCL159" s="102"/>
      <c r="SCM159" s="102"/>
      <c r="SCN159" s="102"/>
      <c r="SCO159" s="102"/>
      <c r="SCP159" s="102"/>
      <c r="SCQ159" s="102"/>
      <c r="SCR159" s="102"/>
      <c r="SCS159" s="102"/>
      <c r="SCT159" s="102"/>
      <c r="SCU159" s="102"/>
      <c r="SCV159" s="102"/>
      <c r="SCW159" s="102"/>
      <c r="SCX159" s="102"/>
      <c r="SCY159" s="102"/>
      <c r="SCZ159" s="102"/>
      <c r="SDA159" s="102"/>
      <c r="SDB159" s="102"/>
      <c r="SDC159" s="102"/>
      <c r="SDD159" s="102"/>
      <c r="SDE159" s="102"/>
      <c r="SDF159" s="102"/>
      <c r="SDG159" s="102"/>
      <c r="SDH159" s="102"/>
      <c r="SDI159" s="102"/>
      <c r="SDJ159" s="102"/>
      <c r="SDK159" s="102"/>
      <c r="SDL159" s="102"/>
      <c r="SDM159" s="102"/>
      <c r="SDN159" s="102"/>
      <c r="SDO159" s="102"/>
      <c r="SDP159" s="102"/>
      <c r="SDQ159" s="102"/>
      <c r="SDR159" s="102"/>
      <c r="SDS159" s="102"/>
      <c r="SDT159" s="102"/>
      <c r="SDU159" s="102"/>
      <c r="SDV159" s="102"/>
      <c r="SDW159" s="102"/>
      <c r="SDX159" s="102"/>
      <c r="SDY159" s="102"/>
      <c r="SDZ159" s="102"/>
      <c r="SEA159" s="102"/>
      <c r="SEB159" s="102"/>
      <c r="SEC159" s="102"/>
      <c r="SED159" s="102"/>
      <c r="SEE159" s="102"/>
      <c r="SEF159" s="102"/>
      <c r="SEG159" s="102"/>
      <c r="SEH159" s="102"/>
      <c r="SEI159" s="102"/>
      <c r="SEJ159" s="102"/>
      <c r="SEK159" s="102"/>
      <c r="SEL159" s="102"/>
      <c r="SEM159" s="102"/>
      <c r="SEN159" s="102"/>
      <c r="SEO159" s="102"/>
      <c r="SEP159" s="102"/>
      <c r="SEQ159" s="102"/>
      <c r="SER159" s="102"/>
      <c r="SES159" s="102"/>
      <c r="SET159" s="102"/>
      <c r="SEU159" s="102"/>
      <c r="SEV159" s="102"/>
      <c r="SEW159" s="102"/>
      <c r="SEX159" s="102"/>
      <c r="SEY159" s="102"/>
      <c r="SEZ159" s="102"/>
      <c r="SFA159" s="102"/>
      <c r="SFB159" s="102"/>
      <c r="SFC159" s="102"/>
      <c r="SFD159" s="102"/>
      <c r="SFE159" s="102"/>
      <c r="SFF159" s="102"/>
      <c r="SFG159" s="102"/>
      <c r="SFH159" s="102"/>
      <c r="SFI159" s="102"/>
      <c r="SFJ159" s="102"/>
      <c r="SFK159" s="102"/>
      <c r="SFL159" s="102"/>
      <c r="SFM159" s="102"/>
      <c r="SFN159" s="102"/>
      <c r="SFO159" s="102"/>
      <c r="SFP159" s="102"/>
      <c r="SFQ159" s="102"/>
      <c r="SFR159" s="102"/>
      <c r="SFS159" s="102"/>
      <c r="SFT159" s="102"/>
      <c r="SFU159" s="102"/>
      <c r="SFV159" s="102"/>
      <c r="SFW159" s="102"/>
      <c r="SFX159" s="102"/>
      <c r="SFY159" s="102"/>
      <c r="SFZ159" s="102"/>
      <c r="SGA159" s="102"/>
      <c r="SGB159" s="102"/>
      <c r="SGC159" s="102"/>
      <c r="SGD159" s="102"/>
      <c r="SGE159" s="102"/>
      <c r="SGF159" s="102"/>
      <c r="SGG159" s="102"/>
      <c r="SGH159" s="102"/>
      <c r="SGI159" s="102"/>
      <c r="SGJ159" s="102"/>
      <c r="SGK159" s="102"/>
      <c r="SGL159" s="102"/>
      <c r="SGM159" s="102"/>
      <c r="SGN159" s="102"/>
      <c r="SGO159" s="102"/>
      <c r="SGP159" s="102"/>
      <c r="SGQ159" s="102"/>
      <c r="SGR159" s="102"/>
      <c r="SGS159" s="102"/>
      <c r="SGT159" s="102"/>
      <c r="SGU159" s="102"/>
      <c r="SGV159" s="102"/>
      <c r="SGW159" s="102"/>
      <c r="SGX159" s="102"/>
      <c r="SGY159" s="102"/>
      <c r="SGZ159" s="102"/>
      <c r="SHA159" s="102"/>
      <c r="SHB159" s="102"/>
      <c r="SHC159" s="102"/>
      <c r="SHD159" s="102"/>
      <c r="SHE159" s="102"/>
      <c r="SHF159" s="102"/>
      <c r="SHG159" s="102"/>
      <c r="SHH159" s="102"/>
      <c r="SHI159" s="102"/>
      <c r="SHJ159" s="102"/>
      <c r="SHK159" s="102"/>
      <c r="SHL159" s="102"/>
      <c r="SHM159" s="102"/>
      <c r="SHN159" s="102"/>
      <c r="SHO159" s="102"/>
      <c r="SHP159" s="102"/>
      <c r="SHQ159" s="102"/>
      <c r="SHR159" s="102"/>
      <c r="SHS159" s="102"/>
      <c r="SHT159" s="102"/>
      <c r="SHU159" s="102"/>
      <c r="SHV159" s="102"/>
      <c r="SHW159" s="102"/>
      <c r="SHX159" s="102"/>
      <c r="SHY159" s="102"/>
      <c r="SHZ159" s="102"/>
      <c r="SIA159" s="102"/>
      <c r="SIB159" s="102"/>
      <c r="SIC159" s="102"/>
      <c r="SID159" s="102"/>
      <c r="SIE159" s="102"/>
      <c r="SIF159" s="102"/>
      <c r="SIG159" s="102"/>
      <c r="SIH159" s="102"/>
      <c r="SII159" s="102"/>
      <c r="SIJ159" s="102"/>
      <c r="SIK159" s="102"/>
      <c r="SIL159" s="102"/>
      <c r="SIM159" s="102"/>
      <c r="SIN159" s="102"/>
      <c r="SIO159" s="102"/>
      <c r="SIP159" s="102"/>
      <c r="SIQ159" s="102"/>
      <c r="SIR159" s="102"/>
      <c r="SIS159" s="102"/>
      <c r="SIT159" s="102"/>
      <c r="SIU159" s="102"/>
      <c r="SIV159" s="102"/>
      <c r="SIW159" s="102"/>
      <c r="SIX159" s="102"/>
      <c r="SIY159" s="102"/>
      <c r="SIZ159" s="102"/>
      <c r="SJA159" s="102"/>
      <c r="SJB159" s="102"/>
      <c r="SJC159" s="102"/>
      <c r="SJD159" s="102"/>
      <c r="SJE159" s="102"/>
      <c r="SJF159" s="102"/>
      <c r="SJG159" s="102"/>
      <c r="SJH159" s="102"/>
      <c r="SJI159" s="102"/>
      <c r="SJJ159" s="102"/>
      <c r="SJK159" s="102"/>
      <c r="SJL159" s="102"/>
      <c r="SJM159" s="102"/>
      <c r="SJN159" s="102"/>
      <c r="SJO159" s="102"/>
      <c r="SJP159" s="102"/>
      <c r="SJQ159" s="102"/>
      <c r="SJR159" s="102"/>
      <c r="SJS159" s="102"/>
      <c r="SJT159" s="102"/>
      <c r="SJU159" s="102"/>
      <c r="SJV159" s="102"/>
      <c r="SJW159" s="102"/>
      <c r="SJX159" s="102"/>
      <c r="SJY159" s="102"/>
      <c r="SJZ159" s="102"/>
      <c r="SKA159" s="102"/>
      <c r="SKB159" s="102"/>
      <c r="SKC159" s="102"/>
      <c r="SKD159" s="102"/>
      <c r="SKE159" s="102"/>
      <c r="SKF159" s="102"/>
      <c r="SKG159" s="102"/>
      <c r="SKH159" s="102"/>
      <c r="SKI159" s="102"/>
      <c r="SKJ159" s="102"/>
      <c r="SKK159" s="102"/>
      <c r="SKL159" s="102"/>
      <c r="SKM159" s="102"/>
      <c r="SKN159" s="102"/>
      <c r="SKO159" s="102"/>
      <c r="SKP159" s="102"/>
      <c r="SKQ159" s="102"/>
      <c r="SKR159" s="102"/>
      <c r="SKS159" s="102"/>
      <c r="SKT159" s="102"/>
      <c r="SKU159" s="102"/>
      <c r="SKV159" s="102"/>
      <c r="SKW159" s="102"/>
      <c r="SKX159" s="102"/>
      <c r="SKY159" s="102"/>
      <c r="SKZ159" s="102"/>
      <c r="SLA159" s="102"/>
      <c r="SLB159" s="102"/>
      <c r="SLC159" s="102"/>
      <c r="SLD159" s="102"/>
      <c r="SLE159" s="102"/>
      <c r="SLF159" s="102"/>
      <c r="SLG159" s="102"/>
      <c r="SLH159" s="102"/>
      <c r="SLI159" s="102"/>
      <c r="SLJ159" s="102"/>
      <c r="SLK159" s="102"/>
      <c r="SLL159" s="102"/>
      <c r="SLM159" s="102"/>
      <c r="SLN159" s="102"/>
      <c r="SLO159" s="102"/>
      <c r="SLP159" s="102"/>
      <c r="SLQ159" s="102"/>
      <c r="SLR159" s="102"/>
      <c r="SLS159" s="102"/>
      <c r="SLT159" s="102"/>
      <c r="SLU159" s="102"/>
      <c r="SLV159" s="102"/>
      <c r="SLW159" s="102"/>
      <c r="SLX159" s="102"/>
      <c r="SLY159" s="102"/>
      <c r="SLZ159" s="102"/>
      <c r="SMA159" s="102"/>
      <c r="SMB159" s="102"/>
      <c r="SMC159" s="102"/>
      <c r="SMD159" s="102"/>
      <c r="SME159" s="102"/>
      <c r="SMF159" s="102"/>
      <c r="SMG159" s="102"/>
      <c r="SMH159" s="102"/>
      <c r="SMI159" s="102"/>
      <c r="SMJ159" s="102"/>
      <c r="SMK159" s="102"/>
      <c r="SML159" s="102"/>
      <c r="SMM159" s="102"/>
      <c r="SMN159" s="102"/>
      <c r="SMO159" s="102"/>
      <c r="SMP159" s="102"/>
      <c r="SMQ159" s="102"/>
      <c r="SMR159" s="102"/>
      <c r="SMS159" s="102"/>
      <c r="SMT159" s="102"/>
      <c r="SMU159" s="102"/>
      <c r="SMV159" s="102"/>
      <c r="SMW159" s="102"/>
      <c r="SMX159" s="102"/>
      <c r="SMY159" s="102"/>
      <c r="SMZ159" s="102"/>
      <c r="SNA159" s="102"/>
      <c r="SNB159" s="102"/>
      <c r="SNC159" s="102"/>
      <c r="SND159" s="102"/>
      <c r="SNE159" s="102"/>
      <c r="SNF159" s="102"/>
      <c r="SNG159" s="102"/>
      <c r="SNH159" s="102"/>
      <c r="SNI159" s="102"/>
      <c r="SNJ159" s="102"/>
      <c r="SNK159" s="102"/>
      <c r="SNL159" s="102"/>
      <c r="SNM159" s="102"/>
      <c r="SNN159" s="102"/>
      <c r="SNO159" s="102"/>
      <c r="SNP159" s="102"/>
      <c r="SNQ159" s="102"/>
      <c r="SNR159" s="102"/>
      <c r="SNS159" s="102"/>
      <c r="SNT159" s="102"/>
      <c r="SNU159" s="102"/>
      <c r="SNV159" s="102"/>
      <c r="SNW159" s="102"/>
      <c r="SNX159" s="102"/>
      <c r="SNY159" s="102"/>
      <c r="SNZ159" s="102"/>
      <c r="SOA159" s="102"/>
      <c r="SOB159" s="102"/>
      <c r="SOC159" s="102"/>
      <c r="SOD159" s="102"/>
      <c r="SOE159" s="102"/>
      <c r="SOF159" s="102"/>
      <c r="SOG159" s="102"/>
      <c r="SOH159" s="102"/>
      <c r="SOI159" s="102"/>
      <c r="SOJ159" s="102"/>
      <c r="SOK159" s="102"/>
      <c r="SOL159" s="102"/>
      <c r="SOM159" s="102"/>
      <c r="SON159" s="102"/>
      <c r="SOO159" s="102"/>
      <c r="SOP159" s="102"/>
      <c r="SOQ159" s="102"/>
      <c r="SOR159" s="102"/>
      <c r="SOS159" s="102"/>
      <c r="SOT159" s="102"/>
      <c r="SOU159" s="102"/>
      <c r="SOV159" s="102"/>
      <c r="SOW159" s="102"/>
      <c r="SOX159" s="102"/>
      <c r="SOY159" s="102"/>
      <c r="SOZ159" s="102"/>
      <c r="SPA159" s="102"/>
      <c r="SPB159" s="102"/>
      <c r="SPC159" s="102"/>
      <c r="SPD159" s="102"/>
      <c r="SPE159" s="102"/>
      <c r="SPF159" s="102"/>
      <c r="SPG159" s="102"/>
      <c r="SPH159" s="102"/>
      <c r="SPI159" s="102"/>
      <c r="SPJ159" s="102"/>
      <c r="SPK159" s="102"/>
      <c r="SPL159" s="102"/>
      <c r="SPM159" s="102"/>
      <c r="SPN159" s="102"/>
      <c r="SPO159" s="102"/>
      <c r="SPP159" s="102"/>
      <c r="SPQ159" s="102"/>
      <c r="SPR159" s="102"/>
      <c r="SPS159" s="102"/>
      <c r="SPT159" s="102"/>
      <c r="SPU159" s="102"/>
      <c r="SPV159" s="102"/>
      <c r="SPW159" s="102"/>
      <c r="SPX159" s="102"/>
      <c r="SPY159" s="102"/>
      <c r="SPZ159" s="102"/>
      <c r="SQA159" s="102"/>
      <c r="SQB159" s="102"/>
      <c r="SQC159" s="102"/>
      <c r="SQD159" s="102"/>
      <c r="SQE159" s="102"/>
      <c r="SQF159" s="102"/>
      <c r="SQG159" s="102"/>
      <c r="SQH159" s="102"/>
      <c r="SQI159" s="102"/>
      <c r="SQJ159" s="102"/>
      <c r="SQK159" s="102"/>
      <c r="SQL159" s="102"/>
      <c r="SQM159" s="102"/>
      <c r="SQN159" s="102"/>
      <c r="SQO159" s="102"/>
      <c r="SQP159" s="102"/>
      <c r="SQQ159" s="102"/>
      <c r="SQR159" s="102"/>
      <c r="SQS159" s="102"/>
      <c r="SQT159" s="102"/>
      <c r="SQU159" s="102"/>
      <c r="SQV159" s="102"/>
      <c r="SQW159" s="102"/>
      <c r="SQX159" s="102"/>
      <c r="SQY159" s="102"/>
      <c r="SQZ159" s="102"/>
      <c r="SRA159" s="102"/>
      <c r="SRB159" s="102"/>
      <c r="SRC159" s="102"/>
      <c r="SRD159" s="102"/>
      <c r="SRE159" s="102"/>
      <c r="SRF159" s="102"/>
      <c r="SRG159" s="102"/>
      <c r="SRH159" s="102"/>
      <c r="SRI159" s="102"/>
      <c r="SRJ159" s="102"/>
      <c r="SRK159" s="102"/>
      <c r="SRL159" s="102"/>
      <c r="SRM159" s="102"/>
      <c r="SRN159" s="102"/>
      <c r="SRO159" s="102"/>
      <c r="SRP159" s="102"/>
      <c r="SRQ159" s="102"/>
      <c r="SRR159" s="102"/>
      <c r="SRS159" s="102"/>
      <c r="SRT159" s="102"/>
      <c r="SRU159" s="102"/>
      <c r="SRV159" s="102"/>
      <c r="SRW159" s="102"/>
      <c r="SRX159" s="102"/>
      <c r="SRY159" s="102"/>
      <c r="SRZ159" s="102"/>
      <c r="SSA159" s="102"/>
      <c r="SSB159" s="102"/>
      <c r="SSC159" s="102"/>
      <c r="SSD159" s="102"/>
      <c r="SSE159" s="102"/>
      <c r="SSF159" s="102"/>
      <c r="SSG159" s="102"/>
      <c r="SSH159" s="102"/>
      <c r="SSI159" s="102"/>
      <c r="SSJ159" s="102"/>
      <c r="SSK159" s="102"/>
      <c r="SSL159" s="102"/>
      <c r="SSM159" s="102"/>
      <c r="SSN159" s="102"/>
      <c r="SSO159" s="102"/>
      <c r="SSP159" s="102"/>
      <c r="SSQ159" s="102"/>
      <c r="SSR159" s="102"/>
      <c r="SSS159" s="102"/>
      <c r="SST159" s="102"/>
      <c r="SSU159" s="102"/>
      <c r="SSV159" s="102"/>
      <c r="SSW159" s="102"/>
      <c r="SSX159" s="102"/>
      <c r="SSY159" s="102"/>
      <c r="SSZ159" s="102"/>
      <c r="STA159" s="102"/>
      <c r="STB159" s="102"/>
      <c r="STC159" s="102"/>
      <c r="STD159" s="102"/>
      <c r="STE159" s="102"/>
      <c r="STF159" s="102"/>
      <c r="STG159" s="102"/>
      <c r="STH159" s="102"/>
      <c r="STI159" s="102"/>
      <c r="STJ159" s="102"/>
      <c r="STK159" s="102"/>
      <c r="STL159" s="102"/>
      <c r="STM159" s="102"/>
      <c r="STN159" s="102"/>
      <c r="STO159" s="102"/>
      <c r="STP159" s="102"/>
      <c r="STQ159" s="102"/>
      <c r="STR159" s="102"/>
      <c r="STS159" s="102"/>
      <c r="STT159" s="102"/>
      <c r="STU159" s="102"/>
      <c r="STV159" s="102"/>
      <c r="STW159" s="102"/>
      <c r="STX159" s="102"/>
      <c r="STY159" s="102"/>
      <c r="STZ159" s="102"/>
      <c r="SUA159" s="102"/>
      <c r="SUB159" s="102"/>
      <c r="SUC159" s="102"/>
      <c r="SUD159" s="102"/>
      <c r="SUE159" s="102"/>
      <c r="SUF159" s="102"/>
      <c r="SUG159" s="102"/>
      <c r="SUH159" s="102"/>
      <c r="SUI159" s="102"/>
      <c r="SUJ159" s="102"/>
      <c r="SUK159" s="102"/>
      <c r="SUL159" s="102"/>
      <c r="SUM159" s="102"/>
      <c r="SUN159" s="102"/>
      <c r="SUO159" s="102"/>
      <c r="SUP159" s="102"/>
      <c r="SUQ159" s="102"/>
      <c r="SUR159" s="102"/>
      <c r="SUS159" s="102"/>
      <c r="SUT159" s="102"/>
      <c r="SUU159" s="102"/>
      <c r="SUV159" s="102"/>
      <c r="SUW159" s="102"/>
      <c r="SUX159" s="102"/>
      <c r="SUY159" s="102"/>
      <c r="SUZ159" s="102"/>
      <c r="SVA159" s="102"/>
      <c r="SVB159" s="102"/>
      <c r="SVC159" s="102"/>
      <c r="SVD159" s="102"/>
      <c r="SVE159" s="102"/>
      <c r="SVF159" s="102"/>
      <c r="SVG159" s="102"/>
      <c r="SVH159" s="102"/>
      <c r="SVI159" s="102"/>
      <c r="SVJ159" s="102"/>
      <c r="SVK159" s="102"/>
      <c r="SVL159" s="102"/>
      <c r="SVM159" s="102"/>
      <c r="SVN159" s="102"/>
      <c r="SVO159" s="102"/>
      <c r="SVP159" s="102"/>
      <c r="SVQ159" s="102"/>
      <c r="SVR159" s="102"/>
      <c r="SVS159" s="102"/>
      <c r="SVT159" s="102"/>
      <c r="SVU159" s="102"/>
      <c r="SVV159" s="102"/>
      <c r="SVW159" s="102"/>
      <c r="SVX159" s="102"/>
      <c r="SVY159" s="102"/>
      <c r="SVZ159" s="102"/>
      <c r="SWA159" s="102"/>
      <c r="SWB159" s="102"/>
      <c r="SWC159" s="102"/>
      <c r="SWD159" s="102"/>
      <c r="SWE159" s="102"/>
      <c r="SWF159" s="102"/>
      <c r="SWG159" s="102"/>
      <c r="SWH159" s="102"/>
      <c r="SWI159" s="102"/>
      <c r="SWJ159" s="102"/>
      <c r="SWK159" s="102"/>
      <c r="SWL159" s="102"/>
      <c r="SWM159" s="102"/>
      <c r="SWN159" s="102"/>
      <c r="SWO159" s="102"/>
      <c r="SWP159" s="102"/>
      <c r="SWQ159" s="102"/>
      <c r="SWR159" s="102"/>
      <c r="SWS159" s="102"/>
      <c r="SWT159" s="102"/>
      <c r="SWU159" s="102"/>
      <c r="SWV159" s="102"/>
      <c r="SWW159" s="102"/>
      <c r="SWX159" s="102"/>
      <c r="SWY159" s="102"/>
      <c r="SWZ159" s="102"/>
      <c r="SXA159" s="102"/>
      <c r="SXB159" s="102"/>
      <c r="SXC159" s="102"/>
      <c r="SXD159" s="102"/>
      <c r="SXE159" s="102"/>
      <c r="SXF159" s="102"/>
      <c r="SXG159" s="102"/>
      <c r="SXH159" s="102"/>
      <c r="SXI159" s="102"/>
      <c r="SXJ159" s="102"/>
      <c r="SXK159" s="102"/>
      <c r="SXL159" s="102"/>
      <c r="SXM159" s="102"/>
      <c r="SXN159" s="102"/>
      <c r="SXO159" s="102"/>
      <c r="SXP159" s="102"/>
      <c r="SXQ159" s="102"/>
      <c r="SXR159" s="102"/>
      <c r="SXS159" s="102"/>
      <c r="SXT159" s="102"/>
      <c r="SXU159" s="102"/>
      <c r="SXV159" s="102"/>
      <c r="SXW159" s="102"/>
      <c r="SXX159" s="102"/>
      <c r="SXY159" s="102"/>
      <c r="SXZ159" s="102"/>
      <c r="SYA159" s="102"/>
      <c r="SYB159" s="102"/>
      <c r="SYC159" s="102"/>
      <c r="SYD159" s="102"/>
      <c r="SYE159" s="102"/>
      <c r="SYF159" s="102"/>
      <c r="SYG159" s="102"/>
      <c r="SYH159" s="102"/>
      <c r="SYI159" s="102"/>
      <c r="SYJ159" s="102"/>
      <c r="SYK159" s="102"/>
      <c r="SYL159" s="102"/>
      <c r="SYM159" s="102"/>
      <c r="SYN159" s="102"/>
      <c r="SYO159" s="102"/>
      <c r="SYP159" s="102"/>
      <c r="SYQ159" s="102"/>
      <c r="SYR159" s="102"/>
      <c r="SYS159" s="102"/>
      <c r="SYT159" s="102"/>
      <c r="SYU159" s="102"/>
      <c r="SYV159" s="102"/>
      <c r="SYW159" s="102"/>
      <c r="SYX159" s="102"/>
      <c r="SYY159" s="102"/>
      <c r="SYZ159" s="102"/>
      <c r="SZA159" s="102"/>
      <c r="SZB159" s="102"/>
      <c r="SZC159" s="102"/>
      <c r="SZD159" s="102"/>
      <c r="SZE159" s="102"/>
      <c r="SZF159" s="102"/>
      <c r="SZG159" s="102"/>
      <c r="SZH159" s="102"/>
      <c r="SZI159" s="102"/>
      <c r="SZJ159" s="102"/>
      <c r="SZK159" s="102"/>
      <c r="SZL159" s="102"/>
      <c r="SZM159" s="102"/>
      <c r="SZN159" s="102"/>
      <c r="SZO159" s="102"/>
      <c r="SZP159" s="102"/>
      <c r="SZQ159" s="102"/>
      <c r="SZR159" s="102"/>
      <c r="SZS159" s="102"/>
      <c r="SZT159" s="102"/>
      <c r="SZU159" s="102"/>
      <c r="SZV159" s="102"/>
      <c r="SZW159" s="102"/>
      <c r="SZX159" s="102"/>
      <c r="SZY159" s="102"/>
      <c r="SZZ159" s="102"/>
      <c r="TAA159" s="102"/>
      <c r="TAB159" s="102"/>
      <c r="TAC159" s="102"/>
      <c r="TAD159" s="102"/>
      <c r="TAE159" s="102"/>
      <c r="TAF159" s="102"/>
      <c r="TAG159" s="102"/>
      <c r="TAH159" s="102"/>
      <c r="TAI159" s="102"/>
      <c r="TAJ159" s="102"/>
      <c r="TAK159" s="102"/>
      <c r="TAL159" s="102"/>
      <c r="TAM159" s="102"/>
      <c r="TAN159" s="102"/>
      <c r="TAO159" s="102"/>
      <c r="TAP159" s="102"/>
      <c r="TAQ159" s="102"/>
      <c r="TAR159" s="102"/>
      <c r="TAS159" s="102"/>
      <c r="TAT159" s="102"/>
      <c r="TAU159" s="102"/>
      <c r="TAV159" s="102"/>
      <c r="TAW159" s="102"/>
      <c r="TAX159" s="102"/>
      <c r="TAY159" s="102"/>
      <c r="TAZ159" s="102"/>
      <c r="TBA159" s="102"/>
      <c r="TBB159" s="102"/>
      <c r="TBC159" s="102"/>
      <c r="TBD159" s="102"/>
      <c r="TBE159" s="102"/>
      <c r="TBF159" s="102"/>
      <c r="TBG159" s="102"/>
      <c r="TBH159" s="102"/>
      <c r="TBI159" s="102"/>
      <c r="TBJ159" s="102"/>
      <c r="TBK159" s="102"/>
      <c r="TBL159" s="102"/>
      <c r="TBM159" s="102"/>
      <c r="TBN159" s="102"/>
      <c r="TBO159" s="102"/>
      <c r="TBP159" s="102"/>
      <c r="TBQ159" s="102"/>
      <c r="TBR159" s="102"/>
      <c r="TBS159" s="102"/>
      <c r="TBT159" s="102"/>
      <c r="TBU159" s="102"/>
      <c r="TBV159" s="102"/>
      <c r="TBW159" s="102"/>
      <c r="TBX159" s="102"/>
      <c r="TBY159" s="102"/>
      <c r="TBZ159" s="102"/>
      <c r="TCA159" s="102"/>
      <c r="TCB159" s="102"/>
      <c r="TCC159" s="102"/>
      <c r="TCD159" s="102"/>
      <c r="TCE159" s="102"/>
      <c r="TCF159" s="102"/>
      <c r="TCG159" s="102"/>
      <c r="TCH159" s="102"/>
      <c r="TCI159" s="102"/>
      <c r="TCJ159" s="102"/>
      <c r="TCK159" s="102"/>
      <c r="TCL159" s="102"/>
      <c r="TCM159" s="102"/>
      <c r="TCN159" s="102"/>
      <c r="TCO159" s="102"/>
      <c r="TCP159" s="102"/>
      <c r="TCQ159" s="102"/>
      <c r="TCR159" s="102"/>
      <c r="TCS159" s="102"/>
      <c r="TCT159" s="102"/>
      <c r="TCU159" s="102"/>
      <c r="TCV159" s="102"/>
      <c r="TCW159" s="102"/>
      <c r="TCX159" s="102"/>
      <c r="TCY159" s="102"/>
      <c r="TCZ159" s="102"/>
      <c r="TDA159" s="102"/>
      <c r="TDB159" s="102"/>
      <c r="TDC159" s="102"/>
      <c r="TDD159" s="102"/>
      <c r="TDE159" s="102"/>
      <c r="TDF159" s="102"/>
      <c r="TDG159" s="102"/>
      <c r="TDH159" s="102"/>
      <c r="TDI159" s="102"/>
      <c r="TDJ159" s="102"/>
      <c r="TDK159" s="102"/>
      <c r="TDL159" s="102"/>
      <c r="TDM159" s="102"/>
      <c r="TDN159" s="102"/>
      <c r="TDO159" s="102"/>
      <c r="TDP159" s="102"/>
      <c r="TDQ159" s="102"/>
      <c r="TDR159" s="102"/>
      <c r="TDS159" s="102"/>
      <c r="TDT159" s="102"/>
      <c r="TDU159" s="102"/>
      <c r="TDV159" s="102"/>
      <c r="TDW159" s="102"/>
      <c r="TDX159" s="102"/>
      <c r="TDY159" s="102"/>
      <c r="TDZ159" s="102"/>
      <c r="TEA159" s="102"/>
      <c r="TEB159" s="102"/>
      <c r="TEC159" s="102"/>
      <c r="TED159" s="102"/>
      <c r="TEE159" s="102"/>
      <c r="TEF159" s="102"/>
      <c r="TEG159" s="102"/>
      <c r="TEH159" s="102"/>
      <c r="TEI159" s="102"/>
      <c r="TEJ159" s="102"/>
      <c r="TEK159" s="102"/>
      <c r="TEL159" s="102"/>
      <c r="TEM159" s="102"/>
      <c r="TEN159" s="102"/>
      <c r="TEO159" s="102"/>
      <c r="TEP159" s="102"/>
      <c r="TEQ159" s="102"/>
      <c r="TER159" s="102"/>
      <c r="TES159" s="102"/>
      <c r="TET159" s="102"/>
      <c r="TEU159" s="102"/>
      <c r="TEV159" s="102"/>
      <c r="TEW159" s="102"/>
      <c r="TEX159" s="102"/>
      <c r="TEY159" s="102"/>
      <c r="TEZ159" s="102"/>
      <c r="TFA159" s="102"/>
      <c r="TFB159" s="102"/>
      <c r="TFC159" s="102"/>
      <c r="TFD159" s="102"/>
      <c r="TFE159" s="102"/>
      <c r="TFF159" s="102"/>
      <c r="TFG159" s="102"/>
      <c r="TFH159" s="102"/>
      <c r="TFI159" s="102"/>
      <c r="TFJ159" s="102"/>
      <c r="TFK159" s="102"/>
      <c r="TFL159" s="102"/>
      <c r="TFM159" s="102"/>
      <c r="TFN159" s="102"/>
      <c r="TFO159" s="102"/>
      <c r="TFP159" s="102"/>
      <c r="TFQ159" s="102"/>
      <c r="TFR159" s="102"/>
      <c r="TFS159" s="102"/>
      <c r="TFT159" s="102"/>
      <c r="TFU159" s="102"/>
      <c r="TFV159" s="102"/>
      <c r="TFW159" s="102"/>
      <c r="TFX159" s="102"/>
      <c r="TFY159" s="102"/>
      <c r="TFZ159" s="102"/>
      <c r="TGA159" s="102"/>
      <c r="TGB159" s="102"/>
      <c r="TGC159" s="102"/>
      <c r="TGD159" s="102"/>
      <c r="TGE159" s="102"/>
      <c r="TGF159" s="102"/>
      <c r="TGG159" s="102"/>
      <c r="TGH159" s="102"/>
      <c r="TGI159" s="102"/>
      <c r="TGJ159" s="102"/>
      <c r="TGK159" s="102"/>
      <c r="TGL159" s="102"/>
      <c r="TGM159" s="102"/>
      <c r="TGN159" s="102"/>
      <c r="TGO159" s="102"/>
      <c r="TGP159" s="102"/>
      <c r="TGQ159" s="102"/>
      <c r="TGR159" s="102"/>
      <c r="TGS159" s="102"/>
      <c r="TGT159" s="102"/>
      <c r="TGU159" s="102"/>
      <c r="TGV159" s="102"/>
      <c r="TGW159" s="102"/>
      <c r="TGX159" s="102"/>
      <c r="TGY159" s="102"/>
      <c r="TGZ159" s="102"/>
      <c r="THA159" s="102"/>
      <c r="THB159" s="102"/>
      <c r="THC159" s="102"/>
      <c r="THD159" s="102"/>
      <c r="THE159" s="102"/>
      <c r="THF159" s="102"/>
      <c r="THG159" s="102"/>
      <c r="THH159" s="102"/>
      <c r="THI159" s="102"/>
      <c r="THJ159" s="102"/>
      <c r="THK159" s="102"/>
      <c r="THL159" s="102"/>
      <c r="THM159" s="102"/>
      <c r="THN159" s="102"/>
      <c r="THO159" s="102"/>
      <c r="THP159" s="102"/>
      <c r="THQ159" s="102"/>
      <c r="THR159" s="102"/>
      <c r="THS159" s="102"/>
      <c r="THT159" s="102"/>
      <c r="THU159" s="102"/>
      <c r="THV159" s="102"/>
      <c r="THW159" s="102"/>
      <c r="THX159" s="102"/>
      <c r="THY159" s="102"/>
      <c r="THZ159" s="102"/>
      <c r="TIA159" s="102"/>
      <c r="TIB159" s="102"/>
      <c r="TIC159" s="102"/>
      <c r="TID159" s="102"/>
      <c r="TIE159" s="102"/>
      <c r="TIF159" s="102"/>
      <c r="TIG159" s="102"/>
      <c r="TIH159" s="102"/>
      <c r="TII159" s="102"/>
      <c r="TIJ159" s="102"/>
      <c r="TIK159" s="102"/>
      <c r="TIL159" s="102"/>
      <c r="TIM159" s="102"/>
      <c r="TIN159" s="102"/>
      <c r="TIO159" s="102"/>
      <c r="TIP159" s="102"/>
      <c r="TIQ159" s="102"/>
      <c r="TIR159" s="102"/>
      <c r="TIS159" s="102"/>
      <c r="TIT159" s="102"/>
      <c r="TIU159" s="102"/>
      <c r="TIV159" s="102"/>
      <c r="TIW159" s="102"/>
      <c r="TIX159" s="102"/>
      <c r="TIY159" s="102"/>
      <c r="TIZ159" s="102"/>
      <c r="TJA159" s="102"/>
      <c r="TJB159" s="102"/>
      <c r="TJC159" s="102"/>
      <c r="TJD159" s="102"/>
      <c r="TJE159" s="102"/>
      <c r="TJF159" s="102"/>
      <c r="TJG159" s="102"/>
      <c r="TJH159" s="102"/>
      <c r="TJI159" s="102"/>
      <c r="TJJ159" s="102"/>
      <c r="TJK159" s="102"/>
      <c r="TJL159" s="102"/>
      <c r="TJM159" s="102"/>
      <c r="TJN159" s="102"/>
      <c r="TJO159" s="102"/>
      <c r="TJP159" s="102"/>
      <c r="TJQ159" s="102"/>
      <c r="TJR159" s="102"/>
      <c r="TJS159" s="102"/>
      <c r="TJT159" s="102"/>
      <c r="TJU159" s="102"/>
      <c r="TJV159" s="102"/>
      <c r="TJW159" s="102"/>
      <c r="TJX159" s="102"/>
      <c r="TJY159" s="102"/>
      <c r="TJZ159" s="102"/>
      <c r="TKA159" s="102"/>
      <c r="TKB159" s="102"/>
      <c r="TKC159" s="102"/>
      <c r="TKD159" s="102"/>
      <c r="TKE159" s="102"/>
      <c r="TKF159" s="102"/>
      <c r="TKG159" s="102"/>
      <c r="TKH159" s="102"/>
      <c r="TKI159" s="102"/>
      <c r="TKJ159" s="102"/>
      <c r="TKK159" s="102"/>
      <c r="TKL159" s="102"/>
      <c r="TKM159" s="102"/>
      <c r="TKN159" s="102"/>
      <c r="TKO159" s="102"/>
      <c r="TKP159" s="102"/>
      <c r="TKQ159" s="102"/>
      <c r="TKR159" s="102"/>
      <c r="TKS159" s="102"/>
      <c r="TKT159" s="102"/>
      <c r="TKU159" s="102"/>
      <c r="TKV159" s="102"/>
      <c r="TKW159" s="102"/>
      <c r="TKX159" s="102"/>
      <c r="TKY159" s="102"/>
      <c r="TKZ159" s="102"/>
      <c r="TLA159" s="102"/>
      <c r="TLB159" s="102"/>
      <c r="TLC159" s="102"/>
      <c r="TLD159" s="102"/>
      <c r="TLE159" s="102"/>
      <c r="TLF159" s="102"/>
      <c r="TLG159" s="102"/>
      <c r="TLH159" s="102"/>
      <c r="TLI159" s="102"/>
      <c r="TLJ159" s="102"/>
      <c r="TLK159" s="102"/>
      <c r="TLL159" s="102"/>
      <c r="TLM159" s="102"/>
      <c r="TLN159" s="102"/>
      <c r="TLO159" s="102"/>
      <c r="TLP159" s="102"/>
      <c r="TLQ159" s="102"/>
      <c r="TLR159" s="102"/>
      <c r="TLS159" s="102"/>
      <c r="TLT159" s="102"/>
      <c r="TLU159" s="102"/>
      <c r="TLV159" s="102"/>
      <c r="TLW159" s="102"/>
      <c r="TLX159" s="102"/>
      <c r="TLY159" s="102"/>
      <c r="TLZ159" s="102"/>
      <c r="TMA159" s="102"/>
      <c r="TMB159" s="102"/>
      <c r="TMC159" s="102"/>
      <c r="TMD159" s="102"/>
      <c r="TME159" s="102"/>
      <c r="TMF159" s="102"/>
      <c r="TMG159" s="102"/>
      <c r="TMH159" s="102"/>
      <c r="TMI159" s="102"/>
      <c r="TMJ159" s="102"/>
      <c r="TMK159" s="102"/>
      <c r="TML159" s="102"/>
      <c r="TMM159" s="102"/>
      <c r="TMN159" s="102"/>
      <c r="TMO159" s="102"/>
      <c r="TMP159" s="102"/>
      <c r="TMQ159" s="102"/>
      <c r="TMR159" s="102"/>
      <c r="TMS159" s="102"/>
      <c r="TMT159" s="102"/>
      <c r="TMU159" s="102"/>
      <c r="TMV159" s="102"/>
      <c r="TMW159" s="102"/>
      <c r="TMX159" s="102"/>
      <c r="TMY159" s="102"/>
      <c r="TMZ159" s="102"/>
      <c r="TNA159" s="102"/>
      <c r="TNB159" s="102"/>
      <c r="TNC159" s="102"/>
      <c r="TND159" s="102"/>
      <c r="TNE159" s="102"/>
      <c r="TNF159" s="102"/>
      <c r="TNG159" s="102"/>
      <c r="TNH159" s="102"/>
      <c r="TNI159" s="102"/>
      <c r="TNJ159" s="102"/>
      <c r="TNK159" s="102"/>
      <c r="TNL159" s="102"/>
      <c r="TNM159" s="102"/>
      <c r="TNN159" s="102"/>
      <c r="TNO159" s="102"/>
      <c r="TNP159" s="102"/>
      <c r="TNQ159" s="102"/>
      <c r="TNR159" s="102"/>
      <c r="TNS159" s="102"/>
      <c r="TNT159" s="102"/>
      <c r="TNU159" s="102"/>
      <c r="TNV159" s="102"/>
      <c r="TNW159" s="102"/>
      <c r="TNX159" s="102"/>
      <c r="TNY159" s="102"/>
      <c r="TNZ159" s="102"/>
      <c r="TOA159" s="102"/>
      <c r="TOB159" s="102"/>
      <c r="TOC159" s="102"/>
      <c r="TOD159" s="102"/>
      <c r="TOE159" s="102"/>
      <c r="TOF159" s="102"/>
      <c r="TOG159" s="102"/>
      <c r="TOH159" s="102"/>
      <c r="TOI159" s="102"/>
      <c r="TOJ159" s="102"/>
      <c r="TOK159" s="102"/>
      <c r="TOL159" s="102"/>
      <c r="TOM159" s="102"/>
      <c r="TON159" s="102"/>
      <c r="TOO159" s="102"/>
      <c r="TOP159" s="102"/>
      <c r="TOQ159" s="102"/>
      <c r="TOR159" s="102"/>
      <c r="TOS159" s="102"/>
      <c r="TOT159" s="102"/>
      <c r="TOU159" s="102"/>
      <c r="TOV159" s="102"/>
      <c r="TOW159" s="102"/>
      <c r="TOX159" s="102"/>
      <c r="TOY159" s="102"/>
      <c r="TOZ159" s="102"/>
      <c r="TPA159" s="102"/>
      <c r="TPB159" s="102"/>
      <c r="TPC159" s="102"/>
      <c r="TPD159" s="102"/>
      <c r="TPE159" s="102"/>
      <c r="TPF159" s="102"/>
      <c r="TPG159" s="102"/>
      <c r="TPH159" s="102"/>
      <c r="TPI159" s="102"/>
      <c r="TPJ159" s="102"/>
      <c r="TPK159" s="102"/>
      <c r="TPL159" s="102"/>
      <c r="TPM159" s="102"/>
      <c r="TPN159" s="102"/>
      <c r="TPO159" s="102"/>
      <c r="TPP159" s="102"/>
      <c r="TPQ159" s="102"/>
      <c r="TPR159" s="102"/>
      <c r="TPS159" s="102"/>
      <c r="TPT159" s="102"/>
      <c r="TPU159" s="102"/>
      <c r="TPV159" s="102"/>
      <c r="TPW159" s="102"/>
      <c r="TPX159" s="102"/>
      <c r="TPY159" s="102"/>
      <c r="TPZ159" s="102"/>
      <c r="TQA159" s="102"/>
      <c r="TQB159" s="102"/>
      <c r="TQC159" s="102"/>
      <c r="TQD159" s="102"/>
      <c r="TQE159" s="102"/>
      <c r="TQF159" s="102"/>
      <c r="TQG159" s="102"/>
      <c r="TQH159" s="102"/>
      <c r="TQI159" s="102"/>
      <c r="TQJ159" s="102"/>
      <c r="TQK159" s="102"/>
      <c r="TQL159" s="102"/>
      <c r="TQM159" s="102"/>
      <c r="TQN159" s="102"/>
      <c r="TQO159" s="102"/>
      <c r="TQP159" s="102"/>
      <c r="TQQ159" s="102"/>
      <c r="TQR159" s="102"/>
      <c r="TQS159" s="102"/>
      <c r="TQT159" s="102"/>
      <c r="TQU159" s="102"/>
      <c r="TQV159" s="102"/>
      <c r="TQW159" s="102"/>
      <c r="TQX159" s="102"/>
      <c r="TQY159" s="102"/>
      <c r="TQZ159" s="102"/>
      <c r="TRA159" s="102"/>
      <c r="TRB159" s="102"/>
      <c r="TRC159" s="102"/>
      <c r="TRD159" s="102"/>
      <c r="TRE159" s="102"/>
      <c r="TRF159" s="102"/>
      <c r="TRG159" s="102"/>
      <c r="TRH159" s="102"/>
      <c r="TRI159" s="102"/>
      <c r="TRJ159" s="102"/>
      <c r="TRK159" s="102"/>
      <c r="TRL159" s="102"/>
      <c r="TRM159" s="102"/>
      <c r="TRN159" s="102"/>
      <c r="TRO159" s="102"/>
      <c r="TRP159" s="102"/>
      <c r="TRQ159" s="102"/>
      <c r="TRR159" s="102"/>
      <c r="TRS159" s="102"/>
      <c r="TRT159" s="102"/>
      <c r="TRU159" s="102"/>
      <c r="TRV159" s="102"/>
      <c r="TRW159" s="102"/>
      <c r="TRX159" s="102"/>
      <c r="TRY159" s="102"/>
      <c r="TRZ159" s="102"/>
      <c r="TSA159" s="102"/>
      <c r="TSB159" s="102"/>
      <c r="TSC159" s="102"/>
      <c r="TSD159" s="102"/>
      <c r="TSE159" s="102"/>
      <c r="TSF159" s="102"/>
      <c r="TSG159" s="102"/>
      <c r="TSH159" s="102"/>
      <c r="TSI159" s="102"/>
      <c r="TSJ159" s="102"/>
      <c r="TSK159" s="102"/>
      <c r="TSL159" s="102"/>
      <c r="TSM159" s="102"/>
      <c r="TSN159" s="102"/>
      <c r="TSO159" s="102"/>
      <c r="TSP159" s="102"/>
      <c r="TSQ159" s="102"/>
      <c r="TSR159" s="102"/>
      <c r="TSS159" s="102"/>
      <c r="TST159" s="102"/>
      <c r="TSU159" s="102"/>
      <c r="TSV159" s="102"/>
      <c r="TSW159" s="102"/>
      <c r="TSX159" s="102"/>
      <c r="TSY159" s="102"/>
      <c r="TSZ159" s="102"/>
      <c r="TTA159" s="102"/>
      <c r="TTB159" s="102"/>
      <c r="TTC159" s="102"/>
      <c r="TTD159" s="102"/>
      <c r="TTE159" s="102"/>
      <c r="TTF159" s="102"/>
      <c r="TTG159" s="102"/>
      <c r="TTH159" s="102"/>
      <c r="TTI159" s="102"/>
      <c r="TTJ159" s="102"/>
      <c r="TTK159" s="102"/>
      <c r="TTL159" s="102"/>
      <c r="TTM159" s="102"/>
      <c r="TTN159" s="102"/>
      <c r="TTO159" s="102"/>
      <c r="TTP159" s="102"/>
      <c r="TTQ159" s="102"/>
      <c r="TTR159" s="102"/>
      <c r="TTS159" s="102"/>
      <c r="TTT159" s="102"/>
      <c r="TTU159" s="102"/>
      <c r="TTV159" s="102"/>
      <c r="TTW159" s="102"/>
      <c r="TTX159" s="102"/>
      <c r="TTY159" s="102"/>
      <c r="TTZ159" s="102"/>
      <c r="TUA159" s="102"/>
      <c r="TUB159" s="102"/>
      <c r="TUC159" s="102"/>
      <c r="TUD159" s="102"/>
      <c r="TUE159" s="102"/>
      <c r="TUF159" s="102"/>
      <c r="TUG159" s="102"/>
      <c r="TUH159" s="102"/>
      <c r="TUI159" s="102"/>
      <c r="TUJ159" s="102"/>
      <c r="TUK159" s="102"/>
      <c r="TUL159" s="102"/>
      <c r="TUM159" s="102"/>
      <c r="TUN159" s="102"/>
      <c r="TUO159" s="102"/>
      <c r="TUP159" s="102"/>
      <c r="TUQ159" s="102"/>
      <c r="TUR159" s="102"/>
      <c r="TUS159" s="102"/>
      <c r="TUT159" s="102"/>
      <c r="TUU159" s="102"/>
      <c r="TUV159" s="102"/>
      <c r="TUW159" s="102"/>
      <c r="TUX159" s="102"/>
      <c r="TUY159" s="102"/>
      <c r="TUZ159" s="102"/>
      <c r="TVA159" s="102"/>
      <c r="TVB159" s="102"/>
      <c r="TVC159" s="102"/>
      <c r="TVD159" s="102"/>
      <c r="TVE159" s="102"/>
      <c r="TVF159" s="102"/>
      <c r="TVG159" s="102"/>
      <c r="TVH159" s="102"/>
      <c r="TVI159" s="102"/>
      <c r="TVJ159" s="102"/>
      <c r="TVK159" s="102"/>
      <c r="TVL159" s="102"/>
      <c r="TVM159" s="102"/>
      <c r="TVN159" s="102"/>
      <c r="TVO159" s="102"/>
      <c r="TVP159" s="102"/>
      <c r="TVQ159" s="102"/>
      <c r="TVR159" s="102"/>
      <c r="TVS159" s="102"/>
      <c r="TVT159" s="102"/>
      <c r="TVU159" s="102"/>
      <c r="TVV159" s="102"/>
      <c r="TVW159" s="102"/>
      <c r="TVX159" s="102"/>
      <c r="TVY159" s="102"/>
      <c r="TVZ159" s="102"/>
      <c r="TWA159" s="102"/>
      <c r="TWB159" s="102"/>
      <c r="TWC159" s="102"/>
      <c r="TWD159" s="102"/>
      <c r="TWE159" s="102"/>
      <c r="TWF159" s="102"/>
      <c r="TWG159" s="102"/>
      <c r="TWH159" s="102"/>
      <c r="TWI159" s="102"/>
      <c r="TWJ159" s="102"/>
      <c r="TWK159" s="102"/>
      <c r="TWL159" s="102"/>
      <c r="TWM159" s="102"/>
      <c r="TWN159" s="102"/>
      <c r="TWO159" s="102"/>
      <c r="TWP159" s="102"/>
      <c r="TWQ159" s="102"/>
      <c r="TWR159" s="102"/>
      <c r="TWS159" s="102"/>
      <c r="TWT159" s="102"/>
      <c r="TWU159" s="102"/>
      <c r="TWV159" s="102"/>
      <c r="TWW159" s="102"/>
      <c r="TWX159" s="102"/>
      <c r="TWY159" s="102"/>
      <c r="TWZ159" s="102"/>
      <c r="TXA159" s="102"/>
      <c r="TXB159" s="102"/>
      <c r="TXC159" s="102"/>
      <c r="TXD159" s="102"/>
      <c r="TXE159" s="102"/>
      <c r="TXF159" s="102"/>
      <c r="TXG159" s="102"/>
      <c r="TXH159" s="102"/>
      <c r="TXI159" s="102"/>
      <c r="TXJ159" s="102"/>
      <c r="TXK159" s="102"/>
      <c r="TXL159" s="102"/>
      <c r="TXM159" s="102"/>
      <c r="TXN159" s="102"/>
      <c r="TXO159" s="102"/>
      <c r="TXP159" s="102"/>
      <c r="TXQ159" s="102"/>
      <c r="TXR159" s="102"/>
      <c r="TXS159" s="102"/>
      <c r="TXT159" s="102"/>
      <c r="TXU159" s="102"/>
      <c r="TXV159" s="102"/>
      <c r="TXW159" s="102"/>
      <c r="TXX159" s="102"/>
      <c r="TXY159" s="102"/>
      <c r="TXZ159" s="102"/>
      <c r="TYA159" s="102"/>
      <c r="TYB159" s="102"/>
      <c r="TYC159" s="102"/>
      <c r="TYD159" s="102"/>
      <c r="TYE159" s="102"/>
      <c r="TYF159" s="102"/>
      <c r="TYG159" s="102"/>
      <c r="TYH159" s="102"/>
      <c r="TYI159" s="102"/>
      <c r="TYJ159" s="102"/>
      <c r="TYK159" s="102"/>
      <c r="TYL159" s="102"/>
      <c r="TYM159" s="102"/>
      <c r="TYN159" s="102"/>
      <c r="TYO159" s="102"/>
      <c r="TYP159" s="102"/>
      <c r="TYQ159" s="102"/>
      <c r="TYR159" s="102"/>
      <c r="TYS159" s="102"/>
      <c r="TYT159" s="102"/>
      <c r="TYU159" s="102"/>
      <c r="TYV159" s="102"/>
      <c r="TYW159" s="102"/>
      <c r="TYX159" s="102"/>
      <c r="TYY159" s="102"/>
      <c r="TYZ159" s="102"/>
      <c r="TZA159" s="102"/>
      <c r="TZB159" s="102"/>
      <c r="TZC159" s="102"/>
      <c r="TZD159" s="102"/>
      <c r="TZE159" s="102"/>
      <c r="TZF159" s="102"/>
      <c r="TZG159" s="102"/>
      <c r="TZH159" s="102"/>
      <c r="TZI159" s="102"/>
      <c r="TZJ159" s="102"/>
      <c r="TZK159" s="102"/>
      <c r="TZL159" s="102"/>
      <c r="TZM159" s="102"/>
      <c r="TZN159" s="102"/>
      <c r="TZO159" s="102"/>
      <c r="TZP159" s="102"/>
      <c r="TZQ159" s="102"/>
      <c r="TZR159" s="102"/>
      <c r="TZS159" s="102"/>
      <c r="TZT159" s="102"/>
      <c r="TZU159" s="102"/>
      <c r="TZV159" s="102"/>
      <c r="TZW159" s="102"/>
      <c r="TZX159" s="102"/>
      <c r="TZY159" s="102"/>
      <c r="TZZ159" s="102"/>
      <c r="UAA159" s="102"/>
      <c r="UAB159" s="102"/>
      <c r="UAC159" s="102"/>
      <c r="UAD159" s="102"/>
      <c r="UAE159" s="102"/>
      <c r="UAF159" s="102"/>
      <c r="UAG159" s="102"/>
      <c r="UAH159" s="102"/>
      <c r="UAI159" s="102"/>
      <c r="UAJ159" s="102"/>
      <c r="UAK159" s="102"/>
      <c r="UAL159" s="102"/>
      <c r="UAM159" s="102"/>
      <c r="UAN159" s="102"/>
      <c r="UAO159" s="102"/>
      <c r="UAP159" s="102"/>
      <c r="UAQ159" s="102"/>
      <c r="UAR159" s="102"/>
      <c r="UAS159" s="102"/>
      <c r="UAT159" s="102"/>
      <c r="UAU159" s="102"/>
      <c r="UAV159" s="102"/>
      <c r="UAW159" s="102"/>
      <c r="UAX159" s="102"/>
      <c r="UAY159" s="102"/>
      <c r="UAZ159" s="102"/>
      <c r="UBA159" s="102"/>
      <c r="UBB159" s="102"/>
      <c r="UBC159" s="102"/>
      <c r="UBD159" s="102"/>
      <c r="UBE159" s="102"/>
      <c r="UBF159" s="102"/>
      <c r="UBG159" s="102"/>
      <c r="UBH159" s="102"/>
      <c r="UBI159" s="102"/>
      <c r="UBJ159" s="102"/>
      <c r="UBK159" s="102"/>
      <c r="UBL159" s="102"/>
      <c r="UBM159" s="102"/>
      <c r="UBN159" s="102"/>
      <c r="UBO159" s="102"/>
      <c r="UBP159" s="102"/>
      <c r="UBQ159" s="102"/>
      <c r="UBR159" s="102"/>
      <c r="UBS159" s="102"/>
      <c r="UBT159" s="102"/>
      <c r="UBU159" s="102"/>
      <c r="UBV159" s="102"/>
      <c r="UBW159" s="102"/>
      <c r="UBX159" s="102"/>
      <c r="UBY159" s="102"/>
      <c r="UBZ159" s="102"/>
      <c r="UCA159" s="102"/>
      <c r="UCB159" s="102"/>
      <c r="UCC159" s="102"/>
      <c r="UCD159" s="102"/>
      <c r="UCE159" s="102"/>
      <c r="UCF159" s="102"/>
      <c r="UCG159" s="102"/>
      <c r="UCH159" s="102"/>
      <c r="UCI159" s="102"/>
      <c r="UCJ159" s="102"/>
      <c r="UCK159" s="102"/>
      <c r="UCL159" s="102"/>
      <c r="UCM159" s="102"/>
      <c r="UCN159" s="102"/>
      <c r="UCO159" s="102"/>
      <c r="UCP159" s="102"/>
      <c r="UCQ159" s="102"/>
      <c r="UCR159" s="102"/>
      <c r="UCS159" s="102"/>
      <c r="UCT159" s="102"/>
      <c r="UCU159" s="102"/>
      <c r="UCV159" s="102"/>
      <c r="UCW159" s="102"/>
      <c r="UCX159" s="102"/>
      <c r="UCY159" s="102"/>
      <c r="UCZ159" s="102"/>
      <c r="UDA159" s="102"/>
      <c r="UDB159" s="102"/>
      <c r="UDC159" s="102"/>
      <c r="UDD159" s="102"/>
      <c r="UDE159" s="102"/>
      <c r="UDF159" s="102"/>
      <c r="UDG159" s="102"/>
      <c r="UDH159" s="102"/>
      <c r="UDI159" s="102"/>
      <c r="UDJ159" s="102"/>
      <c r="UDK159" s="102"/>
      <c r="UDL159" s="102"/>
      <c r="UDM159" s="102"/>
      <c r="UDN159" s="102"/>
      <c r="UDO159" s="102"/>
      <c r="UDP159" s="102"/>
      <c r="UDQ159" s="102"/>
      <c r="UDR159" s="102"/>
      <c r="UDS159" s="102"/>
      <c r="UDT159" s="102"/>
      <c r="UDU159" s="102"/>
      <c r="UDV159" s="102"/>
      <c r="UDW159" s="102"/>
      <c r="UDX159" s="102"/>
      <c r="UDY159" s="102"/>
      <c r="UDZ159" s="102"/>
      <c r="UEA159" s="102"/>
      <c r="UEB159" s="102"/>
      <c r="UEC159" s="102"/>
      <c r="UED159" s="102"/>
      <c r="UEE159" s="102"/>
      <c r="UEF159" s="102"/>
      <c r="UEG159" s="102"/>
      <c r="UEH159" s="102"/>
      <c r="UEI159" s="102"/>
      <c r="UEJ159" s="102"/>
      <c r="UEK159" s="102"/>
      <c r="UEL159" s="102"/>
      <c r="UEM159" s="102"/>
      <c r="UEN159" s="102"/>
      <c r="UEO159" s="102"/>
      <c r="UEP159" s="102"/>
      <c r="UEQ159" s="102"/>
      <c r="UER159" s="102"/>
      <c r="UES159" s="102"/>
      <c r="UET159" s="102"/>
      <c r="UEU159" s="102"/>
      <c r="UEV159" s="102"/>
      <c r="UEW159" s="102"/>
      <c r="UEX159" s="102"/>
      <c r="UEY159" s="102"/>
      <c r="UEZ159" s="102"/>
      <c r="UFA159" s="102"/>
      <c r="UFB159" s="102"/>
      <c r="UFC159" s="102"/>
      <c r="UFD159" s="102"/>
      <c r="UFE159" s="102"/>
      <c r="UFF159" s="102"/>
      <c r="UFG159" s="102"/>
      <c r="UFH159" s="102"/>
      <c r="UFI159" s="102"/>
      <c r="UFJ159" s="102"/>
      <c r="UFK159" s="102"/>
      <c r="UFL159" s="102"/>
      <c r="UFM159" s="102"/>
      <c r="UFN159" s="102"/>
      <c r="UFO159" s="102"/>
      <c r="UFP159" s="102"/>
      <c r="UFQ159" s="102"/>
      <c r="UFR159" s="102"/>
      <c r="UFS159" s="102"/>
      <c r="UFT159" s="102"/>
      <c r="UFU159" s="102"/>
      <c r="UFV159" s="102"/>
      <c r="UFW159" s="102"/>
      <c r="UFX159" s="102"/>
      <c r="UFY159" s="102"/>
      <c r="UFZ159" s="102"/>
      <c r="UGA159" s="102"/>
      <c r="UGB159" s="102"/>
      <c r="UGC159" s="102"/>
      <c r="UGD159" s="102"/>
      <c r="UGE159" s="102"/>
      <c r="UGF159" s="102"/>
      <c r="UGG159" s="102"/>
      <c r="UGH159" s="102"/>
      <c r="UGI159" s="102"/>
      <c r="UGJ159" s="102"/>
      <c r="UGK159" s="102"/>
      <c r="UGL159" s="102"/>
      <c r="UGM159" s="102"/>
      <c r="UGN159" s="102"/>
      <c r="UGO159" s="102"/>
      <c r="UGP159" s="102"/>
      <c r="UGQ159" s="102"/>
      <c r="UGR159" s="102"/>
      <c r="UGS159" s="102"/>
      <c r="UGT159" s="102"/>
      <c r="UGU159" s="102"/>
      <c r="UGV159" s="102"/>
      <c r="UGW159" s="102"/>
      <c r="UGX159" s="102"/>
      <c r="UGY159" s="102"/>
      <c r="UGZ159" s="102"/>
      <c r="UHA159" s="102"/>
      <c r="UHB159" s="102"/>
      <c r="UHC159" s="102"/>
      <c r="UHD159" s="102"/>
      <c r="UHE159" s="102"/>
      <c r="UHF159" s="102"/>
      <c r="UHG159" s="102"/>
      <c r="UHH159" s="102"/>
      <c r="UHI159" s="102"/>
      <c r="UHJ159" s="102"/>
      <c r="UHK159" s="102"/>
      <c r="UHL159" s="102"/>
      <c r="UHM159" s="102"/>
      <c r="UHN159" s="102"/>
      <c r="UHO159" s="102"/>
      <c r="UHP159" s="102"/>
      <c r="UHQ159" s="102"/>
      <c r="UHR159" s="102"/>
      <c r="UHS159" s="102"/>
      <c r="UHT159" s="102"/>
      <c r="UHU159" s="102"/>
      <c r="UHV159" s="102"/>
      <c r="UHW159" s="102"/>
      <c r="UHX159" s="102"/>
      <c r="UHY159" s="102"/>
      <c r="UHZ159" s="102"/>
      <c r="UIA159" s="102"/>
      <c r="UIB159" s="102"/>
      <c r="UIC159" s="102"/>
      <c r="UID159" s="102"/>
      <c r="UIE159" s="102"/>
      <c r="UIF159" s="102"/>
      <c r="UIG159" s="102"/>
      <c r="UIH159" s="102"/>
      <c r="UII159" s="102"/>
      <c r="UIJ159" s="102"/>
      <c r="UIK159" s="102"/>
      <c r="UIL159" s="102"/>
      <c r="UIM159" s="102"/>
      <c r="UIN159" s="102"/>
      <c r="UIO159" s="102"/>
      <c r="UIP159" s="102"/>
      <c r="UIQ159" s="102"/>
      <c r="UIR159" s="102"/>
      <c r="UIS159" s="102"/>
      <c r="UIT159" s="102"/>
      <c r="UIU159" s="102"/>
      <c r="UIV159" s="102"/>
      <c r="UIW159" s="102"/>
      <c r="UIX159" s="102"/>
      <c r="UIY159" s="102"/>
      <c r="UIZ159" s="102"/>
      <c r="UJA159" s="102"/>
      <c r="UJB159" s="102"/>
      <c r="UJC159" s="102"/>
      <c r="UJD159" s="102"/>
      <c r="UJE159" s="102"/>
      <c r="UJF159" s="102"/>
      <c r="UJG159" s="102"/>
      <c r="UJH159" s="102"/>
      <c r="UJI159" s="102"/>
      <c r="UJJ159" s="102"/>
      <c r="UJK159" s="102"/>
      <c r="UJL159" s="102"/>
      <c r="UJM159" s="102"/>
      <c r="UJN159" s="102"/>
      <c r="UJO159" s="102"/>
      <c r="UJP159" s="102"/>
      <c r="UJQ159" s="102"/>
      <c r="UJR159" s="102"/>
      <c r="UJS159" s="102"/>
      <c r="UJT159" s="102"/>
      <c r="UJU159" s="102"/>
      <c r="UJV159" s="102"/>
      <c r="UJW159" s="102"/>
      <c r="UJX159" s="102"/>
      <c r="UJY159" s="102"/>
      <c r="UJZ159" s="102"/>
      <c r="UKA159" s="102"/>
      <c r="UKB159" s="102"/>
      <c r="UKC159" s="102"/>
      <c r="UKD159" s="102"/>
      <c r="UKE159" s="102"/>
      <c r="UKF159" s="102"/>
      <c r="UKG159" s="102"/>
      <c r="UKH159" s="102"/>
      <c r="UKI159" s="102"/>
      <c r="UKJ159" s="102"/>
      <c r="UKK159" s="102"/>
      <c r="UKL159" s="102"/>
      <c r="UKM159" s="102"/>
      <c r="UKN159" s="102"/>
      <c r="UKO159" s="102"/>
      <c r="UKP159" s="102"/>
      <c r="UKQ159" s="102"/>
      <c r="UKR159" s="102"/>
      <c r="UKS159" s="102"/>
      <c r="UKT159" s="102"/>
      <c r="UKU159" s="102"/>
      <c r="UKV159" s="102"/>
      <c r="UKW159" s="102"/>
      <c r="UKX159" s="102"/>
      <c r="UKY159" s="102"/>
      <c r="UKZ159" s="102"/>
      <c r="ULA159" s="102"/>
      <c r="ULB159" s="102"/>
      <c r="ULC159" s="102"/>
      <c r="ULD159" s="102"/>
      <c r="ULE159" s="102"/>
      <c r="ULF159" s="102"/>
      <c r="ULG159" s="102"/>
      <c r="ULH159" s="102"/>
      <c r="ULI159" s="102"/>
      <c r="ULJ159" s="102"/>
      <c r="ULK159" s="102"/>
      <c r="ULL159" s="102"/>
      <c r="ULM159" s="102"/>
      <c r="ULN159" s="102"/>
      <c r="ULO159" s="102"/>
      <c r="ULP159" s="102"/>
      <c r="ULQ159" s="102"/>
      <c r="ULR159" s="102"/>
      <c r="ULS159" s="102"/>
      <c r="ULT159" s="102"/>
      <c r="ULU159" s="102"/>
      <c r="ULV159" s="102"/>
      <c r="ULW159" s="102"/>
      <c r="ULX159" s="102"/>
      <c r="ULY159" s="102"/>
      <c r="ULZ159" s="102"/>
      <c r="UMA159" s="102"/>
      <c r="UMB159" s="102"/>
      <c r="UMC159" s="102"/>
      <c r="UMD159" s="102"/>
      <c r="UME159" s="102"/>
      <c r="UMF159" s="102"/>
      <c r="UMG159" s="102"/>
      <c r="UMH159" s="102"/>
      <c r="UMI159" s="102"/>
      <c r="UMJ159" s="102"/>
      <c r="UMK159" s="102"/>
      <c r="UML159" s="102"/>
      <c r="UMM159" s="102"/>
      <c r="UMN159" s="102"/>
      <c r="UMO159" s="102"/>
      <c r="UMP159" s="102"/>
      <c r="UMQ159" s="102"/>
      <c r="UMR159" s="102"/>
      <c r="UMS159" s="102"/>
      <c r="UMT159" s="102"/>
      <c r="UMU159" s="102"/>
      <c r="UMV159" s="102"/>
      <c r="UMW159" s="102"/>
      <c r="UMX159" s="102"/>
      <c r="UMY159" s="102"/>
      <c r="UMZ159" s="102"/>
      <c r="UNA159" s="102"/>
      <c r="UNB159" s="102"/>
      <c r="UNC159" s="102"/>
      <c r="UND159" s="102"/>
      <c r="UNE159" s="102"/>
      <c r="UNF159" s="102"/>
      <c r="UNG159" s="102"/>
      <c r="UNH159" s="102"/>
      <c r="UNI159" s="102"/>
      <c r="UNJ159" s="102"/>
      <c r="UNK159" s="102"/>
      <c r="UNL159" s="102"/>
      <c r="UNM159" s="102"/>
      <c r="UNN159" s="102"/>
      <c r="UNO159" s="102"/>
      <c r="UNP159" s="102"/>
      <c r="UNQ159" s="102"/>
      <c r="UNR159" s="102"/>
      <c r="UNS159" s="102"/>
      <c r="UNT159" s="102"/>
      <c r="UNU159" s="102"/>
      <c r="UNV159" s="102"/>
      <c r="UNW159" s="102"/>
      <c r="UNX159" s="102"/>
      <c r="UNY159" s="102"/>
      <c r="UNZ159" s="102"/>
      <c r="UOA159" s="102"/>
      <c r="UOB159" s="102"/>
      <c r="UOC159" s="102"/>
      <c r="UOD159" s="102"/>
      <c r="UOE159" s="102"/>
      <c r="UOF159" s="102"/>
      <c r="UOG159" s="102"/>
      <c r="UOH159" s="102"/>
      <c r="UOI159" s="102"/>
      <c r="UOJ159" s="102"/>
      <c r="UOK159" s="102"/>
      <c r="UOL159" s="102"/>
      <c r="UOM159" s="102"/>
      <c r="UON159" s="102"/>
      <c r="UOO159" s="102"/>
      <c r="UOP159" s="102"/>
      <c r="UOQ159" s="102"/>
      <c r="UOR159" s="102"/>
      <c r="UOS159" s="102"/>
      <c r="UOT159" s="102"/>
      <c r="UOU159" s="102"/>
      <c r="UOV159" s="102"/>
      <c r="UOW159" s="102"/>
      <c r="UOX159" s="102"/>
      <c r="UOY159" s="102"/>
      <c r="UOZ159" s="102"/>
      <c r="UPA159" s="102"/>
      <c r="UPB159" s="102"/>
      <c r="UPC159" s="102"/>
      <c r="UPD159" s="102"/>
      <c r="UPE159" s="102"/>
      <c r="UPF159" s="102"/>
      <c r="UPG159" s="102"/>
      <c r="UPH159" s="102"/>
      <c r="UPI159" s="102"/>
      <c r="UPJ159" s="102"/>
      <c r="UPK159" s="102"/>
      <c r="UPL159" s="102"/>
      <c r="UPM159" s="102"/>
      <c r="UPN159" s="102"/>
      <c r="UPO159" s="102"/>
      <c r="UPP159" s="102"/>
      <c r="UPQ159" s="102"/>
      <c r="UPR159" s="102"/>
      <c r="UPS159" s="102"/>
      <c r="UPT159" s="102"/>
      <c r="UPU159" s="102"/>
      <c r="UPV159" s="102"/>
      <c r="UPW159" s="102"/>
      <c r="UPX159" s="102"/>
      <c r="UPY159" s="102"/>
      <c r="UPZ159" s="102"/>
      <c r="UQA159" s="102"/>
      <c r="UQB159" s="102"/>
      <c r="UQC159" s="102"/>
      <c r="UQD159" s="102"/>
      <c r="UQE159" s="102"/>
      <c r="UQF159" s="102"/>
      <c r="UQG159" s="102"/>
      <c r="UQH159" s="102"/>
      <c r="UQI159" s="102"/>
      <c r="UQJ159" s="102"/>
      <c r="UQK159" s="102"/>
      <c r="UQL159" s="102"/>
      <c r="UQM159" s="102"/>
      <c r="UQN159" s="102"/>
      <c r="UQO159" s="102"/>
      <c r="UQP159" s="102"/>
      <c r="UQQ159" s="102"/>
      <c r="UQR159" s="102"/>
      <c r="UQS159" s="102"/>
      <c r="UQT159" s="102"/>
      <c r="UQU159" s="102"/>
      <c r="UQV159" s="102"/>
      <c r="UQW159" s="102"/>
      <c r="UQX159" s="102"/>
      <c r="UQY159" s="102"/>
      <c r="UQZ159" s="102"/>
      <c r="URA159" s="102"/>
      <c r="URB159" s="102"/>
      <c r="URC159" s="102"/>
      <c r="URD159" s="102"/>
      <c r="URE159" s="102"/>
      <c r="URF159" s="102"/>
      <c r="URG159" s="102"/>
      <c r="URH159" s="102"/>
      <c r="URI159" s="102"/>
      <c r="URJ159" s="102"/>
      <c r="URK159" s="102"/>
      <c r="URL159" s="102"/>
      <c r="URM159" s="102"/>
      <c r="URN159" s="102"/>
      <c r="URO159" s="102"/>
      <c r="URP159" s="102"/>
      <c r="URQ159" s="102"/>
      <c r="URR159" s="102"/>
      <c r="URS159" s="102"/>
      <c r="URT159" s="102"/>
      <c r="URU159" s="102"/>
      <c r="URV159" s="102"/>
      <c r="URW159" s="102"/>
      <c r="URX159" s="102"/>
      <c r="URY159" s="102"/>
      <c r="URZ159" s="102"/>
      <c r="USA159" s="102"/>
      <c r="USB159" s="102"/>
      <c r="USC159" s="102"/>
      <c r="USD159" s="102"/>
      <c r="USE159" s="102"/>
      <c r="USF159" s="102"/>
      <c r="USG159" s="102"/>
      <c r="USH159" s="102"/>
      <c r="USI159" s="102"/>
      <c r="USJ159" s="102"/>
      <c r="USK159" s="102"/>
      <c r="USL159" s="102"/>
      <c r="USM159" s="102"/>
      <c r="USN159" s="102"/>
      <c r="USO159" s="102"/>
      <c r="USP159" s="102"/>
      <c r="USQ159" s="102"/>
      <c r="USR159" s="102"/>
      <c r="USS159" s="102"/>
      <c r="UST159" s="102"/>
      <c r="USU159" s="102"/>
      <c r="USV159" s="102"/>
      <c r="USW159" s="102"/>
      <c r="USX159" s="102"/>
      <c r="USY159" s="102"/>
      <c r="USZ159" s="102"/>
      <c r="UTA159" s="102"/>
      <c r="UTB159" s="102"/>
      <c r="UTC159" s="102"/>
      <c r="UTD159" s="102"/>
      <c r="UTE159" s="102"/>
      <c r="UTF159" s="102"/>
      <c r="UTG159" s="102"/>
      <c r="UTH159" s="102"/>
      <c r="UTI159" s="102"/>
      <c r="UTJ159" s="102"/>
      <c r="UTK159" s="102"/>
      <c r="UTL159" s="102"/>
      <c r="UTM159" s="102"/>
      <c r="UTN159" s="102"/>
      <c r="UTO159" s="102"/>
      <c r="UTP159" s="102"/>
      <c r="UTQ159" s="102"/>
      <c r="UTR159" s="102"/>
      <c r="UTS159" s="102"/>
      <c r="UTT159" s="102"/>
      <c r="UTU159" s="102"/>
      <c r="UTV159" s="102"/>
      <c r="UTW159" s="102"/>
      <c r="UTX159" s="102"/>
      <c r="UTY159" s="102"/>
      <c r="UTZ159" s="102"/>
      <c r="UUA159" s="102"/>
      <c r="UUB159" s="102"/>
      <c r="UUC159" s="102"/>
      <c r="UUD159" s="102"/>
      <c r="UUE159" s="102"/>
      <c r="UUF159" s="102"/>
      <c r="UUG159" s="102"/>
      <c r="UUH159" s="102"/>
      <c r="UUI159" s="102"/>
      <c r="UUJ159" s="102"/>
      <c r="UUK159" s="102"/>
      <c r="UUL159" s="102"/>
      <c r="UUM159" s="102"/>
      <c r="UUN159" s="102"/>
      <c r="UUO159" s="102"/>
      <c r="UUP159" s="102"/>
      <c r="UUQ159" s="102"/>
      <c r="UUR159" s="102"/>
      <c r="UUS159" s="102"/>
      <c r="UUT159" s="102"/>
      <c r="UUU159" s="102"/>
      <c r="UUV159" s="102"/>
      <c r="UUW159" s="102"/>
      <c r="UUX159" s="102"/>
      <c r="UUY159" s="102"/>
      <c r="UUZ159" s="102"/>
      <c r="UVA159" s="102"/>
      <c r="UVB159" s="102"/>
      <c r="UVC159" s="102"/>
      <c r="UVD159" s="102"/>
      <c r="UVE159" s="102"/>
      <c r="UVF159" s="102"/>
      <c r="UVG159" s="102"/>
      <c r="UVH159" s="102"/>
      <c r="UVI159" s="102"/>
      <c r="UVJ159" s="102"/>
      <c r="UVK159" s="102"/>
      <c r="UVL159" s="102"/>
      <c r="UVM159" s="102"/>
      <c r="UVN159" s="102"/>
      <c r="UVO159" s="102"/>
      <c r="UVP159" s="102"/>
      <c r="UVQ159" s="102"/>
      <c r="UVR159" s="102"/>
      <c r="UVS159" s="102"/>
      <c r="UVT159" s="102"/>
      <c r="UVU159" s="102"/>
      <c r="UVV159" s="102"/>
      <c r="UVW159" s="102"/>
      <c r="UVX159" s="102"/>
      <c r="UVY159" s="102"/>
      <c r="UVZ159" s="102"/>
      <c r="UWA159" s="102"/>
      <c r="UWB159" s="102"/>
      <c r="UWC159" s="102"/>
      <c r="UWD159" s="102"/>
      <c r="UWE159" s="102"/>
      <c r="UWF159" s="102"/>
      <c r="UWG159" s="102"/>
      <c r="UWH159" s="102"/>
      <c r="UWI159" s="102"/>
      <c r="UWJ159" s="102"/>
      <c r="UWK159" s="102"/>
      <c r="UWL159" s="102"/>
      <c r="UWM159" s="102"/>
      <c r="UWN159" s="102"/>
      <c r="UWO159" s="102"/>
      <c r="UWP159" s="102"/>
      <c r="UWQ159" s="102"/>
      <c r="UWR159" s="102"/>
      <c r="UWS159" s="102"/>
      <c r="UWT159" s="102"/>
      <c r="UWU159" s="102"/>
      <c r="UWV159" s="102"/>
      <c r="UWW159" s="102"/>
      <c r="UWX159" s="102"/>
      <c r="UWY159" s="102"/>
      <c r="UWZ159" s="102"/>
      <c r="UXA159" s="102"/>
      <c r="UXB159" s="102"/>
      <c r="UXC159" s="102"/>
      <c r="UXD159" s="102"/>
      <c r="UXE159" s="102"/>
      <c r="UXF159" s="102"/>
      <c r="UXG159" s="102"/>
      <c r="UXH159" s="102"/>
      <c r="UXI159" s="102"/>
      <c r="UXJ159" s="102"/>
      <c r="UXK159" s="102"/>
      <c r="UXL159" s="102"/>
      <c r="UXM159" s="102"/>
      <c r="UXN159" s="102"/>
      <c r="UXO159" s="102"/>
      <c r="UXP159" s="102"/>
      <c r="UXQ159" s="102"/>
      <c r="UXR159" s="102"/>
      <c r="UXS159" s="102"/>
      <c r="UXT159" s="102"/>
      <c r="UXU159" s="102"/>
      <c r="UXV159" s="102"/>
      <c r="UXW159" s="102"/>
      <c r="UXX159" s="102"/>
      <c r="UXY159" s="102"/>
      <c r="UXZ159" s="102"/>
      <c r="UYA159" s="102"/>
      <c r="UYB159" s="102"/>
      <c r="UYC159" s="102"/>
      <c r="UYD159" s="102"/>
      <c r="UYE159" s="102"/>
      <c r="UYF159" s="102"/>
      <c r="UYG159" s="102"/>
      <c r="UYH159" s="102"/>
      <c r="UYI159" s="102"/>
      <c r="UYJ159" s="102"/>
      <c r="UYK159" s="102"/>
      <c r="UYL159" s="102"/>
      <c r="UYM159" s="102"/>
      <c r="UYN159" s="102"/>
      <c r="UYO159" s="102"/>
      <c r="UYP159" s="102"/>
      <c r="UYQ159" s="102"/>
      <c r="UYR159" s="102"/>
      <c r="UYS159" s="102"/>
      <c r="UYT159" s="102"/>
      <c r="UYU159" s="102"/>
      <c r="UYV159" s="102"/>
      <c r="UYW159" s="102"/>
      <c r="UYX159" s="102"/>
      <c r="UYY159" s="102"/>
      <c r="UYZ159" s="102"/>
      <c r="UZA159" s="102"/>
      <c r="UZB159" s="102"/>
      <c r="UZC159" s="102"/>
      <c r="UZD159" s="102"/>
      <c r="UZE159" s="102"/>
      <c r="UZF159" s="102"/>
      <c r="UZG159" s="102"/>
      <c r="UZH159" s="102"/>
      <c r="UZI159" s="102"/>
      <c r="UZJ159" s="102"/>
      <c r="UZK159" s="102"/>
      <c r="UZL159" s="102"/>
      <c r="UZM159" s="102"/>
      <c r="UZN159" s="102"/>
      <c r="UZO159" s="102"/>
      <c r="UZP159" s="102"/>
      <c r="UZQ159" s="102"/>
      <c r="UZR159" s="102"/>
      <c r="UZS159" s="102"/>
      <c r="UZT159" s="102"/>
      <c r="UZU159" s="102"/>
      <c r="UZV159" s="102"/>
      <c r="UZW159" s="102"/>
      <c r="UZX159" s="102"/>
      <c r="UZY159" s="102"/>
      <c r="UZZ159" s="102"/>
      <c r="VAA159" s="102"/>
      <c r="VAB159" s="102"/>
      <c r="VAC159" s="102"/>
      <c r="VAD159" s="102"/>
      <c r="VAE159" s="102"/>
      <c r="VAF159" s="102"/>
      <c r="VAG159" s="102"/>
      <c r="VAH159" s="102"/>
      <c r="VAI159" s="102"/>
      <c r="VAJ159" s="102"/>
      <c r="VAK159" s="102"/>
      <c r="VAL159" s="102"/>
      <c r="VAM159" s="102"/>
      <c r="VAN159" s="102"/>
      <c r="VAO159" s="102"/>
      <c r="VAP159" s="102"/>
      <c r="VAQ159" s="102"/>
      <c r="VAR159" s="102"/>
      <c r="VAS159" s="102"/>
      <c r="VAT159" s="102"/>
      <c r="VAU159" s="102"/>
      <c r="VAV159" s="102"/>
      <c r="VAW159" s="102"/>
      <c r="VAX159" s="102"/>
      <c r="VAY159" s="102"/>
      <c r="VAZ159" s="102"/>
      <c r="VBA159" s="102"/>
      <c r="VBB159" s="102"/>
      <c r="VBC159" s="102"/>
      <c r="VBD159" s="102"/>
      <c r="VBE159" s="102"/>
      <c r="VBF159" s="102"/>
      <c r="VBG159" s="102"/>
      <c r="VBH159" s="102"/>
      <c r="VBI159" s="102"/>
      <c r="VBJ159" s="102"/>
      <c r="VBK159" s="102"/>
      <c r="VBL159" s="102"/>
      <c r="VBM159" s="102"/>
      <c r="VBN159" s="102"/>
      <c r="VBO159" s="102"/>
      <c r="VBP159" s="102"/>
      <c r="VBQ159" s="102"/>
      <c r="VBR159" s="102"/>
      <c r="VBS159" s="102"/>
      <c r="VBT159" s="102"/>
      <c r="VBU159" s="102"/>
      <c r="VBV159" s="102"/>
      <c r="VBW159" s="102"/>
      <c r="VBX159" s="102"/>
      <c r="VBY159" s="102"/>
      <c r="VBZ159" s="102"/>
      <c r="VCA159" s="102"/>
      <c r="VCB159" s="102"/>
      <c r="VCC159" s="102"/>
      <c r="VCD159" s="102"/>
      <c r="VCE159" s="102"/>
      <c r="VCF159" s="102"/>
      <c r="VCG159" s="102"/>
      <c r="VCH159" s="102"/>
      <c r="VCI159" s="102"/>
      <c r="VCJ159" s="102"/>
      <c r="VCK159" s="102"/>
      <c r="VCL159" s="102"/>
      <c r="VCM159" s="102"/>
      <c r="VCN159" s="102"/>
      <c r="VCO159" s="102"/>
      <c r="VCP159" s="102"/>
      <c r="VCQ159" s="102"/>
      <c r="VCR159" s="102"/>
      <c r="VCS159" s="102"/>
      <c r="VCT159" s="102"/>
      <c r="VCU159" s="102"/>
      <c r="VCV159" s="102"/>
      <c r="VCW159" s="102"/>
      <c r="VCX159" s="102"/>
      <c r="VCY159" s="102"/>
      <c r="VCZ159" s="102"/>
      <c r="VDA159" s="102"/>
      <c r="VDB159" s="102"/>
      <c r="VDC159" s="102"/>
      <c r="VDD159" s="102"/>
      <c r="VDE159" s="102"/>
      <c r="VDF159" s="102"/>
      <c r="VDG159" s="102"/>
      <c r="VDH159" s="102"/>
      <c r="VDI159" s="102"/>
      <c r="VDJ159" s="102"/>
      <c r="VDK159" s="102"/>
      <c r="VDL159" s="102"/>
      <c r="VDM159" s="102"/>
      <c r="VDN159" s="102"/>
      <c r="VDO159" s="102"/>
      <c r="VDP159" s="102"/>
      <c r="VDQ159" s="102"/>
      <c r="VDR159" s="102"/>
      <c r="VDS159" s="102"/>
      <c r="VDT159" s="102"/>
      <c r="VDU159" s="102"/>
      <c r="VDV159" s="102"/>
      <c r="VDW159" s="102"/>
      <c r="VDX159" s="102"/>
      <c r="VDY159" s="102"/>
      <c r="VDZ159" s="102"/>
      <c r="VEA159" s="102"/>
      <c r="VEB159" s="102"/>
      <c r="VEC159" s="102"/>
      <c r="VED159" s="102"/>
      <c r="VEE159" s="102"/>
      <c r="VEF159" s="102"/>
      <c r="VEG159" s="102"/>
      <c r="VEH159" s="102"/>
      <c r="VEI159" s="102"/>
      <c r="VEJ159" s="102"/>
      <c r="VEK159" s="102"/>
      <c r="VEL159" s="102"/>
      <c r="VEM159" s="102"/>
      <c r="VEN159" s="102"/>
      <c r="VEO159" s="102"/>
      <c r="VEP159" s="102"/>
      <c r="VEQ159" s="102"/>
      <c r="VER159" s="102"/>
      <c r="VES159" s="102"/>
      <c r="VET159" s="102"/>
      <c r="VEU159" s="102"/>
      <c r="VEV159" s="102"/>
      <c r="VEW159" s="102"/>
      <c r="VEX159" s="102"/>
      <c r="VEY159" s="102"/>
      <c r="VEZ159" s="102"/>
      <c r="VFA159" s="102"/>
      <c r="VFB159" s="102"/>
      <c r="VFC159" s="102"/>
      <c r="VFD159" s="102"/>
      <c r="VFE159" s="102"/>
      <c r="VFF159" s="102"/>
      <c r="VFG159" s="102"/>
      <c r="VFH159" s="102"/>
      <c r="VFI159" s="102"/>
      <c r="VFJ159" s="102"/>
      <c r="VFK159" s="102"/>
      <c r="VFL159" s="102"/>
      <c r="VFM159" s="102"/>
      <c r="VFN159" s="102"/>
      <c r="VFO159" s="102"/>
      <c r="VFP159" s="102"/>
      <c r="VFQ159" s="102"/>
      <c r="VFR159" s="102"/>
      <c r="VFS159" s="102"/>
      <c r="VFT159" s="102"/>
      <c r="VFU159" s="102"/>
      <c r="VFV159" s="102"/>
      <c r="VFW159" s="102"/>
      <c r="VFX159" s="102"/>
      <c r="VFY159" s="102"/>
      <c r="VFZ159" s="102"/>
      <c r="VGA159" s="102"/>
      <c r="VGB159" s="102"/>
      <c r="VGC159" s="102"/>
      <c r="VGD159" s="102"/>
      <c r="VGE159" s="102"/>
      <c r="VGF159" s="102"/>
      <c r="VGG159" s="102"/>
      <c r="VGH159" s="102"/>
      <c r="VGI159" s="102"/>
      <c r="VGJ159" s="102"/>
      <c r="VGK159" s="102"/>
      <c r="VGL159" s="102"/>
      <c r="VGM159" s="102"/>
      <c r="VGN159" s="102"/>
      <c r="VGO159" s="102"/>
      <c r="VGP159" s="102"/>
      <c r="VGQ159" s="102"/>
      <c r="VGR159" s="102"/>
      <c r="VGS159" s="102"/>
      <c r="VGT159" s="102"/>
      <c r="VGU159" s="102"/>
      <c r="VGV159" s="102"/>
      <c r="VGW159" s="102"/>
      <c r="VGX159" s="102"/>
      <c r="VGY159" s="102"/>
      <c r="VGZ159" s="102"/>
      <c r="VHA159" s="102"/>
      <c r="VHB159" s="102"/>
      <c r="VHC159" s="102"/>
      <c r="VHD159" s="102"/>
      <c r="VHE159" s="102"/>
      <c r="VHF159" s="102"/>
      <c r="VHG159" s="102"/>
      <c r="VHH159" s="102"/>
      <c r="VHI159" s="102"/>
      <c r="VHJ159" s="102"/>
      <c r="VHK159" s="102"/>
      <c r="VHL159" s="102"/>
      <c r="VHM159" s="102"/>
      <c r="VHN159" s="102"/>
      <c r="VHO159" s="102"/>
      <c r="VHP159" s="102"/>
      <c r="VHQ159" s="102"/>
      <c r="VHR159" s="102"/>
      <c r="VHS159" s="102"/>
      <c r="VHT159" s="102"/>
      <c r="VHU159" s="102"/>
      <c r="VHV159" s="102"/>
      <c r="VHW159" s="102"/>
      <c r="VHX159" s="102"/>
      <c r="VHY159" s="102"/>
      <c r="VHZ159" s="102"/>
      <c r="VIA159" s="102"/>
      <c r="VIB159" s="102"/>
      <c r="VIC159" s="102"/>
      <c r="VID159" s="102"/>
      <c r="VIE159" s="102"/>
      <c r="VIF159" s="102"/>
      <c r="VIG159" s="102"/>
      <c r="VIH159" s="102"/>
      <c r="VII159" s="102"/>
      <c r="VIJ159" s="102"/>
      <c r="VIK159" s="102"/>
      <c r="VIL159" s="102"/>
      <c r="VIM159" s="102"/>
      <c r="VIN159" s="102"/>
      <c r="VIO159" s="102"/>
      <c r="VIP159" s="102"/>
      <c r="VIQ159" s="102"/>
      <c r="VIR159" s="102"/>
      <c r="VIS159" s="102"/>
      <c r="VIT159" s="102"/>
      <c r="VIU159" s="102"/>
      <c r="VIV159" s="102"/>
      <c r="VIW159" s="102"/>
      <c r="VIX159" s="102"/>
      <c r="VIY159" s="102"/>
      <c r="VIZ159" s="102"/>
      <c r="VJA159" s="102"/>
      <c r="VJB159" s="102"/>
      <c r="VJC159" s="102"/>
      <c r="VJD159" s="102"/>
      <c r="VJE159" s="102"/>
      <c r="VJF159" s="102"/>
      <c r="VJG159" s="102"/>
      <c r="VJH159" s="102"/>
      <c r="VJI159" s="102"/>
      <c r="VJJ159" s="102"/>
      <c r="VJK159" s="102"/>
      <c r="VJL159" s="102"/>
      <c r="VJM159" s="102"/>
      <c r="VJN159" s="102"/>
      <c r="VJO159" s="102"/>
      <c r="VJP159" s="102"/>
      <c r="VJQ159" s="102"/>
      <c r="VJR159" s="102"/>
      <c r="VJS159" s="102"/>
      <c r="VJT159" s="102"/>
      <c r="VJU159" s="102"/>
      <c r="VJV159" s="102"/>
      <c r="VJW159" s="102"/>
      <c r="VJX159" s="102"/>
      <c r="VJY159" s="102"/>
      <c r="VJZ159" s="102"/>
      <c r="VKA159" s="102"/>
      <c r="VKB159" s="102"/>
      <c r="VKC159" s="102"/>
      <c r="VKD159" s="102"/>
      <c r="VKE159" s="102"/>
      <c r="VKF159" s="102"/>
      <c r="VKG159" s="102"/>
      <c r="VKH159" s="102"/>
      <c r="VKI159" s="102"/>
      <c r="VKJ159" s="102"/>
      <c r="VKK159" s="102"/>
      <c r="VKL159" s="102"/>
      <c r="VKM159" s="102"/>
      <c r="VKN159" s="102"/>
      <c r="VKO159" s="102"/>
      <c r="VKP159" s="102"/>
      <c r="VKQ159" s="102"/>
      <c r="VKR159" s="102"/>
      <c r="VKS159" s="102"/>
      <c r="VKT159" s="102"/>
      <c r="VKU159" s="102"/>
      <c r="VKV159" s="102"/>
      <c r="VKW159" s="102"/>
      <c r="VKX159" s="102"/>
      <c r="VKY159" s="102"/>
      <c r="VKZ159" s="102"/>
      <c r="VLA159" s="102"/>
      <c r="VLB159" s="102"/>
      <c r="VLC159" s="102"/>
      <c r="VLD159" s="102"/>
      <c r="VLE159" s="102"/>
      <c r="VLF159" s="102"/>
      <c r="VLG159" s="102"/>
      <c r="VLH159" s="102"/>
      <c r="VLI159" s="102"/>
      <c r="VLJ159" s="102"/>
      <c r="VLK159" s="102"/>
      <c r="VLL159" s="102"/>
      <c r="VLM159" s="102"/>
      <c r="VLN159" s="102"/>
      <c r="VLO159" s="102"/>
      <c r="VLP159" s="102"/>
      <c r="VLQ159" s="102"/>
      <c r="VLR159" s="102"/>
      <c r="VLS159" s="102"/>
      <c r="VLT159" s="102"/>
      <c r="VLU159" s="102"/>
      <c r="VLV159" s="102"/>
      <c r="VLW159" s="102"/>
      <c r="VLX159" s="102"/>
      <c r="VLY159" s="102"/>
      <c r="VLZ159" s="102"/>
      <c r="VMA159" s="102"/>
      <c r="VMB159" s="102"/>
      <c r="VMC159" s="102"/>
      <c r="VMD159" s="102"/>
      <c r="VME159" s="102"/>
      <c r="VMF159" s="102"/>
      <c r="VMG159" s="102"/>
      <c r="VMH159" s="102"/>
      <c r="VMI159" s="102"/>
      <c r="VMJ159" s="102"/>
      <c r="VMK159" s="102"/>
      <c r="VML159" s="102"/>
      <c r="VMM159" s="102"/>
      <c r="VMN159" s="102"/>
      <c r="VMO159" s="102"/>
      <c r="VMP159" s="102"/>
      <c r="VMQ159" s="102"/>
      <c r="VMR159" s="102"/>
      <c r="VMS159" s="102"/>
      <c r="VMT159" s="102"/>
      <c r="VMU159" s="102"/>
      <c r="VMV159" s="102"/>
      <c r="VMW159" s="102"/>
      <c r="VMX159" s="102"/>
      <c r="VMY159" s="102"/>
      <c r="VMZ159" s="102"/>
      <c r="VNA159" s="102"/>
      <c r="VNB159" s="102"/>
      <c r="VNC159" s="102"/>
      <c r="VND159" s="102"/>
      <c r="VNE159" s="102"/>
      <c r="VNF159" s="102"/>
      <c r="VNG159" s="102"/>
      <c r="VNH159" s="102"/>
      <c r="VNI159" s="102"/>
      <c r="VNJ159" s="102"/>
      <c r="VNK159" s="102"/>
      <c r="VNL159" s="102"/>
      <c r="VNM159" s="102"/>
      <c r="VNN159" s="102"/>
      <c r="VNO159" s="102"/>
      <c r="VNP159" s="102"/>
      <c r="VNQ159" s="102"/>
      <c r="VNR159" s="102"/>
      <c r="VNS159" s="102"/>
      <c r="VNT159" s="102"/>
      <c r="VNU159" s="102"/>
      <c r="VNV159" s="102"/>
      <c r="VNW159" s="102"/>
      <c r="VNX159" s="102"/>
      <c r="VNY159" s="102"/>
      <c r="VNZ159" s="102"/>
      <c r="VOA159" s="102"/>
      <c r="VOB159" s="102"/>
      <c r="VOC159" s="102"/>
      <c r="VOD159" s="102"/>
      <c r="VOE159" s="102"/>
      <c r="VOF159" s="102"/>
      <c r="VOG159" s="102"/>
      <c r="VOH159" s="102"/>
      <c r="VOI159" s="102"/>
      <c r="VOJ159" s="102"/>
      <c r="VOK159" s="102"/>
      <c r="VOL159" s="102"/>
      <c r="VOM159" s="102"/>
      <c r="VON159" s="102"/>
      <c r="VOO159" s="102"/>
      <c r="VOP159" s="102"/>
      <c r="VOQ159" s="102"/>
      <c r="VOR159" s="102"/>
      <c r="VOS159" s="102"/>
      <c r="VOT159" s="102"/>
      <c r="VOU159" s="102"/>
      <c r="VOV159" s="102"/>
      <c r="VOW159" s="102"/>
      <c r="VOX159" s="102"/>
      <c r="VOY159" s="102"/>
      <c r="VOZ159" s="102"/>
      <c r="VPA159" s="102"/>
      <c r="VPB159" s="102"/>
      <c r="VPC159" s="102"/>
      <c r="VPD159" s="102"/>
      <c r="VPE159" s="102"/>
      <c r="VPF159" s="102"/>
      <c r="VPG159" s="102"/>
      <c r="VPH159" s="102"/>
      <c r="VPI159" s="102"/>
      <c r="VPJ159" s="102"/>
      <c r="VPK159" s="102"/>
      <c r="VPL159" s="102"/>
      <c r="VPM159" s="102"/>
      <c r="VPN159" s="102"/>
      <c r="VPO159" s="102"/>
      <c r="VPP159" s="102"/>
      <c r="VPQ159" s="102"/>
      <c r="VPR159" s="102"/>
      <c r="VPS159" s="102"/>
      <c r="VPT159" s="102"/>
      <c r="VPU159" s="102"/>
      <c r="VPV159" s="102"/>
      <c r="VPW159" s="102"/>
      <c r="VPX159" s="102"/>
      <c r="VPY159" s="102"/>
      <c r="VPZ159" s="102"/>
      <c r="VQA159" s="102"/>
      <c r="VQB159" s="102"/>
      <c r="VQC159" s="102"/>
      <c r="VQD159" s="102"/>
      <c r="VQE159" s="102"/>
      <c r="VQF159" s="102"/>
      <c r="VQG159" s="102"/>
      <c r="VQH159" s="102"/>
      <c r="VQI159" s="102"/>
      <c r="VQJ159" s="102"/>
      <c r="VQK159" s="102"/>
      <c r="VQL159" s="102"/>
      <c r="VQM159" s="102"/>
      <c r="VQN159" s="102"/>
      <c r="VQO159" s="102"/>
      <c r="VQP159" s="102"/>
      <c r="VQQ159" s="102"/>
      <c r="VQR159" s="102"/>
      <c r="VQS159" s="102"/>
      <c r="VQT159" s="102"/>
      <c r="VQU159" s="102"/>
      <c r="VQV159" s="102"/>
      <c r="VQW159" s="102"/>
      <c r="VQX159" s="102"/>
      <c r="VQY159" s="102"/>
      <c r="VQZ159" s="102"/>
      <c r="VRA159" s="102"/>
      <c r="VRB159" s="102"/>
      <c r="VRC159" s="102"/>
      <c r="VRD159" s="102"/>
      <c r="VRE159" s="102"/>
      <c r="VRF159" s="102"/>
      <c r="VRG159" s="102"/>
      <c r="VRH159" s="102"/>
      <c r="VRI159" s="102"/>
      <c r="VRJ159" s="102"/>
      <c r="VRK159" s="102"/>
      <c r="VRL159" s="102"/>
      <c r="VRM159" s="102"/>
      <c r="VRN159" s="102"/>
      <c r="VRO159" s="102"/>
      <c r="VRP159" s="102"/>
      <c r="VRQ159" s="102"/>
      <c r="VRR159" s="102"/>
      <c r="VRS159" s="102"/>
      <c r="VRT159" s="102"/>
      <c r="VRU159" s="102"/>
      <c r="VRV159" s="102"/>
      <c r="VRW159" s="102"/>
      <c r="VRX159" s="102"/>
      <c r="VRY159" s="102"/>
      <c r="VRZ159" s="102"/>
      <c r="VSA159" s="102"/>
      <c r="VSB159" s="102"/>
      <c r="VSC159" s="102"/>
      <c r="VSD159" s="102"/>
      <c r="VSE159" s="102"/>
      <c r="VSF159" s="102"/>
      <c r="VSG159" s="102"/>
      <c r="VSH159" s="102"/>
      <c r="VSI159" s="102"/>
      <c r="VSJ159" s="102"/>
      <c r="VSK159" s="102"/>
      <c r="VSL159" s="102"/>
      <c r="VSM159" s="102"/>
      <c r="VSN159" s="102"/>
      <c r="VSO159" s="102"/>
      <c r="VSP159" s="102"/>
      <c r="VSQ159" s="102"/>
      <c r="VSR159" s="102"/>
      <c r="VSS159" s="102"/>
      <c r="VST159" s="102"/>
      <c r="VSU159" s="102"/>
      <c r="VSV159" s="102"/>
      <c r="VSW159" s="102"/>
      <c r="VSX159" s="102"/>
      <c r="VSY159" s="102"/>
      <c r="VSZ159" s="102"/>
      <c r="VTA159" s="102"/>
      <c r="VTB159" s="102"/>
      <c r="VTC159" s="102"/>
      <c r="VTD159" s="102"/>
      <c r="VTE159" s="102"/>
      <c r="VTF159" s="102"/>
      <c r="VTG159" s="102"/>
      <c r="VTH159" s="102"/>
      <c r="VTI159" s="102"/>
      <c r="VTJ159" s="102"/>
      <c r="VTK159" s="102"/>
      <c r="VTL159" s="102"/>
      <c r="VTM159" s="102"/>
      <c r="VTN159" s="102"/>
      <c r="VTO159" s="102"/>
      <c r="VTP159" s="102"/>
      <c r="VTQ159" s="102"/>
      <c r="VTR159" s="102"/>
      <c r="VTS159" s="102"/>
      <c r="VTT159" s="102"/>
      <c r="VTU159" s="102"/>
      <c r="VTV159" s="102"/>
      <c r="VTW159" s="102"/>
      <c r="VTX159" s="102"/>
      <c r="VTY159" s="102"/>
      <c r="VTZ159" s="102"/>
      <c r="VUA159" s="102"/>
      <c r="VUB159" s="102"/>
      <c r="VUC159" s="102"/>
      <c r="VUD159" s="102"/>
      <c r="VUE159" s="102"/>
      <c r="VUF159" s="102"/>
      <c r="VUG159" s="102"/>
      <c r="VUH159" s="102"/>
      <c r="VUI159" s="102"/>
      <c r="VUJ159" s="102"/>
      <c r="VUK159" s="102"/>
      <c r="VUL159" s="102"/>
      <c r="VUM159" s="102"/>
      <c r="VUN159" s="102"/>
      <c r="VUO159" s="102"/>
      <c r="VUP159" s="102"/>
      <c r="VUQ159" s="102"/>
      <c r="VUR159" s="102"/>
      <c r="VUS159" s="102"/>
      <c r="VUT159" s="102"/>
      <c r="VUU159" s="102"/>
      <c r="VUV159" s="102"/>
      <c r="VUW159" s="102"/>
      <c r="VUX159" s="102"/>
      <c r="VUY159" s="102"/>
      <c r="VUZ159" s="102"/>
      <c r="VVA159" s="102"/>
      <c r="VVB159" s="102"/>
      <c r="VVC159" s="102"/>
      <c r="VVD159" s="102"/>
      <c r="VVE159" s="102"/>
      <c r="VVF159" s="102"/>
      <c r="VVG159" s="102"/>
      <c r="VVH159" s="102"/>
      <c r="VVI159" s="102"/>
      <c r="VVJ159" s="102"/>
      <c r="VVK159" s="102"/>
      <c r="VVL159" s="102"/>
      <c r="VVM159" s="102"/>
      <c r="VVN159" s="102"/>
      <c r="VVO159" s="102"/>
      <c r="VVP159" s="102"/>
      <c r="VVQ159" s="102"/>
      <c r="VVR159" s="102"/>
      <c r="VVS159" s="102"/>
      <c r="VVT159" s="102"/>
      <c r="VVU159" s="102"/>
      <c r="VVV159" s="102"/>
      <c r="VVW159" s="102"/>
      <c r="VVX159" s="102"/>
      <c r="VVY159" s="102"/>
      <c r="VVZ159" s="102"/>
      <c r="VWA159" s="102"/>
      <c r="VWB159" s="102"/>
      <c r="VWC159" s="102"/>
      <c r="VWD159" s="102"/>
      <c r="VWE159" s="102"/>
      <c r="VWF159" s="102"/>
      <c r="VWG159" s="102"/>
      <c r="VWH159" s="102"/>
      <c r="VWI159" s="102"/>
      <c r="VWJ159" s="102"/>
      <c r="VWK159" s="102"/>
      <c r="VWL159" s="102"/>
      <c r="VWM159" s="102"/>
      <c r="VWN159" s="102"/>
      <c r="VWO159" s="102"/>
      <c r="VWP159" s="102"/>
      <c r="VWQ159" s="102"/>
      <c r="VWR159" s="102"/>
      <c r="VWS159" s="102"/>
      <c r="VWT159" s="102"/>
      <c r="VWU159" s="102"/>
      <c r="VWV159" s="102"/>
      <c r="VWW159" s="102"/>
      <c r="VWX159" s="102"/>
      <c r="VWY159" s="102"/>
      <c r="VWZ159" s="102"/>
      <c r="VXA159" s="102"/>
      <c r="VXB159" s="102"/>
      <c r="VXC159" s="102"/>
      <c r="VXD159" s="102"/>
      <c r="VXE159" s="102"/>
      <c r="VXF159" s="102"/>
      <c r="VXG159" s="102"/>
      <c r="VXH159" s="102"/>
      <c r="VXI159" s="102"/>
      <c r="VXJ159" s="102"/>
      <c r="VXK159" s="102"/>
      <c r="VXL159" s="102"/>
      <c r="VXM159" s="102"/>
      <c r="VXN159" s="102"/>
      <c r="VXO159" s="102"/>
      <c r="VXP159" s="102"/>
      <c r="VXQ159" s="102"/>
      <c r="VXR159" s="102"/>
      <c r="VXS159" s="102"/>
      <c r="VXT159" s="102"/>
      <c r="VXU159" s="102"/>
      <c r="VXV159" s="102"/>
      <c r="VXW159" s="102"/>
      <c r="VXX159" s="102"/>
      <c r="VXY159" s="102"/>
      <c r="VXZ159" s="102"/>
      <c r="VYA159" s="102"/>
      <c r="VYB159" s="102"/>
      <c r="VYC159" s="102"/>
      <c r="VYD159" s="102"/>
      <c r="VYE159" s="102"/>
      <c r="VYF159" s="102"/>
      <c r="VYG159" s="102"/>
      <c r="VYH159" s="102"/>
      <c r="VYI159" s="102"/>
      <c r="VYJ159" s="102"/>
      <c r="VYK159" s="102"/>
      <c r="VYL159" s="102"/>
      <c r="VYM159" s="102"/>
      <c r="VYN159" s="102"/>
      <c r="VYO159" s="102"/>
      <c r="VYP159" s="102"/>
      <c r="VYQ159" s="102"/>
      <c r="VYR159" s="102"/>
      <c r="VYS159" s="102"/>
      <c r="VYT159" s="102"/>
      <c r="VYU159" s="102"/>
      <c r="VYV159" s="102"/>
      <c r="VYW159" s="102"/>
      <c r="VYX159" s="102"/>
      <c r="VYY159" s="102"/>
      <c r="VYZ159" s="102"/>
      <c r="VZA159" s="102"/>
      <c r="VZB159" s="102"/>
      <c r="VZC159" s="102"/>
      <c r="VZD159" s="102"/>
      <c r="VZE159" s="102"/>
      <c r="VZF159" s="102"/>
      <c r="VZG159" s="102"/>
      <c r="VZH159" s="102"/>
      <c r="VZI159" s="102"/>
      <c r="VZJ159" s="102"/>
      <c r="VZK159" s="102"/>
      <c r="VZL159" s="102"/>
      <c r="VZM159" s="102"/>
      <c r="VZN159" s="102"/>
      <c r="VZO159" s="102"/>
      <c r="VZP159" s="102"/>
      <c r="VZQ159" s="102"/>
      <c r="VZR159" s="102"/>
      <c r="VZS159" s="102"/>
      <c r="VZT159" s="102"/>
      <c r="VZU159" s="102"/>
      <c r="VZV159" s="102"/>
      <c r="VZW159" s="102"/>
      <c r="VZX159" s="102"/>
      <c r="VZY159" s="102"/>
      <c r="VZZ159" s="102"/>
      <c r="WAA159" s="102"/>
      <c r="WAB159" s="102"/>
      <c r="WAC159" s="102"/>
      <c r="WAD159" s="102"/>
      <c r="WAE159" s="102"/>
      <c r="WAF159" s="102"/>
      <c r="WAG159" s="102"/>
      <c r="WAH159" s="102"/>
      <c r="WAI159" s="102"/>
      <c r="WAJ159" s="102"/>
      <c r="WAK159" s="102"/>
      <c r="WAL159" s="102"/>
      <c r="WAM159" s="102"/>
      <c r="WAN159" s="102"/>
      <c r="WAO159" s="102"/>
      <c r="WAP159" s="102"/>
      <c r="WAQ159" s="102"/>
      <c r="WAR159" s="102"/>
      <c r="WAS159" s="102"/>
      <c r="WAT159" s="102"/>
      <c r="WAU159" s="102"/>
      <c r="WAV159" s="102"/>
      <c r="WAW159" s="102"/>
      <c r="WAX159" s="102"/>
      <c r="WAY159" s="102"/>
      <c r="WAZ159" s="102"/>
      <c r="WBA159" s="102"/>
      <c r="WBB159" s="102"/>
      <c r="WBC159" s="102"/>
      <c r="WBD159" s="102"/>
      <c r="WBE159" s="102"/>
      <c r="WBF159" s="102"/>
      <c r="WBG159" s="102"/>
      <c r="WBH159" s="102"/>
      <c r="WBI159" s="102"/>
      <c r="WBJ159" s="102"/>
      <c r="WBK159" s="102"/>
      <c r="WBL159" s="102"/>
      <c r="WBM159" s="102"/>
      <c r="WBN159" s="102"/>
      <c r="WBO159" s="102"/>
      <c r="WBP159" s="102"/>
      <c r="WBQ159" s="102"/>
      <c r="WBR159" s="102"/>
      <c r="WBS159" s="102"/>
      <c r="WBT159" s="102"/>
      <c r="WBU159" s="102"/>
      <c r="WBV159" s="102"/>
      <c r="WBW159" s="102"/>
      <c r="WBX159" s="102"/>
      <c r="WBY159" s="102"/>
      <c r="WBZ159" s="102"/>
      <c r="WCA159" s="102"/>
      <c r="WCB159" s="102"/>
      <c r="WCC159" s="102"/>
      <c r="WCD159" s="102"/>
      <c r="WCE159" s="102"/>
      <c r="WCF159" s="102"/>
      <c r="WCG159" s="102"/>
      <c r="WCH159" s="102"/>
      <c r="WCI159" s="102"/>
      <c r="WCJ159" s="102"/>
      <c r="WCK159" s="102"/>
      <c r="WCL159" s="102"/>
      <c r="WCM159" s="102"/>
      <c r="WCN159" s="102"/>
      <c r="WCO159" s="102"/>
      <c r="WCP159" s="102"/>
      <c r="WCQ159" s="102"/>
      <c r="WCR159" s="102"/>
      <c r="WCS159" s="102"/>
      <c r="WCT159" s="102"/>
      <c r="WCU159" s="102"/>
      <c r="WCV159" s="102"/>
      <c r="WCW159" s="102"/>
      <c r="WCX159" s="102"/>
      <c r="WCY159" s="102"/>
      <c r="WCZ159" s="102"/>
      <c r="WDA159" s="102"/>
      <c r="WDB159" s="102"/>
      <c r="WDC159" s="102"/>
      <c r="WDD159" s="102"/>
      <c r="WDE159" s="102"/>
      <c r="WDF159" s="102"/>
      <c r="WDG159" s="102"/>
      <c r="WDH159" s="102"/>
      <c r="WDI159" s="102"/>
      <c r="WDJ159" s="102"/>
      <c r="WDK159" s="102"/>
      <c r="WDL159" s="102"/>
      <c r="WDM159" s="102"/>
      <c r="WDN159" s="102"/>
      <c r="WDO159" s="102"/>
      <c r="WDP159" s="102"/>
      <c r="WDQ159" s="102"/>
      <c r="WDR159" s="102"/>
      <c r="WDS159" s="102"/>
      <c r="WDT159" s="102"/>
      <c r="WDU159" s="102"/>
      <c r="WDV159" s="102"/>
      <c r="WDW159" s="102"/>
      <c r="WDX159" s="102"/>
      <c r="WDY159" s="102"/>
      <c r="WDZ159" s="102"/>
      <c r="WEA159" s="102"/>
      <c r="WEB159" s="102"/>
      <c r="WEC159" s="102"/>
      <c r="WED159" s="102"/>
      <c r="WEE159" s="102"/>
      <c r="WEF159" s="102"/>
      <c r="WEG159" s="102"/>
      <c r="WEH159" s="102"/>
      <c r="WEI159" s="102"/>
      <c r="WEJ159" s="102"/>
      <c r="WEK159" s="102"/>
      <c r="WEL159" s="102"/>
      <c r="WEM159" s="102"/>
      <c r="WEN159" s="102"/>
      <c r="WEO159" s="102"/>
      <c r="WEP159" s="102"/>
      <c r="WEQ159" s="102"/>
      <c r="WER159" s="102"/>
      <c r="WES159" s="102"/>
      <c r="WET159" s="102"/>
      <c r="WEU159" s="102"/>
      <c r="WEV159" s="102"/>
      <c r="WEW159" s="102"/>
      <c r="WEX159" s="102"/>
      <c r="WEY159" s="102"/>
      <c r="WEZ159" s="102"/>
      <c r="WFA159" s="102"/>
      <c r="WFB159" s="102"/>
      <c r="WFC159" s="102"/>
      <c r="WFD159" s="102"/>
      <c r="WFE159" s="102"/>
      <c r="WFF159" s="102"/>
      <c r="WFG159" s="102"/>
      <c r="WFH159" s="102"/>
      <c r="WFI159" s="102"/>
      <c r="WFJ159" s="102"/>
      <c r="WFK159" s="102"/>
      <c r="WFL159" s="102"/>
      <c r="WFM159" s="102"/>
      <c r="WFN159" s="102"/>
      <c r="WFO159" s="102"/>
      <c r="WFP159" s="102"/>
      <c r="WFQ159" s="102"/>
      <c r="WFR159" s="102"/>
      <c r="WFS159" s="102"/>
      <c r="WFT159" s="102"/>
      <c r="WFU159" s="102"/>
      <c r="WFV159" s="102"/>
      <c r="WFW159" s="102"/>
      <c r="WFX159" s="102"/>
      <c r="WFY159" s="102"/>
      <c r="WFZ159" s="102"/>
      <c r="WGA159" s="102"/>
      <c r="WGB159" s="102"/>
      <c r="WGC159" s="102"/>
      <c r="WGD159" s="102"/>
      <c r="WGE159" s="102"/>
      <c r="WGF159" s="102"/>
      <c r="WGG159" s="102"/>
      <c r="WGH159" s="102"/>
      <c r="WGI159" s="102"/>
      <c r="WGJ159" s="102"/>
      <c r="WGK159" s="102"/>
      <c r="WGL159" s="102"/>
      <c r="WGM159" s="102"/>
      <c r="WGN159" s="102"/>
      <c r="WGO159" s="102"/>
      <c r="WGP159" s="102"/>
      <c r="WGQ159" s="102"/>
      <c r="WGR159" s="102"/>
      <c r="WGS159" s="102"/>
      <c r="WGT159" s="102"/>
      <c r="WGU159" s="102"/>
      <c r="WGV159" s="102"/>
      <c r="WGW159" s="102"/>
      <c r="WGX159" s="102"/>
      <c r="WGY159" s="102"/>
      <c r="WGZ159" s="102"/>
      <c r="WHA159" s="102"/>
      <c r="WHB159" s="102"/>
      <c r="WHC159" s="102"/>
      <c r="WHD159" s="102"/>
      <c r="WHE159" s="102"/>
      <c r="WHF159" s="102"/>
      <c r="WHG159" s="102"/>
      <c r="WHH159" s="102"/>
      <c r="WHI159" s="102"/>
      <c r="WHJ159" s="102"/>
      <c r="WHK159" s="102"/>
      <c r="WHL159" s="102"/>
      <c r="WHM159" s="102"/>
      <c r="WHN159" s="102"/>
      <c r="WHO159" s="102"/>
      <c r="WHP159" s="102"/>
      <c r="WHQ159" s="102"/>
      <c r="WHR159" s="102"/>
      <c r="WHS159" s="102"/>
      <c r="WHT159" s="102"/>
      <c r="WHU159" s="102"/>
      <c r="WHV159" s="102"/>
      <c r="WHW159" s="102"/>
      <c r="WHX159" s="102"/>
      <c r="WHY159" s="102"/>
      <c r="WHZ159" s="102"/>
      <c r="WIA159" s="102"/>
      <c r="WIB159" s="102"/>
      <c r="WIC159" s="102"/>
      <c r="WID159" s="102"/>
      <c r="WIE159" s="102"/>
      <c r="WIF159" s="102"/>
      <c r="WIG159" s="102"/>
      <c r="WIH159" s="102"/>
      <c r="WII159" s="102"/>
      <c r="WIJ159" s="102"/>
      <c r="WIK159" s="102"/>
      <c r="WIL159" s="102"/>
      <c r="WIM159" s="102"/>
      <c r="WIN159" s="102"/>
      <c r="WIO159" s="102"/>
      <c r="WIP159" s="102"/>
      <c r="WIQ159" s="102"/>
      <c r="WIR159" s="102"/>
      <c r="WIS159" s="102"/>
      <c r="WIT159" s="102"/>
      <c r="WIU159" s="102"/>
      <c r="WIV159" s="102"/>
      <c r="WIW159" s="102"/>
      <c r="WIX159" s="102"/>
      <c r="WIY159" s="102"/>
      <c r="WIZ159" s="102"/>
      <c r="WJA159" s="102"/>
      <c r="WJB159" s="102"/>
      <c r="WJC159" s="102"/>
      <c r="WJD159" s="102"/>
      <c r="WJE159" s="102"/>
      <c r="WJF159" s="102"/>
      <c r="WJG159" s="102"/>
      <c r="WJH159" s="102"/>
      <c r="WJI159" s="102"/>
      <c r="WJJ159" s="102"/>
      <c r="WJK159" s="102"/>
      <c r="WJL159" s="102"/>
      <c r="WJM159" s="102"/>
      <c r="WJN159" s="102"/>
      <c r="WJO159" s="102"/>
      <c r="WJP159" s="102"/>
      <c r="WJQ159" s="102"/>
      <c r="WJR159" s="102"/>
      <c r="WJS159" s="102"/>
      <c r="WJT159" s="102"/>
      <c r="WJU159" s="102"/>
      <c r="WJV159" s="102"/>
      <c r="WJW159" s="102"/>
      <c r="WJX159" s="102"/>
      <c r="WJY159" s="102"/>
      <c r="WJZ159" s="102"/>
      <c r="WKA159" s="102"/>
      <c r="WKB159" s="102"/>
      <c r="WKC159" s="102"/>
      <c r="WKD159" s="102"/>
      <c r="WKE159" s="102"/>
      <c r="WKF159" s="102"/>
      <c r="WKG159" s="102"/>
      <c r="WKH159" s="102"/>
      <c r="WKI159" s="102"/>
      <c r="WKJ159" s="102"/>
      <c r="WKK159" s="102"/>
      <c r="WKL159" s="102"/>
      <c r="WKM159" s="102"/>
      <c r="WKN159" s="102"/>
      <c r="WKO159" s="102"/>
      <c r="WKP159" s="102"/>
      <c r="WKQ159" s="102"/>
      <c r="WKR159" s="102"/>
      <c r="WKS159" s="102"/>
      <c r="WKT159" s="102"/>
      <c r="WKU159" s="102"/>
      <c r="WKV159" s="102"/>
      <c r="WKW159" s="102"/>
      <c r="WKX159" s="102"/>
      <c r="WKY159" s="102"/>
      <c r="WKZ159" s="102"/>
      <c r="WLA159" s="102"/>
      <c r="WLB159" s="102"/>
      <c r="WLC159" s="102"/>
      <c r="WLD159" s="102"/>
      <c r="WLE159" s="102"/>
      <c r="WLF159" s="102"/>
      <c r="WLG159" s="102"/>
      <c r="WLH159" s="102"/>
      <c r="WLI159" s="102"/>
      <c r="WLJ159" s="102"/>
      <c r="WLK159" s="102"/>
      <c r="WLL159" s="102"/>
      <c r="WLM159" s="102"/>
      <c r="WLN159" s="102"/>
      <c r="WLO159" s="102"/>
      <c r="WLP159" s="102"/>
      <c r="WLQ159" s="102"/>
      <c r="WLR159" s="102"/>
      <c r="WLS159" s="102"/>
      <c r="WLT159" s="102"/>
      <c r="WLU159" s="102"/>
      <c r="WLV159" s="102"/>
      <c r="WLW159" s="102"/>
      <c r="WLX159" s="102"/>
      <c r="WLY159" s="102"/>
      <c r="WLZ159" s="102"/>
      <c r="WMA159" s="102"/>
      <c r="WMB159" s="102"/>
      <c r="WMC159" s="102"/>
      <c r="WMD159" s="102"/>
      <c r="WME159" s="102"/>
      <c r="WMF159" s="102"/>
      <c r="WMG159" s="102"/>
      <c r="WMH159" s="102"/>
      <c r="WMI159" s="102"/>
      <c r="WMJ159" s="102"/>
      <c r="WMK159" s="102"/>
      <c r="WML159" s="102"/>
      <c r="WMM159" s="102"/>
      <c r="WMN159" s="102"/>
      <c r="WMO159" s="102"/>
      <c r="WMP159" s="102"/>
      <c r="WMQ159" s="102"/>
      <c r="WMR159" s="102"/>
      <c r="WMS159" s="102"/>
      <c r="WMT159" s="102"/>
      <c r="WMU159" s="102"/>
      <c r="WMV159" s="102"/>
      <c r="WMW159" s="102"/>
      <c r="WMX159" s="102"/>
      <c r="WMY159" s="102"/>
      <c r="WMZ159" s="102"/>
      <c r="WNA159" s="102"/>
      <c r="WNB159" s="102"/>
      <c r="WNC159" s="102"/>
      <c r="WND159" s="102"/>
      <c r="WNE159" s="102"/>
      <c r="WNF159" s="102"/>
      <c r="WNG159" s="102"/>
      <c r="WNH159" s="102"/>
      <c r="WNI159" s="102"/>
      <c r="WNJ159" s="102"/>
      <c r="WNK159" s="102"/>
      <c r="WNL159" s="102"/>
      <c r="WNM159" s="102"/>
      <c r="WNN159" s="102"/>
      <c r="WNO159" s="102"/>
      <c r="WNP159" s="102"/>
      <c r="WNQ159" s="102"/>
      <c r="WNR159" s="102"/>
      <c r="WNS159" s="102"/>
      <c r="WNT159" s="102"/>
      <c r="WNU159" s="102"/>
      <c r="WNV159" s="102"/>
      <c r="WNW159" s="102"/>
      <c r="WNX159" s="102"/>
      <c r="WNY159" s="102"/>
      <c r="WNZ159" s="102"/>
      <c r="WOA159" s="102"/>
      <c r="WOB159" s="102"/>
      <c r="WOC159" s="102"/>
      <c r="WOD159" s="102"/>
      <c r="WOE159" s="102"/>
      <c r="WOF159" s="102"/>
      <c r="WOG159" s="102"/>
      <c r="WOH159" s="102"/>
      <c r="WOI159" s="102"/>
      <c r="WOJ159" s="102"/>
      <c r="WOK159" s="102"/>
      <c r="WOL159" s="102"/>
      <c r="WOM159" s="102"/>
      <c r="WON159" s="102"/>
      <c r="WOO159" s="102"/>
      <c r="WOP159" s="102"/>
      <c r="WOQ159" s="102"/>
      <c r="WOR159" s="102"/>
      <c r="WOS159" s="102"/>
      <c r="WOT159" s="102"/>
      <c r="WOU159" s="102"/>
      <c r="WOV159" s="102"/>
      <c r="WOW159" s="102"/>
      <c r="WOX159" s="102"/>
      <c r="WOY159" s="102"/>
      <c r="WOZ159" s="102"/>
      <c r="WPA159" s="102"/>
      <c r="WPB159" s="102"/>
      <c r="WPC159" s="102"/>
      <c r="WPD159" s="102"/>
      <c r="WPE159" s="102"/>
      <c r="WPF159" s="102"/>
      <c r="WPG159" s="102"/>
      <c r="WPH159" s="102"/>
      <c r="WPI159" s="102"/>
      <c r="WPJ159" s="102"/>
      <c r="WPK159" s="102"/>
      <c r="WPL159" s="102"/>
      <c r="WPM159" s="102"/>
      <c r="WPN159" s="102"/>
      <c r="WPO159" s="102"/>
      <c r="WPP159" s="102"/>
      <c r="WPQ159" s="102"/>
      <c r="WPR159" s="102"/>
      <c r="WPS159" s="102"/>
      <c r="WPT159" s="102"/>
      <c r="WPU159" s="102"/>
      <c r="WPV159" s="102"/>
      <c r="WPW159" s="102"/>
      <c r="WPX159" s="102"/>
      <c r="WPY159" s="102"/>
      <c r="WPZ159" s="102"/>
      <c r="WQA159" s="102"/>
      <c r="WQB159" s="102"/>
      <c r="WQC159" s="102"/>
      <c r="WQD159" s="102"/>
      <c r="WQE159" s="102"/>
      <c r="WQF159" s="102"/>
      <c r="WQG159" s="102"/>
      <c r="WQH159" s="102"/>
      <c r="WQI159" s="102"/>
      <c r="WQJ159" s="102"/>
      <c r="WQK159" s="102"/>
      <c r="WQL159" s="102"/>
      <c r="WQM159" s="102"/>
      <c r="WQN159" s="102"/>
      <c r="WQO159" s="102"/>
      <c r="WQP159" s="102"/>
      <c r="WQQ159" s="102"/>
      <c r="WQR159" s="102"/>
      <c r="WQS159" s="102"/>
      <c r="WQT159" s="102"/>
      <c r="WQU159" s="102"/>
      <c r="WQV159" s="102"/>
      <c r="WQW159" s="102"/>
      <c r="WQX159" s="102"/>
      <c r="WQY159" s="102"/>
      <c r="WQZ159" s="102"/>
      <c r="WRA159" s="102"/>
      <c r="WRB159" s="102"/>
      <c r="WRC159" s="102"/>
      <c r="WRD159" s="102"/>
      <c r="WRE159" s="102"/>
      <c r="WRF159" s="102"/>
      <c r="WRG159" s="102"/>
      <c r="WRH159" s="102"/>
      <c r="WRI159" s="102"/>
      <c r="WRJ159" s="102"/>
      <c r="WRK159" s="102"/>
      <c r="WRL159" s="102"/>
      <c r="WRM159" s="102"/>
      <c r="WRN159" s="102"/>
      <c r="WRO159" s="102"/>
      <c r="WRP159" s="102"/>
      <c r="WRQ159" s="102"/>
      <c r="WRR159" s="102"/>
      <c r="WRS159" s="102"/>
      <c r="WRT159" s="102"/>
      <c r="WRU159" s="102"/>
      <c r="WRV159" s="102"/>
      <c r="WRW159" s="102"/>
      <c r="WRX159" s="102"/>
      <c r="WRY159" s="102"/>
      <c r="WRZ159" s="102"/>
      <c r="WSA159" s="102"/>
      <c r="WSB159" s="102"/>
      <c r="WSC159" s="102"/>
      <c r="WSD159" s="102"/>
      <c r="WSE159" s="102"/>
      <c r="WSF159" s="102"/>
      <c r="WSG159" s="102"/>
      <c r="WSH159" s="102"/>
      <c r="WSI159" s="102"/>
      <c r="WSJ159" s="102"/>
      <c r="WSK159" s="102"/>
      <c r="WSL159" s="102"/>
      <c r="WSM159" s="102"/>
      <c r="WSN159" s="102"/>
      <c r="WSO159" s="102"/>
      <c r="WSP159" s="102"/>
      <c r="WSQ159" s="102"/>
      <c r="WSR159" s="102"/>
      <c r="WSS159" s="102"/>
      <c r="WST159" s="102"/>
      <c r="WSU159" s="102"/>
      <c r="WSV159" s="102"/>
      <c r="WSW159" s="102"/>
      <c r="WSX159" s="102"/>
      <c r="WSY159" s="102"/>
      <c r="WSZ159" s="102"/>
      <c r="WTA159" s="102"/>
      <c r="WTB159" s="102"/>
      <c r="WTC159" s="102"/>
      <c r="WTD159" s="102"/>
      <c r="WTE159" s="102"/>
      <c r="WTF159" s="102"/>
      <c r="WTG159" s="102"/>
      <c r="WTH159" s="102"/>
      <c r="WTI159" s="102"/>
      <c r="WTJ159" s="102"/>
      <c r="WTK159" s="102"/>
      <c r="WTL159" s="102"/>
      <c r="WTM159" s="102"/>
      <c r="WTN159" s="102"/>
      <c r="WTO159" s="102"/>
      <c r="WTP159" s="102"/>
      <c r="WTQ159" s="102"/>
      <c r="WTR159" s="102"/>
      <c r="WTS159" s="102"/>
      <c r="WTT159" s="102"/>
      <c r="WTU159" s="102"/>
      <c r="WTV159" s="102"/>
      <c r="WTW159" s="102"/>
      <c r="WTX159" s="102"/>
      <c r="WTY159" s="102"/>
      <c r="WTZ159" s="102"/>
      <c r="WUA159" s="102"/>
      <c r="WUB159" s="102"/>
      <c r="WUC159" s="102"/>
      <c r="WUD159" s="102"/>
      <c r="WUE159" s="102"/>
      <c r="WUF159" s="102"/>
      <c r="WUG159" s="102"/>
      <c r="WUH159" s="102"/>
      <c r="WUI159" s="102"/>
      <c r="WUJ159" s="102"/>
      <c r="WUK159" s="102"/>
      <c r="WUL159" s="102"/>
      <c r="WUM159" s="102"/>
      <c r="WUN159" s="102"/>
      <c r="WUO159" s="102"/>
      <c r="WUP159" s="102"/>
      <c r="WUQ159" s="102"/>
      <c r="WUR159" s="102"/>
      <c r="WUS159" s="102"/>
      <c r="WUT159" s="102"/>
      <c r="WUU159" s="102"/>
      <c r="WUV159" s="102"/>
      <c r="WUW159" s="102"/>
      <c r="WUX159" s="102"/>
      <c r="WUY159" s="102"/>
      <c r="WUZ159" s="102"/>
      <c r="WVA159" s="102"/>
      <c r="WVB159" s="102"/>
      <c r="WVC159" s="102"/>
      <c r="WVD159" s="102"/>
      <c r="WVE159" s="102"/>
      <c r="WVF159" s="102"/>
      <c r="WVG159" s="102"/>
      <c r="WVH159" s="102"/>
      <c r="WVI159" s="102"/>
      <c r="WVJ159" s="102"/>
      <c r="WVK159" s="102"/>
      <c r="WVL159" s="102"/>
      <c r="WVM159" s="102"/>
      <c r="WVN159" s="102"/>
      <c r="WVO159" s="102"/>
      <c r="WVP159" s="102"/>
      <c r="WVQ159" s="102"/>
      <c r="WVR159" s="102"/>
      <c r="WVS159" s="102"/>
      <c r="WVT159" s="102"/>
      <c r="WVU159" s="102"/>
      <c r="WVV159" s="102"/>
      <c r="WVW159" s="102"/>
      <c r="WVX159" s="102"/>
      <c r="WVY159" s="102"/>
      <c r="WVZ159" s="102"/>
      <c r="WWA159" s="102"/>
      <c r="WWB159" s="102"/>
      <c r="WWC159" s="102"/>
      <c r="WWD159" s="102"/>
      <c r="WWE159" s="102"/>
      <c r="WWF159" s="102"/>
      <c r="WWG159" s="102"/>
      <c r="WWH159" s="102"/>
      <c r="WWI159" s="102"/>
      <c r="WWJ159" s="102"/>
      <c r="WWK159" s="102"/>
      <c r="WWL159" s="102"/>
      <c r="WWM159" s="102"/>
      <c r="WWN159" s="102"/>
      <c r="WWO159" s="102"/>
      <c r="WWP159" s="102"/>
      <c r="WWQ159" s="102"/>
      <c r="WWR159" s="102"/>
      <c r="WWS159" s="102"/>
      <c r="WWT159" s="102"/>
      <c r="WWU159" s="102"/>
      <c r="WWV159" s="102"/>
      <c r="WWW159" s="102"/>
      <c r="WWX159" s="102"/>
      <c r="WWY159" s="102"/>
      <c r="WWZ159" s="102"/>
      <c r="WXA159" s="102"/>
      <c r="WXB159" s="102"/>
      <c r="WXC159" s="102"/>
      <c r="WXD159" s="102"/>
      <c r="WXE159" s="102"/>
      <c r="WXF159" s="102"/>
      <c r="WXG159" s="102"/>
      <c r="WXH159" s="102"/>
      <c r="WXI159" s="102"/>
      <c r="WXJ159" s="102"/>
      <c r="WXK159" s="102"/>
      <c r="WXL159" s="102"/>
      <c r="WXM159" s="102"/>
      <c r="WXN159" s="102"/>
      <c r="WXO159" s="102"/>
      <c r="WXP159" s="102"/>
      <c r="WXQ159" s="102"/>
      <c r="WXR159" s="102"/>
      <c r="WXS159" s="102"/>
      <c r="WXT159" s="102"/>
      <c r="WXU159" s="102"/>
      <c r="WXV159" s="102"/>
      <c r="WXW159" s="102"/>
      <c r="WXX159" s="102"/>
      <c r="WXY159" s="102"/>
      <c r="WXZ159" s="102"/>
      <c r="WYA159" s="102"/>
      <c r="WYB159" s="102"/>
      <c r="WYC159" s="102"/>
      <c r="WYD159" s="102"/>
      <c r="WYE159" s="102"/>
      <c r="WYF159" s="102"/>
      <c r="WYG159" s="102"/>
      <c r="WYH159" s="102"/>
      <c r="WYI159" s="102"/>
      <c r="WYJ159" s="102"/>
      <c r="WYK159" s="102"/>
      <c r="WYL159" s="102"/>
      <c r="WYM159" s="102"/>
      <c r="WYN159" s="102"/>
      <c r="WYO159" s="102"/>
      <c r="WYP159" s="102"/>
      <c r="WYQ159" s="102"/>
      <c r="WYR159" s="102"/>
      <c r="WYS159" s="102"/>
      <c r="WYT159" s="102"/>
      <c r="WYU159" s="102"/>
      <c r="WYV159" s="102"/>
      <c r="WYW159" s="102"/>
      <c r="WYX159" s="102"/>
      <c r="WYY159" s="102"/>
      <c r="WYZ159" s="102"/>
      <c r="WZA159" s="102"/>
      <c r="WZB159" s="102"/>
      <c r="WZC159" s="102"/>
      <c r="WZD159" s="102"/>
      <c r="WZE159" s="102"/>
      <c r="WZF159" s="102"/>
      <c r="WZG159" s="102"/>
      <c r="WZH159" s="102"/>
      <c r="WZI159" s="102"/>
      <c r="WZJ159" s="102"/>
      <c r="WZK159" s="102"/>
      <c r="WZL159" s="102"/>
      <c r="WZM159" s="102"/>
      <c r="WZN159" s="102"/>
      <c r="WZO159" s="102"/>
      <c r="WZP159" s="102"/>
      <c r="WZQ159" s="102"/>
      <c r="WZR159" s="102"/>
      <c r="WZS159" s="102"/>
      <c r="WZT159" s="102"/>
      <c r="WZU159" s="102"/>
      <c r="WZV159" s="102"/>
      <c r="WZW159" s="102"/>
      <c r="WZX159" s="102"/>
      <c r="WZY159" s="102"/>
      <c r="WZZ159" s="102"/>
      <c r="XAA159" s="102"/>
      <c r="XAB159" s="102"/>
      <c r="XAC159" s="102"/>
      <c r="XAD159" s="102"/>
      <c r="XAE159" s="102"/>
      <c r="XAF159" s="102"/>
      <c r="XAG159" s="102"/>
      <c r="XAH159" s="102"/>
      <c r="XAI159" s="102"/>
      <c r="XAJ159" s="102"/>
      <c r="XAK159" s="102"/>
      <c r="XAL159" s="102"/>
      <c r="XAM159" s="102"/>
      <c r="XAN159" s="102"/>
      <c r="XAO159" s="102"/>
      <c r="XAP159" s="102"/>
      <c r="XAQ159" s="102"/>
      <c r="XAR159" s="102"/>
      <c r="XAS159" s="102"/>
      <c r="XAT159" s="102"/>
      <c r="XAU159" s="102"/>
      <c r="XAV159" s="102"/>
      <c r="XAW159" s="102"/>
      <c r="XAX159" s="102"/>
      <c r="XAY159" s="102"/>
      <c r="XAZ159" s="102"/>
      <c r="XBA159" s="102"/>
      <c r="XBB159" s="102"/>
      <c r="XBC159" s="102"/>
      <c r="XBD159" s="102"/>
      <c r="XBE159" s="102"/>
      <c r="XBF159" s="102"/>
      <c r="XBG159" s="102"/>
      <c r="XBH159" s="102"/>
      <c r="XBI159" s="102"/>
      <c r="XBJ159" s="102"/>
      <c r="XBK159" s="102"/>
      <c r="XBL159" s="102"/>
      <c r="XBM159" s="102"/>
      <c r="XBN159" s="102"/>
      <c r="XBO159" s="102"/>
      <c r="XBP159" s="102"/>
      <c r="XBQ159" s="102"/>
      <c r="XBR159" s="102"/>
      <c r="XBS159" s="102"/>
      <c r="XBT159" s="102"/>
      <c r="XBU159" s="102"/>
      <c r="XBV159" s="102"/>
      <c r="XBW159" s="102"/>
      <c r="XBX159" s="102"/>
      <c r="XBY159" s="102"/>
      <c r="XBZ159" s="102"/>
      <c r="XCA159" s="102"/>
      <c r="XCB159" s="102"/>
      <c r="XCC159" s="102"/>
      <c r="XCD159" s="102"/>
      <c r="XCE159" s="102"/>
      <c r="XCF159" s="102"/>
      <c r="XCG159" s="102"/>
      <c r="XCH159" s="102"/>
      <c r="XCI159" s="102"/>
      <c r="XCJ159" s="102"/>
      <c r="XCK159" s="102"/>
      <c r="XCL159" s="102"/>
      <c r="XCM159" s="102"/>
      <c r="XCN159" s="102"/>
      <c r="XCO159" s="102"/>
      <c r="XCP159" s="102"/>
      <c r="XCQ159" s="102"/>
      <c r="XCR159" s="102"/>
      <c r="XCS159" s="102"/>
      <c r="XCT159" s="102"/>
      <c r="XCU159" s="102"/>
      <c r="XCV159" s="102"/>
      <c r="XCW159" s="102"/>
      <c r="XCX159" s="102"/>
      <c r="XCY159" s="102"/>
      <c r="XCZ159" s="102"/>
      <c r="XDA159" s="102"/>
      <c r="XDB159" s="102"/>
      <c r="XDC159" s="102"/>
      <c r="XDD159" s="102"/>
      <c r="XDE159" s="102"/>
      <c r="XDF159" s="102"/>
      <c r="XDG159" s="102"/>
      <c r="XDH159" s="102"/>
      <c r="XDI159" s="102"/>
      <c r="XDJ159" s="102"/>
      <c r="XDK159" s="102"/>
      <c r="XDL159" s="102"/>
      <c r="XDM159" s="102"/>
      <c r="XDN159" s="102"/>
      <c r="XDO159" s="102"/>
      <c r="XDP159" s="102"/>
      <c r="XDQ159" s="102"/>
      <c r="XDR159" s="102"/>
      <c r="XDS159" s="102"/>
      <c r="XDT159" s="102"/>
      <c r="XDU159" s="102"/>
      <c r="XDV159" s="102"/>
      <c r="XDW159" s="102"/>
      <c r="XDX159" s="102"/>
      <c r="XDY159" s="102"/>
      <c r="XDZ159" s="102"/>
      <c r="XEA159" s="102"/>
      <c r="XEB159" s="102"/>
      <c r="XEC159" s="102"/>
      <c r="XED159" s="102"/>
      <c r="XEE159" s="102"/>
      <c r="XEF159" s="102"/>
      <c r="XEG159" s="102"/>
      <c r="XEH159" s="102"/>
      <c r="XEI159" s="102"/>
      <c r="XEJ159" s="102"/>
      <c r="XEK159" s="102"/>
      <c r="XEL159" s="102"/>
      <c r="XEM159" s="102"/>
      <c r="XEN159" s="102"/>
      <c r="XEO159" s="102"/>
      <c r="XEP159" s="102"/>
      <c r="XEQ159" s="102"/>
      <c r="XER159" s="102"/>
      <c r="XES159" s="102"/>
      <c r="XET159" s="102"/>
      <c r="XEU159" s="102"/>
      <c r="XEV159" s="102"/>
      <c r="XEW159" s="102"/>
      <c r="XEX159" s="102"/>
      <c r="XEY159" s="102"/>
      <c r="XEZ159" s="102"/>
      <c r="XFA159" s="102"/>
      <c r="XFB159" s="102"/>
      <c r="XFC159" s="102"/>
      <c r="XFD159" s="102"/>
    </row>
    <row r="160" spans="1:16384" s="102" customFormat="1" ht="72.75" hidden="1" customHeight="1">
      <c r="A160" s="132"/>
      <c r="B160" s="139"/>
      <c r="C160" s="81"/>
      <c r="D160" s="82"/>
      <c r="E160" s="82"/>
      <c r="F160" s="82"/>
      <c r="G160" s="83"/>
      <c r="H160" s="82"/>
      <c r="I160" s="84"/>
      <c r="J160" s="84"/>
      <c r="K160" s="84"/>
      <c r="L160" s="82"/>
      <c r="M160" s="82"/>
      <c r="N160" s="82"/>
      <c r="O160" s="82"/>
      <c r="P160" s="82"/>
      <c r="Q160" s="82"/>
      <c r="R160" s="82"/>
      <c r="S160" s="84"/>
      <c r="T160" s="84"/>
      <c r="U160" s="85"/>
      <c r="V160" s="84"/>
      <c r="W160" s="85"/>
      <c r="X160" s="86"/>
      <c r="Y160" s="86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7"/>
      <c r="AM160" s="88"/>
      <c r="AN160" s="88"/>
      <c r="AO160" s="89"/>
      <c r="AP160" s="89"/>
      <c r="AQ160" s="91"/>
      <c r="AR160" s="136"/>
      <c r="AS160" s="137"/>
      <c r="AT160" s="148"/>
      <c r="AU160" s="109"/>
      <c r="AV160" s="96">
        <f t="shared" si="381"/>
        <v>0</v>
      </c>
      <c r="AW160" s="97">
        <f t="shared" si="382"/>
        <v>0</v>
      </c>
      <c r="AX160" s="97">
        <f t="shared" si="383"/>
        <v>0</v>
      </c>
      <c r="AY160" s="98">
        <f t="shared" si="384"/>
        <v>0</v>
      </c>
      <c r="AZ160" s="96">
        <f t="shared" si="385"/>
        <v>0</v>
      </c>
      <c r="BA160" s="98">
        <f t="shared" si="386"/>
        <v>0</v>
      </c>
      <c r="BB160" s="99" t="str">
        <f t="shared" si="387"/>
        <v>1</v>
      </c>
      <c r="BC160" s="98">
        <f t="shared" si="388"/>
        <v>100</v>
      </c>
      <c r="BD160" s="98">
        <f t="shared" si="389"/>
        <v>-100</v>
      </c>
      <c r="BE160" s="138">
        <f>VLOOKUP(B160,[4]Name!C$6:M$305,11,0)</f>
        <v>0</v>
      </c>
      <c r="BF160" s="98">
        <f t="shared" si="390"/>
        <v>0</v>
      </c>
      <c r="BG160" s="98">
        <f>IF(BF160&lt;'[1]Exchange Rate'!$C$4,0,IF(BF160&gt;='[1]Exchange Rate'!$C$4,(BF160-(BJ160*'[1]Exchange Rate'!$G$4))))</f>
        <v>0</v>
      </c>
      <c r="BH160" s="98">
        <f>IF(BG160&lt;'[1]Exchange Rate'!$C$4,0,IF(BG160&gt;='[1]Exchange Rate'!$C$4,BG160,))</f>
        <v>0</v>
      </c>
      <c r="BI160" s="101">
        <f>ROUND(IF((BH160)&gt;'[1]Exchange Rate'!$C$7,(BH160)*0.2-'[1]Exchange Rate'!$E$7,IF((BH160)&gt;'[1]Exchange Rate'!$C$6,(BH160)*0.15-'[1]Exchange Rate'!$E$6,IF((BH160)&gt;'[1]Exchange Rate'!$C$5,(BH160)*0.1-'[1]Exchange Rate'!$E$5,IF((BH160)&gt;'[1]Exchange Rate'!$C$4,(BH160)*0.05-'[1]Exchange Rate'!$E$4,0)))),2)</f>
        <v>0</v>
      </c>
      <c r="BJ160" s="99" t="e">
        <f>VLOOKUP(B160,'[1]List Bas &amp; Etra'!$B$5:$H$1048576,7,0)</f>
        <v>#N/A</v>
      </c>
      <c r="BK160" s="102">
        <f t="shared" si="391"/>
        <v>0</v>
      </c>
      <c r="BL160" s="103">
        <f>ROUND(IF((BF160)&gt;'[1]Exchange Rate'!$C$7,(BF160)*0.2-'[1]Exchange Rate'!$E$7,IF((BF160)&gt;'[1]Exchange Rate'!$C$6,(BF160)*0.15-'[1]Exchange Rate'!$E$6,IF((BF160)&gt;'[1]Exchange Rate'!$C$5,(BF160)*0.1-'[1]Exchange Rate'!$E$5,IF((BF160)&gt;'[1]Exchange Rate'!$C$4,(BF160)*0.05-'[1]Exchange Rate'!$E$4,0)))),2)</f>
        <v>0</v>
      </c>
    </row>
    <row r="161" spans="1:64" s="102" customFormat="1" ht="27.75" hidden="1" customHeight="1">
      <c r="A161" s="110"/>
      <c r="B161" s="139"/>
      <c r="C161" s="112"/>
      <c r="D161" s="112"/>
      <c r="E161" s="112"/>
      <c r="F161" s="112"/>
      <c r="G161" s="112"/>
      <c r="H161" s="110" t="s">
        <v>118</v>
      </c>
      <c r="I161" s="110"/>
      <c r="J161" s="112"/>
      <c r="K161" s="112"/>
      <c r="L161" s="112"/>
      <c r="M161" s="112"/>
      <c r="N161" s="112"/>
      <c r="O161" s="112"/>
      <c r="P161" s="112"/>
      <c r="Q161" s="112"/>
      <c r="R161" s="113"/>
      <c r="S161" s="168">
        <f t="shared" ref="S161:AS161" si="392">SUBTOTAL(9,S155:S160)</f>
        <v>0</v>
      </c>
      <c r="T161" s="168">
        <f t="shared" si="392"/>
        <v>0</v>
      </c>
      <c r="U161" s="168">
        <f t="shared" si="392"/>
        <v>0</v>
      </c>
      <c r="V161" s="168">
        <f t="shared" si="392"/>
        <v>0</v>
      </c>
      <c r="W161" s="168">
        <f t="shared" si="392"/>
        <v>0</v>
      </c>
      <c r="X161" s="168">
        <f t="shared" si="392"/>
        <v>0</v>
      </c>
      <c r="Y161" s="168">
        <f t="shared" si="392"/>
        <v>0</v>
      </c>
      <c r="Z161" s="168">
        <f t="shared" si="392"/>
        <v>0</v>
      </c>
      <c r="AA161" s="168">
        <f t="shared" si="392"/>
        <v>0</v>
      </c>
      <c r="AB161" s="168">
        <f t="shared" si="392"/>
        <v>0</v>
      </c>
      <c r="AC161" s="168">
        <f t="shared" si="392"/>
        <v>0</v>
      </c>
      <c r="AD161" s="168">
        <f t="shared" si="392"/>
        <v>0</v>
      </c>
      <c r="AE161" s="168">
        <f t="shared" si="392"/>
        <v>0</v>
      </c>
      <c r="AF161" s="168">
        <f t="shared" si="392"/>
        <v>0</v>
      </c>
      <c r="AG161" s="168">
        <f t="shared" si="392"/>
        <v>0</v>
      </c>
      <c r="AH161" s="168">
        <f t="shared" si="392"/>
        <v>0</v>
      </c>
      <c r="AI161" s="168">
        <f t="shared" si="392"/>
        <v>0</v>
      </c>
      <c r="AJ161" s="168">
        <f t="shared" si="392"/>
        <v>0</v>
      </c>
      <c r="AK161" s="168">
        <f t="shared" si="392"/>
        <v>0</v>
      </c>
      <c r="AL161" s="168">
        <f t="shared" si="392"/>
        <v>0</v>
      </c>
      <c r="AM161" s="168">
        <f t="shared" si="392"/>
        <v>0</v>
      </c>
      <c r="AN161" s="168">
        <f t="shared" si="392"/>
        <v>0</v>
      </c>
      <c r="AO161" s="168">
        <f t="shared" si="392"/>
        <v>0</v>
      </c>
      <c r="AP161" s="168">
        <f t="shared" si="392"/>
        <v>0</v>
      </c>
      <c r="AQ161" s="168">
        <f t="shared" si="392"/>
        <v>0</v>
      </c>
      <c r="AR161" s="168">
        <f t="shared" si="392"/>
        <v>0</v>
      </c>
      <c r="AS161" s="168">
        <f t="shared" si="392"/>
        <v>0</v>
      </c>
      <c r="AT161" s="115"/>
      <c r="AU161" s="115"/>
      <c r="AV161" s="116">
        <f>SUBTOTAL(9,AV155:AV160)</f>
        <v>0</v>
      </c>
      <c r="AW161" s="116">
        <f>SUBTOTAL(9,AW155:AW160)</f>
        <v>0</v>
      </c>
      <c r="AX161" s="116">
        <f>SUBTOTAL(9,AX155:AX160)</f>
        <v>0</v>
      </c>
      <c r="AY161" s="99"/>
      <c r="AZ161" s="141">
        <f>SUBTOTAL(9,AZ137:AZ160)</f>
        <v>0</v>
      </c>
      <c r="BA161" s="99"/>
      <c r="BB161" s="99"/>
      <c r="BC161" s="99"/>
      <c r="BD161" s="99"/>
      <c r="BF161" s="99"/>
      <c r="BG161" s="99"/>
      <c r="BH161" s="99"/>
      <c r="BI161" s="99"/>
      <c r="BJ161" s="99"/>
    </row>
    <row r="162" spans="1:64" s="52" customFormat="1" ht="33" customHeight="1">
      <c r="A162" s="149"/>
      <c r="B162" s="189"/>
      <c r="C162" s="151" t="s">
        <v>151</v>
      </c>
      <c r="D162" s="150"/>
      <c r="E162" s="150"/>
      <c r="F162" s="150"/>
      <c r="G162" s="150"/>
      <c r="H162" s="152" t="s">
        <v>124</v>
      </c>
      <c r="I162" s="150"/>
      <c r="J162" s="150"/>
      <c r="K162" s="150"/>
      <c r="L162" s="150"/>
      <c r="M162" s="150"/>
      <c r="N162" s="150"/>
      <c r="O162" s="150"/>
      <c r="P162" s="150"/>
      <c r="Q162" s="150"/>
      <c r="R162" s="153"/>
      <c r="S162" s="154">
        <f>SUM(S64,S72,S80,S88,S96,S105,S113,S121,S129,S137,S145,S153,S161)</f>
        <v>2575.0046296296296</v>
      </c>
      <c r="T162" s="154">
        <f t="shared" ref="T162:AS162" si="393">SUM(T64,T72,T80,T88,T96,T105,T113,T121,T129,T137,T145,T153,T161)</f>
        <v>0</v>
      </c>
      <c r="U162" s="154">
        <f t="shared" si="393"/>
        <v>0</v>
      </c>
      <c r="V162" s="154">
        <f t="shared" si="393"/>
        <v>255.11111111111114</v>
      </c>
      <c r="W162" s="154">
        <f t="shared" si="393"/>
        <v>103</v>
      </c>
      <c r="X162" s="154">
        <f t="shared" si="393"/>
        <v>14.85576923076923</v>
      </c>
      <c r="Y162" s="154">
        <f t="shared" si="393"/>
        <v>0</v>
      </c>
      <c r="Z162" s="154">
        <f t="shared" si="393"/>
        <v>2.5</v>
      </c>
      <c r="AA162" s="154">
        <f t="shared" si="393"/>
        <v>0</v>
      </c>
      <c r="AB162" s="154">
        <f t="shared" si="393"/>
        <v>269.02666278391092</v>
      </c>
      <c r="AC162" s="154">
        <f t="shared" si="393"/>
        <v>138.22222222222223</v>
      </c>
      <c r="AD162" s="154">
        <f t="shared" si="393"/>
        <v>534.18518518518522</v>
      </c>
      <c r="AE162" s="154">
        <f t="shared" si="393"/>
        <v>38.518518518518519</v>
      </c>
      <c r="AF162" s="154">
        <f t="shared" si="393"/>
        <v>171</v>
      </c>
      <c r="AG162" s="154">
        <f t="shared" si="393"/>
        <v>234</v>
      </c>
      <c r="AH162" s="154">
        <f t="shared" si="393"/>
        <v>180</v>
      </c>
      <c r="AI162" s="154">
        <f t="shared" si="393"/>
        <v>0</v>
      </c>
      <c r="AJ162" s="154">
        <f t="shared" si="393"/>
        <v>7.427884615384615</v>
      </c>
      <c r="AK162" s="154">
        <f t="shared" si="393"/>
        <v>4026.1567352990264</v>
      </c>
      <c r="AL162" s="154">
        <f t="shared" si="393"/>
        <v>4522.8519832967313</v>
      </c>
      <c r="AM162" s="154">
        <f t="shared" si="393"/>
        <v>0</v>
      </c>
      <c r="AN162" s="154">
        <f t="shared" si="393"/>
        <v>89.195247997705223</v>
      </c>
      <c r="AO162" s="154">
        <f t="shared" si="393"/>
        <v>2063.6461295282329</v>
      </c>
      <c r="AP162" s="154">
        <f t="shared" si="393"/>
        <v>0</v>
      </c>
      <c r="AQ162" s="154">
        <f t="shared" si="393"/>
        <v>2370.0106057707931</v>
      </c>
      <c r="AR162" s="154">
        <f t="shared" si="393"/>
        <v>2359</v>
      </c>
      <c r="AS162" s="154">
        <f t="shared" si="393"/>
        <v>43800</v>
      </c>
      <c r="AT162" s="155"/>
      <c r="AU162" s="155"/>
      <c r="AV162" s="154">
        <f t="shared" ref="AV162:AX162" si="394">SUM(AV64,AV72,AV80,AV88,AV96,AV105,AV113,AV121,AV129,AV137,AV145,AV153,AV161)</f>
        <v>2359</v>
      </c>
      <c r="AW162" s="154">
        <f t="shared" si="394"/>
        <v>43800</v>
      </c>
      <c r="AX162" s="154">
        <f t="shared" si="394"/>
        <v>43800</v>
      </c>
      <c r="AY162" s="156"/>
      <c r="AZ162" s="154">
        <f>SUM(AZ64,AZ72,AZ80,AZ88,AZ96,AZ105,AZ113,AZ121,AZ129,AZ137,AZ145,AZ153,AZ161)</f>
        <v>181671.09133060495</v>
      </c>
      <c r="BA162" s="156"/>
      <c r="BB162" s="156"/>
      <c r="BC162" s="156"/>
      <c r="BD162" s="156"/>
      <c r="BF162" s="157"/>
      <c r="BG162" s="157"/>
      <c r="BH162" s="157"/>
      <c r="BI162" s="157"/>
      <c r="BJ162" s="157"/>
    </row>
    <row r="163" spans="1:64" s="174" customFormat="1" ht="25.5" customHeight="1">
      <c r="A163" s="169"/>
      <c r="B163" s="119" t="s">
        <v>119</v>
      </c>
      <c r="C163" s="169"/>
      <c r="D163" s="170"/>
      <c r="E163" s="171"/>
      <c r="F163" s="171"/>
      <c r="G163" s="171"/>
      <c r="H163" s="171"/>
      <c r="I163" s="171"/>
      <c r="J163" s="171"/>
      <c r="K163" s="171"/>
      <c r="L163" s="171"/>
      <c r="M163" s="171"/>
      <c r="N163" s="169"/>
      <c r="O163" s="171"/>
      <c r="P163" s="172"/>
      <c r="Q163" s="171"/>
      <c r="R163" s="169"/>
      <c r="S163" s="170"/>
      <c r="T163" s="172"/>
      <c r="U163" s="171"/>
      <c r="V163" s="169"/>
      <c r="W163" s="170"/>
      <c r="X163" s="172" t="s">
        <v>120</v>
      </c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3"/>
      <c r="AM163" s="171"/>
      <c r="AN163" s="171"/>
      <c r="AO163" s="123" t="s">
        <v>121</v>
      </c>
      <c r="AP163" s="170"/>
      <c r="AS163" s="175"/>
      <c r="AT163" s="175"/>
      <c r="AU163" s="175"/>
      <c r="AV163" s="98" t="b">
        <f>AR162=AV162</f>
        <v>1</v>
      </c>
      <c r="AW163" s="98" t="b">
        <f>AS162=AW162</f>
        <v>1</v>
      </c>
      <c r="AX163" s="176"/>
      <c r="AY163" s="177"/>
      <c r="AZ163" s="176"/>
      <c r="BA163" s="177"/>
      <c r="BB163" s="177"/>
      <c r="BC163" s="177"/>
      <c r="BD163" s="177"/>
      <c r="BF163" s="177"/>
      <c r="BG163" s="177"/>
      <c r="BH163" s="177"/>
      <c r="BI163" s="177"/>
      <c r="BJ163" s="177"/>
    </row>
    <row r="164" spans="1:64" s="102" customFormat="1" ht="111" customHeight="1">
      <c r="A164" s="79">
        <v>1</v>
      </c>
      <c r="B164" s="158" t="s">
        <v>152</v>
      </c>
      <c r="C164" s="81" t="str">
        <f>VLOOKUP(B164,[1]AttD!$C$6:$D$304,2,0)</f>
        <v>ប្រាក់ វណ្ណា</v>
      </c>
      <c r="D164" s="82">
        <f t="shared" ref="D164:D167" si="395">INT(($AB$3-BE164)/365)</f>
        <v>7</v>
      </c>
      <c r="E164" s="82">
        <f>VLOOKUP(B164,'[1]List Bas &amp; Etra'!$B$5:$G$1048576,5,0)</f>
        <v>205</v>
      </c>
      <c r="F164" s="82">
        <f>VLOOKUP(B164,'[1]List Bas &amp; Etra'!$B$5:$G$1048576,6,0)</f>
        <v>0</v>
      </c>
      <c r="G164" s="190">
        <f t="shared" ref="G164:G167" si="396">E164/H164</f>
        <v>7.068965517241379</v>
      </c>
      <c r="H164" s="82">
        <v>29</v>
      </c>
      <c r="I164" s="107">
        <f>VLOOKUP(B164,[1]AttD!$C$6:$AM$304,37,0)</f>
        <v>13.5</v>
      </c>
      <c r="J164" s="84">
        <f>VLOOKUP(B164,[1]AttN!$C$6:$AM$304,37,0)</f>
        <v>14</v>
      </c>
      <c r="K164" s="84">
        <f>VLOOKUP(B164,[1]AttD!$C$6:$BC$304,53,0)+VLOOKUP(B164,[1]AttN!$C$6:$BC$304,53,0)</f>
        <v>0</v>
      </c>
      <c r="L164" s="95">
        <f>VLOOKUP(B164,[1]OTD!$C$6:$AL$304,36,0)</f>
        <v>56</v>
      </c>
      <c r="M164" s="82">
        <f>VLOOKUP(B164,[1]OTN!$C$6:$AL$304,36,0)</f>
        <v>56</v>
      </c>
      <c r="N164" s="95"/>
      <c r="O164" s="95"/>
      <c r="P164" s="82">
        <f>VLOOKUP(B164,[1]AttD!$C$6:$AZ$304,50,0)+VLOOKUP(B164,[1]AttN!$C$6:$AZ$304,50,0)</f>
        <v>0</v>
      </c>
      <c r="Q164" s="82">
        <f>VLOOKUP(B164,[1]AttD!$C$6:$AV$304,46,0)+VLOOKUP(B164,[1]AttN!$C$6:$AV$304,46,0)</f>
        <v>1.5</v>
      </c>
      <c r="R164" s="82">
        <f>VLOOKUP(B164,[1]AttD!$C$6:$AY$304,49,0)+VLOOKUP(B164,[1]AttN!$C$6:$AY$304,49,0)</f>
        <v>0</v>
      </c>
      <c r="S164" s="107">
        <f t="shared" ref="S164:S167" si="397">PRODUCT(G164*I164)</f>
        <v>95.431034482758619</v>
      </c>
      <c r="T164" s="126">
        <f t="shared" ref="T164:T167" si="398">G164*J164*1</f>
        <v>98.965517241379303</v>
      </c>
      <c r="U164" s="90">
        <f t="shared" ref="U164:U167" si="399">(((G164*K164)+((F164/H164)*K164))*0.5)</f>
        <v>0</v>
      </c>
      <c r="V164" s="90">
        <f t="shared" ref="V164:V167" si="400">F164/H164*(I164+J164+P164+Q164+R164)</f>
        <v>0</v>
      </c>
      <c r="W164" s="90">
        <f t="shared" ref="W164:W167" si="401">IF(D164&lt;1,0,IF((SUM(I164,J164))&lt;=0,0,D164+1))</f>
        <v>8</v>
      </c>
      <c r="X164" s="191">
        <f>PRODUCT(E164/28*L164*1.5)/8</f>
        <v>76.875</v>
      </c>
      <c r="Y164" s="192">
        <f>PRODUCT(E164/28*M164*1.5)/8</f>
        <v>76.875</v>
      </c>
      <c r="Z164" s="84">
        <f>(L164+M164)/4*0.5</f>
        <v>14</v>
      </c>
      <c r="AA164" s="104">
        <f>PRODUCT(E164/28*N164*1)</f>
        <v>0</v>
      </c>
      <c r="AB164" s="107"/>
      <c r="AC164" s="84">
        <f t="shared" ref="AC164:AC167" si="402">PRODUCT(G164*P164)</f>
        <v>0</v>
      </c>
      <c r="AD164" s="107">
        <f t="shared" ref="AD164:AD167" si="403">PRODUCT(G164*Q164)</f>
        <v>10.603448275862068</v>
      </c>
      <c r="AE164" s="107">
        <f t="shared" ref="AE164:AE167" si="404">PRODUCT(G164*R164)</f>
        <v>0</v>
      </c>
      <c r="AF164" s="84">
        <f>PRODUCT(SUM(VLOOKUP(B164,[1]AttD!$C$6:$BI$305,59,0)+VLOOKUP(B164,[1]AttN!$C$6:$BI$305,59,0))*0.5)+(N164*0.5)</f>
        <v>14</v>
      </c>
      <c r="AG164" s="84">
        <f t="shared" ref="AG164:AG167" si="405">IF((I164+J164+P164+Q164+R164)&gt;=14,13,IF((I164+J164+P164+Q164+R164)&gt;0,6.5,IF((I164+J164)&lt;=0,0)+(N164*2)))</f>
        <v>13</v>
      </c>
      <c r="AH164" s="84">
        <f t="shared" ref="AH164:AH167" si="406">IF(SUM(I164,J164,K164,P164,Q164,R164)&gt;=H164-0.25,10,IF(SUM(I164,J164,K164,P164,Q164,R164)&lt;H164-0.25,0))</f>
        <v>10</v>
      </c>
      <c r="AI164" s="84"/>
      <c r="AJ164" s="84">
        <f>VLOOKUP(B164,[2]Total!B$6:O$304,14,0)</f>
        <v>0</v>
      </c>
      <c r="AK164" s="84">
        <f t="shared" ref="AK164:AK167" si="407">AL164-Z164-AF164-AG164-AN164-AP164</f>
        <v>370.89919551438322</v>
      </c>
      <c r="AL164" s="87">
        <f t="shared" ref="AL164:AL167" si="408">SUM(S164:AJ164,AP164)</f>
        <v>417.75</v>
      </c>
      <c r="AM164" s="88">
        <f t="shared" ref="AM164:AM167" si="409">BI164</f>
        <v>0.23</v>
      </c>
      <c r="AN164" s="88">
        <f>VLOOKUP(B164,'[1]NSSF and BANK'!$B$5:$N$144,12,0)</f>
        <v>5.8508044856167727</v>
      </c>
      <c r="AO164" s="89">
        <f>VLOOKUP(B164,'[1]Ad List'!$C$4:$F$79,4,0)+VLOOKUP(B164,[1]Paid!$B$4:$D$61,3,0)</f>
        <v>100</v>
      </c>
      <c r="AP164" s="89"/>
      <c r="AQ164" s="91">
        <f t="shared" ref="AQ164:AQ167" si="410">AL164-AM164-AN164-AO164</f>
        <v>311.6691955143832</v>
      </c>
      <c r="AR164" s="129">
        <f t="shared" ref="AR164:AR167" si="411">INT(AQ164)</f>
        <v>311</v>
      </c>
      <c r="AS164" s="130">
        <f t="shared" ref="AS164:AS167" si="412">AW164</f>
        <v>2700</v>
      </c>
      <c r="AT164" s="94" t="str">
        <f t="shared" ref="AT164:AT167" si="413">B164</f>
        <v>0003</v>
      </c>
      <c r="AU164" s="95"/>
      <c r="AV164" s="96">
        <f t="shared" ref="AV164:AV167" si="414">INT(AQ164)</f>
        <v>311</v>
      </c>
      <c r="AW164" s="97">
        <f t="shared" ref="AW164:AW167" si="415">PRODUCT(BD164+(-BA164+BC164)*BB164)</f>
        <v>2700</v>
      </c>
      <c r="AX164" s="97">
        <f t="shared" ref="AX164:AX167" si="416">SUM(IF(AZ164&lt;=49.99,"0",IF(AZ164&lt;=149.99,"100",IF(AZ164&lt;=249.99,"200",IF(AZ164&lt;=349.99,"300",IF(AZ164&lt;=449.99,"400",IF(AZ164&lt;=549.99,"500",IF(AZ164&lt;=649.99,"600",IF(AZ164&lt;=749.99,"700",IF(AZ164&lt;=849.99,"800",IF(AZ164&lt;=949.99,"900",IF(AZ164&lt;=1049.99,"1000",IF(AZ164&lt;=1149.99,"1100",IF(AZ164&lt;=1249.99,"1200",IF(AZ164&lt;=1349.99,"1300",IF(AZ164&lt;=1449.99,"1400",IF(AZ164&lt;=1549.99,"1500",IF(AZ164&lt;=1649.99,"1600",IF(AZ164&lt;=1749.99,"1700",IF(AZ164&lt;=1849.99,"1800",IF(AZ164&lt;=1949.99,"1900",IF(AZ164&lt;=2049.99,"2000",IF(AZ164&lt;=2149.99,"2100",IF(AZ164&lt;=2249.99,"2200",IF(AZ164&lt;=2349.99,"2300",IF(AZ164&lt;=2449.99,"2400",IF(AZ164&lt;=2549.99,"2500",IF(AZ164&lt;=2649.99,"2600",IF(AZ164&lt;=2749.99,"2700",IF(AZ164&lt;=2849.99,"2800",IF(AZ164&lt;=2949.99,"2900",IF(AZ164&lt;=3049.99,"3000",IF(AZ164&lt;=3149.99,"3100",IF(AZ164&lt;=3249.99,"3200",IF(AZ164&lt;=3349.99,"3300",IF(AZ164&lt;=3449.99,"3400",IF(AZ164&lt;=3549.99,"3500",IF(AZ164&lt;=3649.99,"3600",IF(AZ164&lt;=3749.99,"3700",IF(AZ164&lt;=3849.99,"3800",IF(AZ164&lt;=3949.99,"3900",IF(AZ164&gt;3949.99,"4000"))))))))))))))))))))))))))))))))))))))))))</f>
        <v>2700</v>
      </c>
      <c r="AY164" s="98">
        <f t="shared" ref="AY164:AY167" si="417">AQ164-AV164</f>
        <v>0.66919551438320468</v>
      </c>
      <c r="AZ164" s="96">
        <f t="shared" ref="AZ164:AZ167" si="418">(AY164*4000)</f>
        <v>2676.7820575328187</v>
      </c>
      <c r="BA164" s="98">
        <f t="shared" ref="BA164:BA167" si="419">MOD(AZ164,-100)</f>
        <v>-23.217942467181274</v>
      </c>
      <c r="BB164" s="99" t="str">
        <f t="shared" ref="BB164:BB167" si="420">IF(BA164&gt;=-50,"1",IF(BA164&lt;-50,"0"))</f>
        <v>1</v>
      </c>
      <c r="BC164" s="98">
        <f t="shared" ref="BC164:BC167" si="421">100+BA164</f>
        <v>76.782057532818726</v>
      </c>
      <c r="BD164" s="98">
        <f t="shared" ref="BD164:BD167" si="422">AZ164-BC164</f>
        <v>2600</v>
      </c>
      <c r="BE164" s="100">
        <f>VLOOKUP(B164,[3]Name!C$6:M$4000,11,0)</f>
        <v>42760</v>
      </c>
      <c r="BF164" s="98">
        <f t="shared" ref="BF164:BF167" si="423">AL164-Z164-AF164-AG164-AN164-AP164</f>
        <v>370.89919551438322</v>
      </c>
      <c r="BG164" s="98">
        <f>IF(BF164&lt;'[1]Exchange Rate'!$C$4,0,IF(BF164&gt;='[1]Exchange Rate'!$C$4,(BF164-(BJ164*'[1]Exchange Rate'!$G$4))))</f>
        <v>370.89919551438322</v>
      </c>
      <c r="BH164" s="98">
        <f>IF(BG164&lt;'[1]Exchange Rate'!$C$4,0,IF(BG164&gt;='[1]Exchange Rate'!$C$4,BG164,))</f>
        <v>370.89919551438322</v>
      </c>
      <c r="BI164" s="101">
        <f>ROUND(IF((BH164)&gt;'[1]Exchange Rate'!$C$7,(BH164)*0.2-'[1]Exchange Rate'!$E$7,IF((BH164)&gt;'[1]Exchange Rate'!$C$6,(BH164)*0.15-'[1]Exchange Rate'!$E$6,IF((BH164)&gt;'[1]Exchange Rate'!$C$5,(BH164)*0.1-'[1]Exchange Rate'!$E$5,IF((BH164)&gt;'[1]Exchange Rate'!$C$4,(BH164)*0.05-'[1]Exchange Rate'!$E$4,0)))),2)</f>
        <v>0.23</v>
      </c>
      <c r="BJ164" s="99">
        <f>VLOOKUP(B164,'[1]List Bas &amp; Etra'!$B$5:$H$1048576,7,0)</f>
        <v>0</v>
      </c>
      <c r="BK164" s="102">
        <f t="shared" ref="BK164:BK167" si="424">BL164-BI164</f>
        <v>0</v>
      </c>
      <c r="BL164" s="103">
        <f>ROUND(IF((BF164)&gt;'[1]Exchange Rate'!$C$7,(BF164)*0.2-'[1]Exchange Rate'!$E$7,IF((BF164)&gt;'[1]Exchange Rate'!$C$6,(BF164)*0.15-'[1]Exchange Rate'!$E$6,IF((BF164)&gt;'[1]Exchange Rate'!$C$5,(BF164)*0.1-'[1]Exchange Rate'!$E$5,IF((BF164)&gt;'[1]Exchange Rate'!$C$4,(BF164)*0.05-'[1]Exchange Rate'!$E$4,0)))),2)</f>
        <v>0.23</v>
      </c>
    </row>
    <row r="165" spans="1:64" s="102" customFormat="1" ht="111" customHeight="1">
      <c r="A165" s="79">
        <v>2</v>
      </c>
      <c r="B165" s="158" t="s">
        <v>153</v>
      </c>
      <c r="C165" s="81" t="str">
        <f>VLOOKUP(B165,[1]AttD!$C$6:$D$304,2,0)</f>
        <v>សូរ វុទ្ធី</v>
      </c>
      <c r="D165" s="82">
        <f t="shared" si="395"/>
        <v>6</v>
      </c>
      <c r="E165" s="82">
        <f>VLOOKUP(B165,'[1]List Bas &amp; Etra'!$B$5:$G$1048576,5,0)</f>
        <v>205</v>
      </c>
      <c r="F165" s="82">
        <f>VLOOKUP(B165,'[1]List Bas &amp; Etra'!$B$5:$G$1048576,6,0)</f>
        <v>0</v>
      </c>
      <c r="G165" s="190">
        <f t="shared" si="396"/>
        <v>7.068965517241379</v>
      </c>
      <c r="H165" s="82">
        <v>29</v>
      </c>
      <c r="I165" s="107">
        <f>VLOOKUP(B165,[1]AttD!$C$6:$AM$304,37,0)</f>
        <v>11</v>
      </c>
      <c r="J165" s="84">
        <f>VLOOKUP(B165,[1]AttN!$C$6:$AM$304,37,0)</f>
        <v>17</v>
      </c>
      <c r="K165" s="84">
        <f>VLOOKUP(B165,[1]AttD!$C$6:$BC$304,53,0)+VLOOKUP(B165,[1]AttN!$C$6:$BC$304,53,0)</f>
        <v>0</v>
      </c>
      <c r="L165" s="95">
        <f>VLOOKUP(B165,[1]OTD!$C$6:$AL$304,36,0)</f>
        <v>44</v>
      </c>
      <c r="M165" s="82">
        <f>VLOOKUP(B165,[1]OTN!$C$6:$AL$304,36,0)</f>
        <v>68</v>
      </c>
      <c r="N165" s="95"/>
      <c r="O165" s="95"/>
      <c r="P165" s="82">
        <f>VLOOKUP(B165,[1]AttD!$C$6:$AZ$304,50,0)+VLOOKUP(B165,[1]AttN!$C$6:$AZ$304,50,0)</f>
        <v>0</v>
      </c>
      <c r="Q165" s="82">
        <f>VLOOKUP(B165,[1]AttD!$C$6:$AV$304,46,0)+VLOOKUP(B165,[1]AttN!$C$6:$AV$304,46,0)</f>
        <v>1</v>
      </c>
      <c r="R165" s="82">
        <f>VLOOKUP(B165,[1]AttD!$C$6:$AY$304,49,0)+VLOOKUP(B165,[1]AttN!$C$6:$AY$304,49,0)</f>
        <v>0</v>
      </c>
      <c r="S165" s="107">
        <f t="shared" si="397"/>
        <v>77.758620689655174</v>
      </c>
      <c r="T165" s="126">
        <f t="shared" si="398"/>
        <v>120.17241379310344</v>
      </c>
      <c r="U165" s="90">
        <f t="shared" si="399"/>
        <v>0</v>
      </c>
      <c r="V165" s="90">
        <f t="shared" si="400"/>
        <v>0</v>
      </c>
      <c r="W165" s="85">
        <f t="shared" si="401"/>
        <v>7</v>
      </c>
      <c r="X165" s="86">
        <f t="shared" ref="X165:X167" si="425">PRODUCT(E165/28*L165*1.5)/8</f>
        <v>60.401785714285708</v>
      </c>
      <c r="Y165" s="86">
        <f t="shared" ref="Y165:Y167" si="426">PRODUCT(E165/28*M165*1.5)/8</f>
        <v>93.348214285714278</v>
      </c>
      <c r="Z165" s="84">
        <f t="shared" ref="Z165:Z167" si="427">(L165+M165)/4*0.5</f>
        <v>14</v>
      </c>
      <c r="AA165" s="84">
        <f t="shared" ref="AA165:AA167" si="428">PRODUCT(E165/28*N165*1)</f>
        <v>0</v>
      </c>
      <c r="AB165" s="107"/>
      <c r="AC165" s="84">
        <f t="shared" si="402"/>
        <v>0</v>
      </c>
      <c r="AD165" s="107">
        <f t="shared" si="403"/>
        <v>7.068965517241379</v>
      </c>
      <c r="AE165" s="107">
        <f t="shared" si="404"/>
        <v>0</v>
      </c>
      <c r="AF165" s="84">
        <f>PRODUCT(SUM(VLOOKUP(B165,[1]AttD!$C$6:$BI$305,59,0)+VLOOKUP(B165,[1]AttN!$C$6:$BI$305,59,0))*0.5)+(N165*0.5)</f>
        <v>14</v>
      </c>
      <c r="AG165" s="84">
        <f t="shared" si="405"/>
        <v>13</v>
      </c>
      <c r="AH165" s="84">
        <f t="shared" si="406"/>
        <v>10</v>
      </c>
      <c r="AI165" s="84"/>
      <c r="AJ165" s="84">
        <f>VLOOKUP(B165,[2]Total!B$6:O$304,14,0)</f>
        <v>0</v>
      </c>
      <c r="AK165" s="84">
        <f t="shared" si="407"/>
        <v>369.89919551438322</v>
      </c>
      <c r="AL165" s="87">
        <f t="shared" si="408"/>
        <v>416.75</v>
      </c>
      <c r="AM165" s="88">
        <f t="shared" si="409"/>
        <v>0</v>
      </c>
      <c r="AN165" s="88">
        <f>VLOOKUP(B165,'[1]NSSF and BANK'!$B$5:$N$144,12,0)</f>
        <v>5.8508044856167727</v>
      </c>
      <c r="AO165" s="89">
        <f>VLOOKUP(B165,'[1]Ad List'!$C$4:$F$79,4,0)+VLOOKUP(B165,[1]Paid!$B$4:$D$61,3,0)</f>
        <v>100</v>
      </c>
      <c r="AP165" s="89"/>
      <c r="AQ165" s="91">
        <f t="shared" si="410"/>
        <v>310.89919551438322</v>
      </c>
      <c r="AR165" s="129">
        <f t="shared" si="411"/>
        <v>310</v>
      </c>
      <c r="AS165" s="130">
        <f t="shared" si="412"/>
        <v>3600</v>
      </c>
      <c r="AT165" s="94" t="str">
        <f t="shared" si="413"/>
        <v>0011</v>
      </c>
      <c r="AU165" s="95"/>
      <c r="AV165" s="96">
        <f t="shared" si="414"/>
        <v>310</v>
      </c>
      <c r="AW165" s="97">
        <f t="shared" si="415"/>
        <v>3600</v>
      </c>
      <c r="AX165" s="97">
        <f t="shared" si="416"/>
        <v>3600</v>
      </c>
      <c r="AY165" s="98">
        <f t="shared" si="417"/>
        <v>0.89919551438322287</v>
      </c>
      <c r="AZ165" s="96">
        <f t="shared" si="418"/>
        <v>3596.7820575328915</v>
      </c>
      <c r="BA165" s="98">
        <f t="shared" si="419"/>
        <v>-3.2179424671085144</v>
      </c>
      <c r="BB165" s="99" t="str">
        <f t="shared" si="420"/>
        <v>1</v>
      </c>
      <c r="BC165" s="98">
        <f t="shared" si="421"/>
        <v>96.782057532891486</v>
      </c>
      <c r="BD165" s="98">
        <f t="shared" si="422"/>
        <v>3500</v>
      </c>
      <c r="BE165" s="100">
        <f>VLOOKUP(B165,[3]Name!C$6:M$4000,11,0)</f>
        <v>43260</v>
      </c>
      <c r="BF165" s="98">
        <f t="shared" si="423"/>
        <v>369.89919551438322</v>
      </c>
      <c r="BG165" s="98">
        <f>IF(BF165&lt;'[1]Exchange Rate'!$C$4,0,IF(BF165&gt;='[1]Exchange Rate'!$C$4,(BF165-(BJ165*'[1]Exchange Rate'!$G$4))))</f>
        <v>296.62122775668905</v>
      </c>
      <c r="BH165" s="98">
        <f>IF(BG165&lt;'[1]Exchange Rate'!$C$4,0,IF(BG165&gt;='[1]Exchange Rate'!$C$4,BG165,))</f>
        <v>0</v>
      </c>
      <c r="BI165" s="101">
        <f>ROUND(IF((BH165)&gt;'[1]Exchange Rate'!$C$7,(BH165)*0.2-'[1]Exchange Rate'!$E$7,IF((BH165)&gt;'[1]Exchange Rate'!$C$6,(BH165)*0.15-'[1]Exchange Rate'!$E$6,IF((BH165)&gt;'[1]Exchange Rate'!$C$5,(BH165)*0.1-'[1]Exchange Rate'!$E$5,IF((BH165)&gt;'[1]Exchange Rate'!$C$4,(BH165)*0.05-'[1]Exchange Rate'!$E$4,0)))),2)</f>
        <v>0</v>
      </c>
      <c r="BJ165" s="99">
        <f>VLOOKUP(B165,'[1]List Bas &amp; Etra'!$B$5:$H$1048576,7,0)</f>
        <v>2</v>
      </c>
      <c r="BK165" s="102">
        <f t="shared" si="424"/>
        <v>0.18</v>
      </c>
      <c r="BL165" s="103">
        <f>ROUND(IF((BF165)&gt;'[1]Exchange Rate'!$C$7,(BF165)*0.2-'[1]Exchange Rate'!$E$7,IF((BF165)&gt;'[1]Exchange Rate'!$C$6,(BF165)*0.15-'[1]Exchange Rate'!$E$6,IF((BF165)&gt;'[1]Exchange Rate'!$C$5,(BF165)*0.1-'[1]Exchange Rate'!$E$5,IF((BF165)&gt;'[1]Exchange Rate'!$C$4,(BF165)*0.05-'[1]Exchange Rate'!$E$4,0)))),2)</f>
        <v>0.18</v>
      </c>
    </row>
    <row r="166" spans="1:64" s="102" customFormat="1" ht="111" customHeight="1">
      <c r="A166" s="108">
        <v>3</v>
      </c>
      <c r="B166" s="158" t="s">
        <v>154</v>
      </c>
      <c r="C166" s="81" t="str">
        <f>VLOOKUP(B166,[1]AttD!$C$6:$D$304,2,0)</f>
        <v>សុខ សាផាត</v>
      </c>
      <c r="D166" s="82">
        <f t="shared" si="395"/>
        <v>5</v>
      </c>
      <c r="E166" s="82">
        <f>VLOOKUP(B166,'[1]List Bas &amp; Etra'!$B$5:$G$1048576,5,0)</f>
        <v>205</v>
      </c>
      <c r="F166" s="82">
        <f>VLOOKUP(B166,'[1]List Bas &amp; Etra'!$B$5:$G$1048576,6,0)</f>
        <v>0</v>
      </c>
      <c r="G166" s="190">
        <f t="shared" si="396"/>
        <v>7.068965517241379</v>
      </c>
      <c r="H166" s="82">
        <v>29</v>
      </c>
      <c r="I166" s="107">
        <f>VLOOKUP(B166,[1]AttD!$C$6:$AM$304,37,0)</f>
        <v>14.8125</v>
      </c>
      <c r="J166" s="84">
        <f>VLOOKUP(B166,[1]AttN!$C$6:$AM$304,37,0)</f>
        <v>14</v>
      </c>
      <c r="K166" s="84">
        <f>VLOOKUP(B166,[1]AttD!$C$6:$BC$304,53,0)+VLOOKUP(B166,[1]AttN!$C$6:$BC$304,53,0)</f>
        <v>0</v>
      </c>
      <c r="L166" s="95">
        <f>VLOOKUP(B166,[1]OTD!$C$6:$AL$304,36,0)</f>
        <v>60</v>
      </c>
      <c r="M166" s="82">
        <f>VLOOKUP(B166,[1]OTN!$C$6:$AL$304,36,0)</f>
        <v>56</v>
      </c>
      <c r="N166" s="95"/>
      <c r="O166" s="95"/>
      <c r="P166" s="82">
        <f>VLOOKUP(B166,[1]AttD!$C$6:$AZ$304,50,0)+VLOOKUP(B166,[1]AttN!$C$6:$AZ$304,50,0)</f>
        <v>0</v>
      </c>
      <c r="Q166" s="82">
        <f>VLOOKUP(B166,[1]AttD!$C$6:$AV$304,46,0)+VLOOKUP(B166,[1]AttN!$C$6:$AV$304,46,0)</f>
        <v>0</v>
      </c>
      <c r="R166" s="82">
        <f>VLOOKUP(B166,[1]AttD!$C$6:$AY$304,49,0)+VLOOKUP(B166,[1]AttN!$C$6:$AY$304,49,0)</f>
        <v>0</v>
      </c>
      <c r="S166" s="107">
        <f t="shared" si="397"/>
        <v>104.70905172413792</v>
      </c>
      <c r="T166" s="126">
        <f t="shared" si="398"/>
        <v>98.965517241379303</v>
      </c>
      <c r="U166" s="85">
        <f t="shared" si="399"/>
        <v>0</v>
      </c>
      <c r="V166" s="85">
        <f t="shared" si="400"/>
        <v>0</v>
      </c>
      <c r="W166" s="85">
        <f t="shared" si="401"/>
        <v>6</v>
      </c>
      <c r="X166" s="86">
        <f t="shared" si="425"/>
        <v>82.366071428571431</v>
      </c>
      <c r="Y166" s="86">
        <f>PRODUCT(E166/28*M166*1.5)/8</f>
        <v>76.875</v>
      </c>
      <c r="Z166" s="84">
        <f t="shared" si="427"/>
        <v>14.5</v>
      </c>
      <c r="AA166" s="84">
        <f t="shared" si="428"/>
        <v>0</v>
      </c>
      <c r="AB166" s="107"/>
      <c r="AC166" s="84">
        <f t="shared" si="402"/>
        <v>0</v>
      </c>
      <c r="AD166" s="107">
        <f t="shared" si="403"/>
        <v>0</v>
      </c>
      <c r="AE166" s="107">
        <f t="shared" si="404"/>
        <v>0</v>
      </c>
      <c r="AF166" s="84">
        <f>PRODUCT(SUM(VLOOKUP(B166,[1]AttD!$C$6:$BI$305,59,0)+VLOOKUP(B166,[1]AttN!$C$6:$BI$305,59,0))*0.5)+(N166*0.5)</f>
        <v>14.5</v>
      </c>
      <c r="AG166" s="84">
        <f t="shared" si="405"/>
        <v>13</v>
      </c>
      <c r="AH166" s="84">
        <f t="shared" si="406"/>
        <v>10</v>
      </c>
      <c r="AI166" s="84"/>
      <c r="AJ166" s="84">
        <f>VLOOKUP(B166,[2]Total!B$6:O$304,14,0)</f>
        <v>0</v>
      </c>
      <c r="AK166" s="84">
        <f t="shared" si="407"/>
        <v>373.06483590847188</v>
      </c>
      <c r="AL166" s="87">
        <f t="shared" si="408"/>
        <v>420.91564039408865</v>
      </c>
      <c r="AM166" s="88">
        <f t="shared" si="409"/>
        <v>0</v>
      </c>
      <c r="AN166" s="88">
        <f>VLOOKUP(B166,'[1]NSSF and BANK'!$B$5:$N$144,12,0)</f>
        <v>5.8508044856167727</v>
      </c>
      <c r="AO166" s="89">
        <f>VLOOKUP(B166,'[1]Ad List'!$C$4:$F$79,4,0)+VLOOKUP(B166,[1]Paid!$B$4:$D$61,3,0)</f>
        <v>100</v>
      </c>
      <c r="AP166" s="89"/>
      <c r="AQ166" s="91">
        <f t="shared" si="410"/>
        <v>315.06483590847188</v>
      </c>
      <c r="AR166" s="92">
        <f t="shared" si="411"/>
        <v>315</v>
      </c>
      <c r="AS166" s="93">
        <f t="shared" si="412"/>
        <v>300</v>
      </c>
      <c r="AT166" s="94" t="str">
        <f t="shared" si="413"/>
        <v>0020</v>
      </c>
      <c r="AU166" s="95"/>
      <c r="AV166" s="96">
        <f t="shared" si="414"/>
        <v>315</v>
      </c>
      <c r="AW166" s="97">
        <f t="shared" si="415"/>
        <v>300</v>
      </c>
      <c r="AX166" s="97">
        <f t="shared" si="416"/>
        <v>300</v>
      </c>
      <c r="AY166" s="98">
        <f t="shared" si="417"/>
        <v>6.4835908471877701E-2</v>
      </c>
      <c r="AZ166" s="96">
        <f t="shared" si="418"/>
        <v>259.3436338875108</v>
      </c>
      <c r="BA166" s="98">
        <f t="shared" si="419"/>
        <v>-40.656366112489195</v>
      </c>
      <c r="BB166" s="99" t="str">
        <f t="shared" si="420"/>
        <v>1</v>
      </c>
      <c r="BC166" s="98">
        <f t="shared" si="421"/>
        <v>59.343633887510805</v>
      </c>
      <c r="BD166" s="98">
        <f t="shared" si="422"/>
        <v>200</v>
      </c>
      <c r="BE166" s="100">
        <f>VLOOKUP(B166,[3]Name!C$6:M$4000,11,0)</f>
        <v>43549</v>
      </c>
      <c r="BF166" s="98">
        <f t="shared" si="423"/>
        <v>373.06483590847188</v>
      </c>
      <c r="BG166" s="98">
        <f>IF(BF166&lt;'[1]Exchange Rate'!$C$4,0,IF(BF166&gt;='[1]Exchange Rate'!$C$4,(BF166-(BJ166*'[1]Exchange Rate'!$G$4))))</f>
        <v>336.42585202962476</v>
      </c>
      <c r="BH166" s="98">
        <f>IF(BG166&lt;'[1]Exchange Rate'!$C$4,0,IF(BG166&gt;='[1]Exchange Rate'!$C$4,BG166,))</f>
        <v>0</v>
      </c>
      <c r="BI166" s="101">
        <f>ROUND(IF((BH166)&gt;'[1]Exchange Rate'!$C$7,(BH166)*0.2-'[1]Exchange Rate'!$E$7,IF((BH166)&gt;'[1]Exchange Rate'!$C$6,(BH166)*0.15-'[1]Exchange Rate'!$E$6,IF((BH166)&gt;'[1]Exchange Rate'!$C$5,(BH166)*0.1-'[1]Exchange Rate'!$E$5,IF((BH166)&gt;'[1]Exchange Rate'!$C$4,(BH166)*0.05-'[1]Exchange Rate'!$E$4,0)))),2)</f>
        <v>0</v>
      </c>
      <c r="BJ166" s="99">
        <f>VLOOKUP(B166,'[1]List Bas &amp; Etra'!$B$5:$H$1048576,7,0)</f>
        <v>1</v>
      </c>
      <c r="BK166" s="102">
        <f t="shared" si="424"/>
        <v>0.33</v>
      </c>
      <c r="BL166" s="103">
        <f>ROUND(IF((BF166)&gt;'[1]Exchange Rate'!$C$7,(BF166)*0.2-'[1]Exchange Rate'!$E$7,IF((BF166)&gt;'[1]Exchange Rate'!$C$6,(BF166)*0.15-'[1]Exchange Rate'!$E$6,IF((BF166)&gt;'[1]Exchange Rate'!$C$5,(BF166)*0.1-'[1]Exchange Rate'!$E$5,IF((BF166)&gt;'[1]Exchange Rate'!$C$4,(BF166)*0.05-'[1]Exchange Rate'!$E$4,0)))),2)</f>
        <v>0.33</v>
      </c>
    </row>
    <row r="167" spans="1:64" s="102" customFormat="1" ht="111" customHeight="1">
      <c r="A167" s="79">
        <v>4</v>
      </c>
      <c r="B167" s="158" t="s">
        <v>155</v>
      </c>
      <c r="C167" s="81" t="str">
        <f>VLOOKUP(B167,[1]AttD!$C$6:$D$304,2,0)</f>
        <v>ពេញ ​ភារម្យ</v>
      </c>
      <c r="D167" s="82">
        <f t="shared" si="395"/>
        <v>3</v>
      </c>
      <c r="E167" s="82">
        <f>VLOOKUP(B167,'[1]List Bas &amp; Etra'!$B$5:$G$1048576,5,0)</f>
        <v>205</v>
      </c>
      <c r="F167" s="82">
        <f>VLOOKUP(B167,'[1]List Bas &amp; Etra'!$B$5:$G$1048576,6,0)</f>
        <v>0</v>
      </c>
      <c r="G167" s="190">
        <f t="shared" si="396"/>
        <v>7.068965517241379</v>
      </c>
      <c r="H167" s="82">
        <v>29</v>
      </c>
      <c r="I167" s="107">
        <f>VLOOKUP(B167,[1]AttD!$C$6:$AM$304,37,0)</f>
        <v>11.975</v>
      </c>
      <c r="J167" s="84">
        <f>VLOOKUP(B167,[1]AttN!$C$6:$AM$304,37,0)</f>
        <v>14</v>
      </c>
      <c r="K167" s="84">
        <f>VLOOKUP(B167,[1]AttD!$C$6:$BC$304,53,0)+VLOOKUP(B167,[1]AttN!$C$6:$BC$304,53,0)</f>
        <v>0</v>
      </c>
      <c r="L167" s="95">
        <f>VLOOKUP(B167,[1]OTD!$C$6:$AL$304,36,0)</f>
        <v>48</v>
      </c>
      <c r="M167" s="82">
        <f>VLOOKUP(B167,[1]OTN!$C$6:$AL$304,36,0)</f>
        <v>56</v>
      </c>
      <c r="N167" s="95"/>
      <c r="O167" s="95"/>
      <c r="P167" s="82">
        <f>VLOOKUP(B167,[1]AttD!$C$6:$AZ$304,50,0)+VLOOKUP(B167,[1]AttN!$C$6:$AZ$304,50,0)</f>
        <v>0</v>
      </c>
      <c r="Q167" s="82">
        <f>VLOOKUP(B167,[1]AttD!$C$6:$AV$304,46,0)+VLOOKUP(B167,[1]AttN!$C$6:$AV$304,46,0)</f>
        <v>3</v>
      </c>
      <c r="R167" s="82">
        <f>VLOOKUP(B167,[1]AttD!$C$6:$AY$304,49,0)+VLOOKUP(B167,[1]AttN!$C$6:$AY$304,49,0)</f>
        <v>0</v>
      </c>
      <c r="S167" s="107">
        <f t="shared" si="397"/>
        <v>84.650862068965509</v>
      </c>
      <c r="T167" s="126">
        <f t="shared" si="398"/>
        <v>98.965517241379303</v>
      </c>
      <c r="U167" s="85">
        <f t="shared" si="399"/>
        <v>0</v>
      </c>
      <c r="V167" s="84">
        <f t="shared" si="400"/>
        <v>0</v>
      </c>
      <c r="W167" s="85">
        <f t="shared" si="401"/>
        <v>4</v>
      </c>
      <c r="X167" s="86">
        <f t="shared" si="425"/>
        <v>65.892857142857139</v>
      </c>
      <c r="Y167" s="86">
        <f t="shared" si="426"/>
        <v>76.875</v>
      </c>
      <c r="Z167" s="84">
        <f t="shared" si="427"/>
        <v>13</v>
      </c>
      <c r="AA167" s="84">
        <f t="shared" si="428"/>
        <v>0</v>
      </c>
      <c r="AB167" s="107"/>
      <c r="AC167" s="84">
        <f t="shared" si="402"/>
        <v>0</v>
      </c>
      <c r="AD167" s="107">
        <f t="shared" si="403"/>
        <v>21.206896551724135</v>
      </c>
      <c r="AE167" s="107">
        <f t="shared" si="404"/>
        <v>0</v>
      </c>
      <c r="AF167" s="84">
        <f>PRODUCT(SUM(VLOOKUP(B167,[1]AttD!$C$6:$BI$305,59,0)+VLOOKUP(B167,[1]AttN!$C$6:$BI$305,59,0))*0.5)+(N167*0.5)</f>
        <v>13</v>
      </c>
      <c r="AG167" s="84">
        <f t="shared" si="405"/>
        <v>13</v>
      </c>
      <c r="AH167" s="84">
        <f t="shared" si="406"/>
        <v>10</v>
      </c>
      <c r="AI167" s="84"/>
      <c r="AJ167" s="84">
        <f>VLOOKUP(B167,[2]Total!B$6:O$304,14,0)</f>
        <v>0</v>
      </c>
      <c r="AK167" s="84">
        <f t="shared" si="407"/>
        <v>355.74032851930934</v>
      </c>
      <c r="AL167" s="87">
        <f t="shared" si="408"/>
        <v>400.59113300492612</v>
      </c>
      <c r="AM167" s="88">
        <f t="shared" si="409"/>
        <v>0</v>
      </c>
      <c r="AN167" s="88">
        <f>VLOOKUP(B167,'[1]NSSF and BANK'!$B$5:$N$144,12,0)</f>
        <v>5.8508044856167727</v>
      </c>
      <c r="AO167" s="89">
        <f>VLOOKUP(B167,'[1]Ad List'!$C$4:$F$79,4,0)+VLOOKUP(B167,[1]Paid!$B$4:$D$61,3,0)</f>
        <v>100</v>
      </c>
      <c r="AP167" s="89"/>
      <c r="AQ167" s="91">
        <f t="shared" si="410"/>
        <v>294.74032851930934</v>
      </c>
      <c r="AR167" s="92">
        <f t="shared" si="411"/>
        <v>294</v>
      </c>
      <c r="AS167" s="93">
        <f t="shared" si="412"/>
        <v>3000</v>
      </c>
      <c r="AT167" s="94" t="str">
        <f t="shared" si="413"/>
        <v>0026</v>
      </c>
      <c r="AU167" s="95"/>
      <c r="AV167" s="96">
        <f t="shared" si="414"/>
        <v>294</v>
      </c>
      <c r="AW167" s="97">
        <f t="shared" si="415"/>
        <v>3000</v>
      </c>
      <c r="AX167" s="97">
        <f t="shared" si="416"/>
        <v>3000</v>
      </c>
      <c r="AY167" s="98">
        <f t="shared" si="417"/>
        <v>0.74032851930934385</v>
      </c>
      <c r="AZ167" s="96">
        <f t="shared" si="418"/>
        <v>2961.3140772373754</v>
      </c>
      <c r="BA167" s="98">
        <f t="shared" si="419"/>
        <v>-38.685922762624614</v>
      </c>
      <c r="BB167" s="99" t="str">
        <f t="shared" si="420"/>
        <v>1</v>
      </c>
      <c r="BC167" s="98">
        <f t="shared" si="421"/>
        <v>61.314077237375386</v>
      </c>
      <c r="BD167" s="98">
        <f t="shared" si="422"/>
        <v>2900</v>
      </c>
      <c r="BE167" s="100">
        <f>VLOOKUP(B167,[3]Name!C$6:M$4000,11,0)</f>
        <v>44162</v>
      </c>
      <c r="BF167" s="98">
        <f t="shared" si="423"/>
        <v>355.74032851930934</v>
      </c>
      <c r="BG167" s="98">
        <f>IF(BF167&lt;'[1]Exchange Rate'!$C$4,0,IF(BF167&gt;='[1]Exchange Rate'!$C$4,(BF167-(BJ167*'[1]Exchange Rate'!$G$4))))</f>
        <v>0</v>
      </c>
      <c r="BH167" s="98">
        <f>IF(BG167&lt;'[1]Exchange Rate'!$C$4,0,IF(BG167&gt;='[1]Exchange Rate'!$C$4,BG167,))</f>
        <v>0</v>
      </c>
      <c r="BI167" s="101">
        <f>ROUND(IF((BH167)&gt;'[1]Exchange Rate'!$C$7,(BH167)*0.2-'[1]Exchange Rate'!$E$7,IF((BH167)&gt;'[1]Exchange Rate'!$C$6,(BH167)*0.15-'[1]Exchange Rate'!$E$6,IF((BH167)&gt;'[1]Exchange Rate'!$C$5,(BH167)*0.1-'[1]Exchange Rate'!$E$5,IF((BH167)&gt;'[1]Exchange Rate'!$C$4,(BH167)*0.05-'[1]Exchange Rate'!$E$4,0)))),2)</f>
        <v>0</v>
      </c>
      <c r="BJ167" s="99">
        <f>VLOOKUP(B167,'[1]List Bas &amp; Etra'!$B$5:$H$1048576,7,0)</f>
        <v>2</v>
      </c>
      <c r="BK167" s="102">
        <f t="shared" si="424"/>
        <v>0</v>
      </c>
      <c r="BL167" s="103">
        <f>ROUND(IF((BF167)&gt;'[1]Exchange Rate'!$C$7,(BF167)*0.2-'[1]Exchange Rate'!$E$7,IF((BF167)&gt;'[1]Exchange Rate'!$C$6,(BF167)*0.15-'[1]Exchange Rate'!$E$6,IF((BF167)&gt;'[1]Exchange Rate'!$C$5,(BF167)*0.1-'[1]Exchange Rate'!$E$5,IF((BF167)&gt;'[1]Exchange Rate'!$C$4,(BF167)*0.05-'[1]Exchange Rate'!$E$4,0)))),2)</f>
        <v>0</v>
      </c>
    </row>
    <row r="168" spans="1:64" ht="30.9" customHeight="1">
      <c r="A168" s="193"/>
      <c r="B168" s="139"/>
      <c r="C168" s="194"/>
      <c r="D168" s="194"/>
      <c r="E168" s="194"/>
      <c r="F168" s="194"/>
      <c r="G168" s="194"/>
      <c r="H168" s="193" t="s">
        <v>118</v>
      </c>
      <c r="I168" s="193"/>
      <c r="J168" s="194"/>
      <c r="K168" s="194"/>
      <c r="L168" s="194"/>
      <c r="M168" s="194"/>
      <c r="N168" s="194"/>
      <c r="O168" s="194"/>
      <c r="P168" s="194"/>
      <c r="Q168" s="194"/>
      <c r="R168" s="195"/>
      <c r="S168" s="196">
        <f t="shared" ref="S168:AS168" si="429">SUBTOTAL(9,S164:S167)</f>
        <v>362.54956896551721</v>
      </c>
      <c r="T168" s="196">
        <f t="shared" si="429"/>
        <v>417.06896551724134</v>
      </c>
      <c r="U168" s="196">
        <f t="shared" si="429"/>
        <v>0</v>
      </c>
      <c r="V168" s="196">
        <f t="shared" si="429"/>
        <v>0</v>
      </c>
      <c r="W168" s="196">
        <f t="shared" si="429"/>
        <v>25</v>
      </c>
      <c r="X168" s="196">
        <f t="shared" si="429"/>
        <v>285.53571428571433</v>
      </c>
      <c r="Y168" s="196">
        <f t="shared" si="429"/>
        <v>323.97321428571428</v>
      </c>
      <c r="Z168" s="196">
        <f t="shared" si="429"/>
        <v>55.5</v>
      </c>
      <c r="AA168" s="196">
        <f t="shared" si="429"/>
        <v>0</v>
      </c>
      <c r="AB168" s="196">
        <f t="shared" si="429"/>
        <v>0</v>
      </c>
      <c r="AC168" s="196">
        <f t="shared" si="429"/>
        <v>0</v>
      </c>
      <c r="AD168" s="196">
        <f t="shared" si="429"/>
        <v>38.87931034482758</v>
      </c>
      <c r="AE168" s="196">
        <f t="shared" si="429"/>
        <v>0</v>
      </c>
      <c r="AF168" s="196">
        <f t="shared" si="429"/>
        <v>55.5</v>
      </c>
      <c r="AG168" s="196">
        <f t="shared" si="429"/>
        <v>52</v>
      </c>
      <c r="AH168" s="196">
        <f t="shared" si="429"/>
        <v>40</v>
      </c>
      <c r="AI168" s="196">
        <f t="shared" si="429"/>
        <v>0</v>
      </c>
      <c r="AJ168" s="196">
        <f t="shared" si="429"/>
        <v>0</v>
      </c>
      <c r="AK168" s="196">
        <f t="shared" si="429"/>
        <v>1469.6035554565476</v>
      </c>
      <c r="AL168" s="196">
        <f t="shared" si="429"/>
        <v>1656.0067733990149</v>
      </c>
      <c r="AM168" s="196">
        <f t="shared" si="429"/>
        <v>0.23</v>
      </c>
      <c r="AN168" s="196">
        <f t="shared" si="429"/>
        <v>23.403217942467091</v>
      </c>
      <c r="AO168" s="196">
        <f t="shared" si="429"/>
        <v>400</v>
      </c>
      <c r="AP168" s="196">
        <f t="shared" si="429"/>
        <v>0</v>
      </c>
      <c r="AQ168" s="196">
        <f t="shared" si="429"/>
        <v>1232.3735554565476</v>
      </c>
      <c r="AR168" s="196">
        <f t="shared" si="429"/>
        <v>1230</v>
      </c>
      <c r="AS168" s="196">
        <f t="shared" si="429"/>
        <v>9600</v>
      </c>
      <c r="AT168" s="197"/>
      <c r="AU168" s="197"/>
      <c r="AV168" s="198">
        <f>SUBTOTAL(9,AV164:AV167)</f>
        <v>1230</v>
      </c>
      <c r="AW168" s="198">
        <f>SUBTOTAL(9,AW164:AW167)</f>
        <v>9600</v>
      </c>
      <c r="AX168" s="198">
        <f>SUBTOTAL(9,AX164:AX167)</f>
        <v>9600</v>
      </c>
      <c r="AZ168" s="199">
        <f>SUBTOTAL(9,AZ164:AZ167)</f>
        <v>9494.2218261905964</v>
      </c>
    </row>
    <row r="169" spans="1:64" s="174" customFormat="1" ht="25.5" customHeight="1">
      <c r="A169" s="169"/>
      <c r="B169" s="119" t="s">
        <v>119</v>
      </c>
      <c r="C169" s="169"/>
      <c r="D169" s="170"/>
      <c r="E169" s="171"/>
      <c r="F169" s="171"/>
      <c r="G169" s="171"/>
      <c r="H169" s="171"/>
      <c r="I169" s="171"/>
      <c r="J169" s="171"/>
      <c r="K169" s="171"/>
      <c r="L169" s="171"/>
      <c r="M169" s="171"/>
      <c r="N169" s="169"/>
      <c r="O169" s="171"/>
      <c r="P169" s="172"/>
      <c r="Q169" s="171"/>
      <c r="R169" s="169"/>
      <c r="S169" s="170"/>
      <c r="T169" s="172"/>
      <c r="U169" s="171"/>
      <c r="V169" s="169"/>
      <c r="W169" s="170"/>
      <c r="X169" s="172" t="s">
        <v>120</v>
      </c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3"/>
      <c r="AM169" s="171"/>
      <c r="AN169" s="171"/>
      <c r="AO169" s="123" t="s">
        <v>121</v>
      </c>
      <c r="AP169" s="170"/>
      <c r="AS169" s="175"/>
      <c r="AT169" s="175"/>
      <c r="AU169" s="175"/>
      <c r="AV169" s="186">
        <f>AR168</f>
        <v>1230</v>
      </c>
      <c r="AW169" s="186">
        <f>AS168</f>
        <v>9600</v>
      </c>
      <c r="AX169" s="176"/>
      <c r="AY169" s="177"/>
      <c r="AZ169" s="176"/>
      <c r="BA169" s="177"/>
      <c r="BB169" s="177"/>
      <c r="BC169" s="177"/>
      <c r="BD169" s="177"/>
      <c r="BF169" s="177"/>
      <c r="BG169" s="177"/>
      <c r="BH169" s="177"/>
      <c r="BI169" s="177"/>
      <c r="BJ169" s="177"/>
    </row>
    <row r="170" spans="1:64" s="102" customFormat="1" ht="99.75" customHeight="1">
      <c r="A170" s="79">
        <v>5</v>
      </c>
      <c r="B170" s="158" t="s">
        <v>156</v>
      </c>
      <c r="C170" s="143" t="str">
        <f>VLOOKUP(B170,[1]AttD!$C$6:$D$304,2,0)</f>
        <v>ទា ណេន</v>
      </c>
      <c r="D170" s="164">
        <f t="shared" ref="D170" si="430">INT(($AB$3-BE170)/365)</f>
        <v>1</v>
      </c>
      <c r="E170" s="164">
        <f>VLOOKUP(B170,'[1]List Bas &amp; Etra'!$B$5:$G$1048576,5,0)</f>
        <v>204</v>
      </c>
      <c r="F170" s="164">
        <f>VLOOKUP(B170,'[1]List Bas &amp; Etra'!$B$5:$G$1048576,6,0)</f>
        <v>0</v>
      </c>
      <c r="G170" s="200">
        <f>E170/H170</f>
        <v>7.5555555555555554</v>
      </c>
      <c r="H170" s="82">
        <v>27</v>
      </c>
      <c r="I170" s="84">
        <f>VLOOKUP(B170,[1]AttD!$C$6:$AM$304,37,0)</f>
        <v>25</v>
      </c>
      <c r="J170" s="84">
        <f>VLOOKUP(B170,[1]AttN!$C$6:$AM$304,37,0)</f>
        <v>0</v>
      </c>
      <c r="K170" s="84">
        <f>VLOOKUP(B170,[1]AttD!$C$6:$BC$304,53,0)+VLOOKUP(B170,[1]AttN!$C$6:$BC$304,53,0)</f>
        <v>0</v>
      </c>
      <c r="L170" s="82">
        <f>VLOOKUP(B170,[1]OTD!$C$6:$AL$304,36,0)</f>
        <v>0</v>
      </c>
      <c r="M170" s="82">
        <f>VLOOKUP(B170,[1]OTN!$C$6:$AL$304,36,0)</f>
        <v>0</v>
      </c>
      <c r="N170" s="82"/>
      <c r="O170" s="82"/>
      <c r="P170" s="82">
        <f>VLOOKUP(B170,[1]AttD!$C$6:$AZ$304,50,0)+VLOOKUP(B170,[1]AttN!$C$6:$AZ$304,50,0)</f>
        <v>1</v>
      </c>
      <c r="Q170" s="82">
        <f>VLOOKUP(B170,[1]AttD!$C$6:$AV$304,46,0)+VLOOKUP(B170,[1]AttN!$C$6:$AV$304,46,0)</f>
        <v>1</v>
      </c>
      <c r="R170" s="82">
        <f>VLOOKUP(B170,[1]AttD!$C$6:$AY$304,49,0)+VLOOKUP(B170,[1]AttN!$C$6:$AY$304,49,0)</f>
        <v>0</v>
      </c>
      <c r="S170" s="84">
        <f t="shared" ref="S170" si="431">PRODUCT(G170*I170)</f>
        <v>188.88888888888889</v>
      </c>
      <c r="T170" s="84">
        <f t="shared" ref="T170" si="432">G170*J170*1.3</f>
        <v>0</v>
      </c>
      <c r="U170" s="85">
        <f t="shared" ref="U170" si="433">(((G170*K170)+((F170/H170)*K170))*0.5)</f>
        <v>0</v>
      </c>
      <c r="V170" s="84">
        <f t="shared" ref="V170" si="434">F170/H170*(I170+J170+P170+Q170+R170)</f>
        <v>0</v>
      </c>
      <c r="W170" s="85">
        <f t="shared" ref="W170" si="435">IF(D170&lt;1,0,IF((SUM(I170,J170))&lt;=0,0,D170+1))</f>
        <v>2</v>
      </c>
      <c r="X170" s="86">
        <f t="shared" ref="X170" si="436">PRODUCT(E170/26*L170*1.5)/8</f>
        <v>0</v>
      </c>
      <c r="Y170" s="86">
        <f t="shared" ref="Y170" si="437">PRODUCT(E170/26*M170*2)/8</f>
        <v>0</v>
      </c>
      <c r="Z170" s="84">
        <f t="shared" ref="Z170" si="438">(L170+M170)/2*0.5</f>
        <v>0</v>
      </c>
      <c r="AA170" s="84">
        <f t="shared" ref="AA170" si="439">PRODUCT(E170/26*N170*2)</f>
        <v>0</v>
      </c>
      <c r="AB170" s="84"/>
      <c r="AC170" s="84">
        <f t="shared" ref="AC170" si="440">PRODUCT(G170*P170)</f>
        <v>7.5555555555555554</v>
      </c>
      <c r="AD170" s="84">
        <f t="shared" ref="AD170" si="441">PRODUCT(G170*Q170)</f>
        <v>7.5555555555555554</v>
      </c>
      <c r="AE170" s="84">
        <f t="shared" ref="AE170" si="442">PRODUCT(G170*R170)</f>
        <v>0</v>
      </c>
      <c r="AF170" s="84">
        <f>PRODUCT(SUM(VLOOKUP(B170,[1]AttD!$C$6:$BI$305,59,0)+VLOOKUP(B170,[1]AttN!$C$6:$BI$305,59,0))*0.5)+(N170*0.5)</f>
        <v>12.5</v>
      </c>
      <c r="AG170" s="84">
        <f t="shared" ref="AG170" si="443">IF((I170+J170+P170+Q170+R170)&gt;=14,13,IF((I170+J170+P170+Q170+R170)&gt;0,6.5,IF((I170+J170)&lt;=0,0)+(N170*2)))</f>
        <v>13</v>
      </c>
      <c r="AH170" s="84">
        <f t="shared" ref="AH170" si="444">IF(SUM(I170,J170,K170,P170,Q170,R170)&gt;=H170-0.25,10,IF(SUM(I170,J170,K170,P170,Q170,R170)&lt;H170-0.25,0))</f>
        <v>10</v>
      </c>
      <c r="AI170" s="84"/>
      <c r="AJ170" s="84">
        <f>VLOOKUP(B170,[2]Total!B$6:O$304,14,0)</f>
        <v>0</v>
      </c>
      <c r="AK170" s="84">
        <f t="shared" ref="AK170" si="445">AL170-Z170-AF170-AG170-AN170-AP170</f>
        <v>211.16999999999996</v>
      </c>
      <c r="AL170" s="87">
        <f t="shared" ref="AL170" si="446">SUM(S170:AJ170,AP170)</f>
        <v>241.49999999999997</v>
      </c>
      <c r="AM170" s="88">
        <f t="shared" ref="AM170" si="447">BI170</f>
        <v>0</v>
      </c>
      <c r="AN170" s="88">
        <f>VLOOKUP(B170,'[1]NSSF and BANK'!$B$5:$N$144,12,0)</f>
        <v>4.83</v>
      </c>
      <c r="AO170" s="89">
        <f>VLOOKUP(B170,'[1]Ad List'!$C$4:$F$79,4,0)+VLOOKUP(B170,[1]Paid!$B$4:$D$61,3,0)</f>
        <v>100</v>
      </c>
      <c r="AP170" s="89"/>
      <c r="AQ170" s="91">
        <f t="shared" ref="AQ170" si="448">AL170-AM170-AN170-AO170</f>
        <v>136.66999999999996</v>
      </c>
      <c r="AR170" s="92">
        <f t="shared" ref="AR170" si="449">INT(AQ170)</f>
        <v>136</v>
      </c>
      <c r="AS170" s="93">
        <f t="shared" ref="AS170" si="450">AW170</f>
        <v>2700</v>
      </c>
      <c r="AT170" s="94" t="str">
        <f t="shared" ref="AT170:AT173" si="451">B170</f>
        <v>0034</v>
      </c>
      <c r="AU170" s="109"/>
      <c r="AV170" s="96">
        <f t="shared" ref="AV170:AV173" si="452">INT(AQ170)</f>
        <v>136</v>
      </c>
      <c r="AW170" s="97">
        <f t="shared" ref="AW170:AW173" si="453">PRODUCT(BD170+(-BA170+BC170)*BB170)</f>
        <v>2700</v>
      </c>
      <c r="AX170" s="97">
        <f t="shared" ref="AX170:AX173" si="454">SUM(IF(AZ170&lt;=49.99,"0",IF(AZ170&lt;=149.99,"100",IF(AZ170&lt;=249.99,"200",IF(AZ170&lt;=349.99,"300",IF(AZ170&lt;=449.99,"400",IF(AZ170&lt;=549.99,"500",IF(AZ170&lt;=649.99,"600",IF(AZ170&lt;=749.99,"700",IF(AZ170&lt;=849.99,"800",IF(AZ170&lt;=949.99,"900",IF(AZ170&lt;=1049.99,"1000",IF(AZ170&lt;=1149.99,"1100",IF(AZ170&lt;=1249.99,"1200",IF(AZ170&lt;=1349.99,"1300",IF(AZ170&lt;=1449.99,"1400",IF(AZ170&lt;=1549.99,"1500",IF(AZ170&lt;=1649.99,"1600",IF(AZ170&lt;=1749.99,"1700",IF(AZ170&lt;=1849.99,"1800",IF(AZ170&lt;=1949.99,"1900",IF(AZ170&lt;=2049.99,"2000",IF(AZ170&lt;=2149.99,"2100",IF(AZ170&lt;=2249.99,"2200",IF(AZ170&lt;=2349.99,"2300",IF(AZ170&lt;=2449.99,"2400",IF(AZ170&lt;=2549.99,"2500",IF(AZ170&lt;=2649.99,"2600",IF(AZ170&lt;=2749.99,"2700",IF(AZ170&lt;=2849.99,"2800",IF(AZ170&lt;=2949.99,"2900",IF(AZ170&lt;=3049.99,"3000",IF(AZ170&lt;=3149.99,"3100",IF(AZ170&lt;=3249.99,"3200",IF(AZ170&lt;=3349.99,"3300",IF(AZ170&lt;=3449.99,"3400",IF(AZ170&lt;=3549.99,"3500",IF(AZ170&lt;=3649.99,"3600",IF(AZ170&lt;=3749.99,"3700",IF(AZ170&lt;=3849.99,"3800",IF(AZ170&lt;=3949.99,"3900",IF(AZ170&gt;3949.99,"4000"))))))))))))))))))))))))))))))))))))))))))</f>
        <v>2700</v>
      </c>
      <c r="AY170" s="98">
        <f t="shared" ref="AY170:AY173" si="455">AQ170-AV170</f>
        <v>0.66999999999995907</v>
      </c>
      <c r="AZ170" s="96">
        <f t="shared" ref="AZ170:AZ173" si="456">(AY170*4000)</f>
        <v>2679.9999999998363</v>
      </c>
      <c r="BA170" s="98">
        <f t="shared" ref="BA170:BA173" si="457">MOD(AZ170,-100)</f>
        <v>-20.000000000163709</v>
      </c>
      <c r="BB170" s="99" t="str">
        <f t="shared" ref="BB170:BB173" si="458">IF(BA170&gt;=-50,"1",IF(BA170&lt;-50,"0"))</f>
        <v>1</v>
      </c>
      <c r="BC170" s="98">
        <f t="shared" ref="BC170:BC173" si="459">100+BA170</f>
        <v>79.999999999836291</v>
      </c>
      <c r="BD170" s="98">
        <f t="shared" ref="BD170:BD173" si="460">AZ170-BC170</f>
        <v>2600</v>
      </c>
      <c r="BE170" s="100">
        <f>VLOOKUP(B170,[3]Name!C$6:M$4000,11,0)</f>
        <v>44795</v>
      </c>
      <c r="BF170" s="98">
        <f t="shared" ref="BF170:BF173" si="461">AL170-Z170-AF170-AG170-AN170-AP170</f>
        <v>211.16999999999996</v>
      </c>
      <c r="BG170" s="98">
        <f>IF(BF170&lt;'[1]Exchange Rate'!$C$4,0,IF(BF170&gt;='[1]Exchange Rate'!$C$4,(BF170-(BJ170*'[1]Exchange Rate'!$G$4))))</f>
        <v>0</v>
      </c>
      <c r="BH170" s="98">
        <f>IF(BG170&lt;'[1]Exchange Rate'!$C$4,0,IF(BG170&gt;='[1]Exchange Rate'!$C$4,BG170,))</f>
        <v>0</v>
      </c>
      <c r="BI170" s="101">
        <f>ROUND(IF((BH170)&gt;'[1]Exchange Rate'!$C$7,(BH170)*0.2-'[1]Exchange Rate'!$E$7,IF((BH170)&gt;'[1]Exchange Rate'!$C$6,(BH170)*0.15-'[1]Exchange Rate'!$E$6,IF((BH170)&gt;'[1]Exchange Rate'!$C$5,(BH170)*0.1-'[1]Exchange Rate'!$E$5,IF((BH170)&gt;'[1]Exchange Rate'!$C$4,(BH170)*0.05-'[1]Exchange Rate'!$E$4,0)))),2)</f>
        <v>0</v>
      </c>
      <c r="BJ170" s="99">
        <f>VLOOKUP(B170,'[1]List Bas &amp; Etra'!$B$5:$H$1048576,7,0)</f>
        <v>0</v>
      </c>
      <c r="BK170" s="102">
        <f t="shared" ref="BK170:BK173" si="462">BL170-BI170</f>
        <v>0</v>
      </c>
      <c r="BL170" s="103">
        <f>ROUND(IF((BF170)&gt;'[1]Exchange Rate'!$C$7,(BF170)*0.2-'[1]Exchange Rate'!$E$7,IF((BF170)&gt;'[1]Exchange Rate'!$C$6,(BF170)*0.15-'[1]Exchange Rate'!$E$6,IF((BF170)&gt;'[1]Exchange Rate'!$C$5,(BF170)*0.1-'[1]Exchange Rate'!$E$5,IF((BF170)&gt;'[1]Exchange Rate'!$C$4,(BF170)*0.05-'[1]Exchange Rate'!$E$4,0)))),2)</f>
        <v>0</v>
      </c>
    </row>
    <row r="171" spans="1:64" s="102" customFormat="1" ht="99.75" hidden="1" customHeight="1">
      <c r="A171" s="79"/>
      <c r="B171" s="158"/>
      <c r="C171" s="143"/>
      <c r="D171" s="164"/>
      <c r="E171" s="164"/>
      <c r="F171" s="164"/>
      <c r="G171" s="200"/>
      <c r="H171" s="82"/>
      <c r="I171" s="84"/>
      <c r="J171" s="84"/>
      <c r="K171" s="84"/>
      <c r="L171" s="82"/>
      <c r="M171" s="82"/>
      <c r="N171" s="82"/>
      <c r="O171" s="82"/>
      <c r="P171" s="82"/>
      <c r="Q171" s="82"/>
      <c r="R171" s="82"/>
      <c r="S171" s="84"/>
      <c r="T171" s="84"/>
      <c r="U171" s="85"/>
      <c r="V171" s="84"/>
      <c r="W171" s="85"/>
      <c r="X171" s="86"/>
      <c r="Y171" s="86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7"/>
      <c r="AM171" s="88"/>
      <c r="AN171" s="88"/>
      <c r="AO171" s="89"/>
      <c r="AP171" s="89"/>
      <c r="AQ171" s="91"/>
      <c r="AR171" s="92"/>
      <c r="AS171" s="93"/>
      <c r="AT171" s="94">
        <f t="shared" si="451"/>
        <v>0</v>
      </c>
      <c r="AU171" s="109"/>
      <c r="AV171" s="96">
        <f t="shared" si="452"/>
        <v>0</v>
      </c>
      <c r="AW171" s="97">
        <f t="shared" si="453"/>
        <v>0</v>
      </c>
      <c r="AX171" s="97">
        <f t="shared" si="454"/>
        <v>0</v>
      </c>
      <c r="AY171" s="98">
        <f t="shared" si="455"/>
        <v>0</v>
      </c>
      <c r="AZ171" s="96">
        <f t="shared" si="456"/>
        <v>0</v>
      </c>
      <c r="BA171" s="98">
        <f t="shared" si="457"/>
        <v>0</v>
      </c>
      <c r="BB171" s="99" t="str">
        <f t="shared" si="458"/>
        <v>1</v>
      </c>
      <c r="BC171" s="98">
        <f t="shared" si="459"/>
        <v>100</v>
      </c>
      <c r="BD171" s="98">
        <f t="shared" si="460"/>
        <v>-100</v>
      </c>
      <c r="BE171" s="100">
        <f>VLOOKUP(B171,[4]Name!C$6:M$4000,11,0)</f>
        <v>0</v>
      </c>
      <c r="BF171" s="98">
        <f t="shared" si="461"/>
        <v>0</v>
      </c>
      <c r="BG171" s="98">
        <f>IF(BF171&lt;'[1]Exchange Rate'!$C$4,0,IF(BF171&gt;='[1]Exchange Rate'!$C$4,(BF171-(BJ171*'[1]Exchange Rate'!$G$4))))</f>
        <v>0</v>
      </c>
      <c r="BH171" s="98">
        <f>IF(BG171&lt;'[1]Exchange Rate'!$C$4,0,IF(BG171&gt;='[1]Exchange Rate'!$C$4,BG171,))</f>
        <v>0</v>
      </c>
      <c r="BI171" s="101">
        <f>ROUND(IF((BH171)&gt;'[1]Exchange Rate'!$C$7,(BH171)*0.2-'[1]Exchange Rate'!$E$7,IF((BH171)&gt;'[1]Exchange Rate'!$C$6,(BH171)*0.15-'[1]Exchange Rate'!$E$6,IF((BH171)&gt;'[1]Exchange Rate'!$C$5,(BH171)*0.1-'[1]Exchange Rate'!$E$5,IF((BH171)&gt;'[1]Exchange Rate'!$C$4,(BH171)*0.05-'[1]Exchange Rate'!$E$4,0)))),2)</f>
        <v>0</v>
      </c>
      <c r="BJ171" s="99" t="e">
        <f>VLOOKUP(B171,'[1]List Bas &amp; Etra'!$B$5:$H$1048576,7,0)</f>
        <v>#N/A</v>
      </c>
      <c r="BK171" s="102">
        <f t="shared" si="462"/>
        <v>0</v>
      </c>
      <c r="BL171" s="103">
        <f>ROUND(IF((BF171)&gt;'[1]Exchange Rate'!$C$7,(BF171)*0.2-'[1]Exchange Rate'!$E$7,IF((BF171)&gt;'[1]Exchange Rate'!$C$6,(BF171)*0.15-'[1]Exchange Rate'!$E$6,IF((BF171)&gt;'[1]Exchange Rate'!$C$5,(BF171)*0.1-'[1]Exchange Rate'!$E$5,IF((BF171)&gt;'[1]Exchange Rate'!$C$4,(BF171)*0.05-'[1]Exchange Rate'!$E$4,0)))),2)</f>
        <v>0</v>
      </c>
    </row>
    <row r="172" spans="1:64" s="102" customFormat="1" ht="99.75" hidden="1" customHeight="1">
      <c r="A172" s="201"/>
      <c r="B172" s="139"/>
      <c r="C172" s="143"/>
      <c r="D172" s="164"/>
      <c r="E172" s="164"/>
      <c r="F172" s="164"/>
      <c r="G172" s="200"/>
      <c r="H172" s="82"/>
      <c r="I172" s="84"/>
      <c r="J172" s="84"/>
      <c r="K172" s="84"/>
      <c r="L172" s="82"/>
      <c r="M172" s="82"/>
      <c r="N172" s="82"/>
      <c r="O172" s="82"/>
      <c r="P172" s="82"/>
      <c r="Q172" s="82"/>
      <c r="R172" s="82"/>
      <c r="S172" s="84"/>
      <c r="T172" s="84"/>
      <c r="U172" s="85"/>
      <c r="V172" s="84"/>
      <c r="W172" s="85"/>
      <c r="X172" s="86"/>
      <c r="Y172" s="86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7"/>
      <c r="AM172" s="88"/>
      <c r="AN172" s="88"/>
      <c r="AO172" s="89"/>
      <c r="AP172" s="89"/>
      <c r="AQ172" s="91"/>
      <c r="AR172" s="136"/>
      <c r="AS172" s="137"/>
      <c r="AT172" s="94">
        <f t="shared" si="451"/>
        <v>0</v>
      </c>
      <c r="AU172" s="165"/>
      <c r="AV172" s="96">
        <f t="shared" si="452"/>
        <v>0</v>
      </c>
      <c r="AW172" s="97">
        <f t="shared" si="453"/>
        <v>0</v>
      </c>
      <c r="AX172" s="97">
        <f t="shared" si="454"/>
        <v>0</v>
      </c>
      <c r="AY172" s="98">
        <f t="shared" si="455"/>
        <v>0</v>
      </c>
      <c r="AZ172" s="96">
        <f t="shared" si="456"/>
        <v>0</v>
      </c>
      <c r="BA172" s="98">
        <f t="shared" si="457"/>
        <v>0</v>
      </c>
      <c r="BB172" s="99" t="str">
        <f t="shared" si="458"/>
        <v>1</v>
      </c>
      <c r="BC172" s="98">
        <f t="shared" si="459"/>
        <v>100</v>
      </c>
      <c r="BD172" s="98">
        <f t="shared" si="460"/>
        <v>-100</v>
      </c>
      <c r="BE172" s="100">
        <f>VLOOKUP(B172,[4]Name!C$6:M$2000,11,0)</f>
        <v>0</v>
      </c>
      <c r="BF172" s="98">
        <f t="shared" si="461"/>
        <v>0</v>
      </c>
      <c r="BG172" s="98">
        <f>IF(BF172&lt;'[1]Exchange Rate'!$C$4,0,IF(BF172&gt;='[1]Exchange Rate'!$C$4,(BF172-(BJ172*'[1]Exchange Rate'!$G$4))))</f>
        <v>0</v>
      </c>
      <c r="BH172" s="98">
        <f>IF(BG172&lt;'[1]Exchange Rate'!$C$4,0,IF(BG172&gt;='[1]Exchange Rate'!$C$4,BG172,))</f>
        <v>0</v>
      </c>
      <c r="BI172" s="101">
        <f>ROUND(IF((BH172)&gt;'[1]Exchange Rate'!$C$7,(BH172)*0.2-'[1]Exchange Rate'!$E$7,IF((BH172)&gt;'[1]Exchange Rate'!$C$6,(BH172)*0.15-'[1]Exchange Rate'!$E$6,IF((BH172)&gt;'[1]Exchange Rate'!$C$5,(BH172)*0.1-'[1]Exchange Rate'!$E$5,IF((BH172)&gt;'[1]Exchange Rate'!$C$4,(BH172)*0.05-'[1]Exchange Rate'!$E$4,0)))),2)</f>
        <v>0</v>
      </c>
      <c r="BJ172" s="99" t="e">
        <f>VLOOKUP(B172,'[1]List Bas &amp; Etra'!$B$5:$H$1048576,7,0)</f>
        <v>#N/A</v>
      </c>
      <c r="BK172" s="102">
        <f t="shared" si="462"/>
        <v>0</v>
      </c>
      <c r="BL172" s="103">
        <f>ROUND(IF((BF172)&gt;'[1]Exchange Rate'!$C$7,(BF172)*0.2-'[1]Exchange Rate'!$E$7,IF((BF172)&gt;'[1]Exchange Rate'!$C$6,(BF172)*0.15-'[1]Exchange Rate'!$E$6,IF((BF172)&gt;'[1]Exchange Rate'!$C$5,(BF172)*0.1-'[1]Exchange Rate'!$E$5,IF((BF172)&gt;'[1]Exchange Rate'!$C$4,(BF172)*0.05-'[1]Exchange Rate'!$E$4,0)))),2)</f>
        <v>0</v>
      </c>
    </row>
    <row r="173" spans="1:64" s="102" customFormat="1" ht="99.75" hidden="1" customHeight="1">
      <c r="A173" s="140"/>
      <c r="B173" s="111"/>
      <c r="C173" s="146"/>
      <c r="D173" s="202"/>
      <c r="E173" s="202"/>
      <c r="F173" s="202"/>
      <c r="G173" s="203"/>
      <c r="H173" s="202"/>
      <c r="I173" s="85"/>
      <c r="J173" s="85"/>
      <c r="K173" s="85"/>
      <c r="L173" s="202"/>
      <c r="M173" s="202"/>
      <c r="N173" s="202"/>
      <c r="O173" s="202"/>
      <c r="P173" s="202"/>
      <c r="Q173" s="202"/>
      <c r="R173" s="202"/>
      <c r="S173" s="85"/>
      <c r="T173" s="204"/>
      <c r="U173" s="205"/>
      <c r="V173" s="206"/>
      <c r="W173" s="205"/>
      <c r="X173" s="207"/>
      <c r="Y173" s="207"/>
      <c r="Z173" s="85"/>
      <c r="AA173" s="85"/>
      <c r="AB173" s="85"/>
      <c r="AC173" s="85"/>
      <c r="AD173" s="85"/>
      <c r="AE173" s="85"/>
      <c r="AF173" s="85"/>
      <c r="AG173" s="85"/>
      <c r="AH173" s="85"/>
      <c r="AI173" s="85"/>
      <c r="AJ173" s="84"/>
      <c r="AK173" s="85"/>
      <c r="AL173" s="208"/>
      <c r="AM173" s="209"/>
      <c r="AN173" s="209"/>
      <c r="AO173" s="210"/>
      <c r="AP173" s="210"/>
      <c r="AQ173" s="211"/>
      <c r="AR173" s="210"/>
      <c r="AS173" s="212"/>
      <c r="AT173" s="94">
        <f t="shared" si="451"/>
        <v>0</v>
      </c>
      <c r="AU173" s="95"/>
      <c r="AV173" s="96">
        <f t="shared" si="452"/>
        <v>0</v>
      </c>
      <c r="AW173" s="97">
        <f t="shared" si="453"/>
        <v>0</v>
      </c>
      <c r="AX173" s="97">
        <f t="shared" si="454"/>
        <v>0</v>
      </c>
      <c r="AY173" s="98">
        <f t="shared" si="455"/>
        <v>0</v>
      </c>
      <c r="AZ173" s="96">
        <f t="shared" si="456"/>
        <v>0</v>
      </c>
      <c r="BA173" s="98">
        <f t="shared" si="457"/>
        <v>0</v>
      </c>
      <c r="BB173" s="99" t="str">
        <f t="shared" si="458"/>
        <v>1</v>
      </c>
      <c r="BC173" s="98">
        <f t="shared" si="459"/>
        <v>100</v>
      </c>
      <c r="BD173" s="98">
        <f t="shared" si="460"/>
        <v>-100</v>
      </c>
      <c r="BE173" s="138">
        <f>VLOOKUP(B173,[4]Name!C$6:M$305,11,0)</f>
        <v>0</v>
      </c>
      <c r="BF173" s="98">
        <f t="shared" si="461"/>
        <v>0</v>
      </c>
      <c r="BG173" s="98">
        <f>IF(BF173&lt;'[1]Exchange Rate'!$C$4,0,IF(BF173&gt;='[1]Exchange Rate'!$C$4,(BF173-(BJ173*'[1]Exchange Rate'!$G$4))))</f>
        <v>0</v>
      </c>
      <c r="BH173" s="98">
        <f>IF(BG173&lt;'[1]Exchange Rate'!$C$4,0,IF(BG173&gt;='[1]Exchange Rate'!$C$4,BG173,))</f>
        <v>0</v>
      </c>
      <c r="BI173" s="101">
        <f>ROUND(IF((BH173)&gt;'[1]Exchange Rate'!$C$7,(BH173)*0.2-'[1]Exchange Rate'!$E$7,IF((BH173)&gt;'[1]Exchange Rate'!$C$6,(BH173)*0.15-'[1]Exchange Rate'!$E$6,IF((BH173)&gt;'[1]Exchange Rate'!$C$5,(BH173)*0.1-'[1]Exchange Rate'!$E$5,IF((BH173)&gt;'[1]Exchange Rate'!$C$4,(BH173)*0.05-'[1]Exchange Rate'!$E$4,0)))),2)</f>
        <v>0</v>
      </c>
      <c r="BJ173" s="99" t="e">
        <f>VLOOKUP(B173,'[1]List Bas &amp; Etra'!$B$5:$H$1048576,7,0)</f>
        <v>#N/A</v>
      </c>
      <c r="BK173" s="102">
        <f t="shared" si="462"/>
        <v>0</v>
      </c>
      <c r="BL173" s="103">
        <f>ROUND(IF((BF173)&gt;'[1]Exchange Rate'!$C$7,(BF173)*0.2-'[1]Exchange Rate'!$E$7,IF((BF173)&gt;'[1]Exchange Rate'!$C$6,(BF173)*0.15-'[1]Exchange Rate'!$E$6,IF((BF173)&gt;'[1]Exchange Rate'!$C$5,(BF173)*0.1-'[1]Exchange Rate'!$E$5,IF((BF173)&gt;'[1]Exchange Rate'!$C$4,(BF173)*0.05-'[1]Exchange Rate'!$E$4,0)))),2)</f>
        <v>0</v>
      </c>
    </row>
    <row r="174" spans="1:64" ht="30.9" customHeight="1">
      <c r="A174" s="193"/>
      <c r="B174" s="194"/>
      <c r="C174" s="194"/>
      <c r="D174" s="194"/>
      <c r="E174" s="194"/>
      <c r="F174" s="194"/>
      <c r="G174" s="194"/>
      <c r="H174" s="193" t="s">
        <v>118</v>
      </c>
      <c r="I174" s="193"/>
      <c r="J174" s="194"/>
      <c r="K174" s="194"/>
      <c r="L174" s="194"/>
      <c r="M174" s="194"/>
      <c r="N174" s="194"/>
      <c r="O174" s="194"/>
      <c r="P174" s="194"/>
      <c r="Q174" s="194"/>
      <c r="R174" s="195"/>
      <c r="S174" s="196">
        <f t="shared" ref="S174:AS174" si="463">SUBTOTAL(9,S170:S173)</f>
        <v>188.88888888888889</v>
      </c>
      <c r="T174" s="196">
        <f t="shared" si="463"/>
        <v>0</v>
      </c>
      <c r="U174" s="196">
        <f t="shared" si="463"/>
        <v>0</v>
      </c>
      <c r="V174" s="196">
        <f t="shared" si="463"/>
        <v>0</v>
      </c>
      <c r="W174" s="196">
        <f t="shared" si="463"/>
        <v>2</v>
      </c>
      <c r="X174" s="196">
        <f t="shared" si="463"/>
        <v>0</v>
      </c>
      <c r="Y174" s="196">
        <f t="shared" si="463"/>
        <v>0</v>
      </c>
      <c r="Z174" s="196">
        <f t="shared" si="463"/>
        <v>0</v>
      </c>
      <c r="AA174" s="196">
        <f t="shared" si="463"/>
        <v>0</v>
      </c>
      <c r="AB174" s="196">
        <f t="shared" si="463"/>
        <v>0</v>
      </c>
      <c r="AC174" s="196">
        <f t="shared" si="463"/>
        <v>7.5555555555555554</v>
      </c>
      <c r="AD174" s="196">
        <f t="shared" si="463"/>
        <v>7.5555555555555554</v>
      </c>
      <c r="AE174" s="196">
        <f t="shared" si="463"/>
        <v>0</v>
      </c>
      <c r="AF174" s="196">
        <f t="shared" si="463"/>
        <v>12.5</v>
      </c>
      <c r="AG174" s="196">
        <f t="shared" si="463"/>
        <v>13</v>
      </c>
      <c r="AH174" s="196">
        <f t="shared" si="463"/>
        <v>10</v>
      </c>
      <c r="AI174" s="196">
        <f t="shared" si="463"/>
        <v>0</v>
      </c>
      <c r="AJ174" s="196">
        <f t="shared" si="463"/>
        <v>0</v>
      </c>
      <c r="AK174" s="196">
        <f t="shared" si="463"/>
        <v>211.16999999999996</v>
      </c>
      <c r="AL174" s="196">
        <f t="shared" si="463"/>
        <v>241.49999999999997</v>
      </c>
      <c r="AM174" s="196">
        <f t="shared" si="463"/>
        <v>0</v>
      </c>
      <c r="AN174" s="196">
        <f t="shared" si="463"/>
        <v>4.83</v>
      </c>
      <c r="AO174" s="196">
        <f t="shared" si="463"/>
        <v>100</v>
      </c>
      <c r="AP174" s="196">
        <f t="shared" si="463"/>
        <v>0</v>
      </c>
      <c r="AQ174" s="196">
        <f t="shared" si="463"/>
        <v>136.66999999999996</v>
      </c>
      <c r="AR174" s="196">
        <f t="shared" si="463"/>
        <v>136</v>
      </c>
      <c r="AS174" s="196">
        <f t="shared" si="463"/>
        <v>2700</v>
      </c>
      <c r="AT174" s="197"/>
      <c r="AU174" s="197"/>
      <c r="AV174" s="198">
        <f>SUBTOTAL(9,AV170:AV173)</f>
        <v>136</v>
      </c>
      <c r="AW174" s="198">
        <f>SUBTOTAL(9,AW170:AW173)</f>
        <v>2700</v>
      </c>
      <c r="AX174" s="198">
        <f>SUBTOTAL(9,AX170:AX173)</f>
        <v>2700</v>
      </c>
      <c r="AZ174" s="199">
        <f>SUBTOTAL(9,AZ170:AZ173)</f>
        <v>2679.9999999998363</v>
      </c>
    </row>
    <row r="175" spans="1:64" s="174" customFormat="1" ht="3.75" customHeight="1">
      <c r="A175" s="169"/>
      <c r="B175" s="213"/>
      <c r="C175" s="169"/>
      <c r="D175" s="170"/>
      <c r="E175" s="171"/>
      <c r="F175" s="171"/>
      <c r="G175" s="171"/>
      <c r="H175" s="171"/>
      <c r="I175" s="171"/>
      <c r="J175" s="171"/>
      <c r="K175" s="171"/>
      <c r="L175" s="171"/>
      <c r="M175" s="171"/>
      <c r="N175" s="169"/>
      <c r="O175" s="171"/>
      <c r="P175" s="172"/>
      <c r="Q175" s="171"/>
      <c r="R175" s="169"/>
      <c r="S175" s="170"/>
      <c r="T175" s="172"/>
      <c r="U175" s="171"/>
      <c r="V175" s="169"/>
      <c r="W175" s="170"/>
      <c r="X175" s="172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3"/>
      <c r="AM175" s="171"/>
      <c r="AN175" s="171"/>
      <c r="AO175" s="173"/>
      <c r="AP175" s="170"/>
      <c r="AS175" s="175"/>
      <c r="AT175" s="175"/>
      <c r="AU175" s="175"/>
      <c r="AV175" s="186"/>
      <c r="AW175" s="187"/>
      <c r="AX175" s="176"/>
      <c r="AY175" s="177"/>
      <c r="AZ175" s="176"/>
      <c r="BA175" s="177"/>
      <c r="BB175" s="177"/>
      <c r="BC175" s="177"/>
      <c r="BD175" s="177"/>
      <c r="BF175" s="177"/>
      <c r="BG175" s="177"/>
      <c r="BH175" s="177"/>
      <c r="BI175" s="177"/>
      <c r="BJ175" s="177"/>
    </row>
    <row r="176" spans="1:64" s="52" customFormat="1" ht="33" customHeight="1">
      <c r="A176" s="149"/>
      <c r="B176" s="150"/>
      <c r="C176" s="151" t="s">
        <v>157</v>
      </c>
      <c r="D176" s="150"/>
      <c r="E176" s="150"/>
      <c r="F176" s="150"/>
      <c r="G176" s="150"/>
      <c r="H176" s="152" t="s">
        <v>124</v>
      </c>
      <c r="I176" s="150"/>
      <c r="J176" s="150"/>
      <c r="K176" s="150"/>
      <c r="L176" s="150"/>
      <c r="M176" s="150"/>
      <c r="N176" s="150"/>
      <c r="O176" s="150"/>
      <c r="P176" s="150"/>
      <c r="Q176" s="150"/>
      <c r="R176" s="153"/>
      <c r="S176" s="154">
        <f t="shared" ref="S176:AS176" si="464">SUM(S168,S174)</f>
        <v>551.43845785440612</v>
      </c>
      <c r="T176" s="154">
        <f t="shared" si="464"/>
        <v>417.06896551724134</v>
      </c>
      <c r="U176" s="154">
        <f t="shared" si="464"/>
        <v>0</v>
      </c>
      <c r="V176" s="154">
        <f t="shared" si="464"/>
        <v>0</v>
      </c>
      <c r="W176" s="154">
        <f t="shared" si="464"/>
        <v>27</v>
      </c>
      <c r="X176" s="154">
        <f t="shared" si="464"/>
        <v>285.53571428571433</v>
      </c>
      <c r="Y176" s="154">
        <f t="shared" si="464"/>
        <v>323.97321428571428</v>
      </c>
      <c r="Z176" s="154">
        <f t="shared" si="464"/>
        <v>55.5</v>
      </c>
      <c r="AA176" s="154">
        <f t="shared" si="464"/>
        <v>0</v>
      </c>
      <c r="AB176" s="154">
        <f t="shared" si="464"/>
        <v>0</v>
      </c>
      <c r="AC176" s="154">
        <f t="shared" si="464"/>
        <v>7.5555555555555554</v>
      </c>
      <c r="AD176" s="154">
        <f t="shared" si="464"/>
        <v>46.434865900383137</v>
      </c>
      <c r="AE176" s="154">
        <f t="shared" si="464"/>
        <v>0</v>
      </c>
      <c r="AF176" s="154">
        <f t="shared" si="464"/>
        <v>68</v>
      </c>
      <c r="AG176" s="154">
        <f t="shared" si="464"/>
        <v>65</v>
      </c>
      <c r="AH176" s="154">
        <f t="shared" si="464"/>
        <v>50</v>
      </c>
      <c r="AI176" s="154">
        <f t="shared" si="464"/>
        <v>0</v>
      </c>
      <c r="AJ176" s="154">
        <f t="shared" si="464"/>
        <v>0</v>
      </c>
      <c r="AK176" s="154">
        <f t="shared" si="464"/>
        <v>1680.7735554565475</v>
      </c>
      <c r="AL176" s="154">
        <f t="shared" si="464"/>
        <v>1897.5067733990149</v>
      </c>
      <c r="AM176" s="154">
        <f t="shared" si="464"/>
        <v>0.23</v>
      </c>
      <c r="AN176" s="154">
        <f t="shared" si="464"/>
        <v>28.233217942467093</v>
      </c>
      <c r="AO176" s="154">
        <f t="shared" si="464"/>
        <v>500</v>
      </c>
      <c r="AP176" s="154">
        <f t="shared" si="464"/>
        <v>0</v>
      </c>
      <c r="AQ176" s="154">
        <f t="shared" si="464"/>
        <v>1369.0435554565474</v>
      </c>
      <c r="AR176" s="154">
        <f t="shared" si="464"/>
        <v>1366</v>
      </c>
      <c r="AS176" s="154">
        <f t="shared" si="464"/>
        <v>12300</v>
      </c>
      <c r="AT176" s="155"/>
      <c r="AU176" s="155"/>
      <c r="AV176" s="154">
        <f>SUM(AV168,AV174)</f>
        <v>1366</v>
      </c>
      <c r="AW176" s="154">
        <f>SUM(AW168,AW174)</f>
        <v>12300</v>
      </c>
      <c r="AX176" s="154">
        <f>SUM(AX168,AX174)</f>
        <v>12300</v>
      </c>
      <c r="AY176" s="156"/>
      <c r="AZ176" s="154">
        <f>SUM(AZ168,AZ174)</f>
        <v>12174.221826190433</v>
      </c>
      <c r="BA176" s="156"/>
      <c r="BB176" s="156"/>
      <c r="BC176" s="156"/>
      <c r="BD176" s="156"/>
      <c r="BF176" s="157"/>
      <c r="BG176" s="157"/>
      <c r="BH176" s="157"/>
      <c r="BI176" s="157"/>
      <c r="BJ176" s="157"/>
    </row>
    <row r="177" spans="1:62" s="220" customFormat="1" ht="6" customHeight="1">
      <c r="A177" s="214"/>
      <c r="B177" s="214"/>
      <c r="C177" s="215"/>
      <c r="D177" s="214"/>
      <c r="E177" s="214"/>
      <c r="F177" s="214"/>
      <c r="G177" s="214"/>
      <c r="H177" s="216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8"/>
      <c r="AU177" s="218"/>
      <c r="AV177" s="217"/>
      <c r="AW177" s="217"/>
      <c r="AX177" s="217"/>
      <c r="AY177" s="219"/>
      <c r="AZ177" s="217"/>
      <c r="BA177" s="219"/>
      <c r="BB177" s="219"/>
      <c r="BC177" s="219"/>
      <c r="BD177" s="219"/>
      <c r="BF177" s="221"/>
      <c r="BG177" s="221"/>
      <c r="BH177" s="221"/>
      <c r="BI177" s="221"/>
      <c r="BJ177" s="221"/>
    </row>
    <row r="178" spans="1:62" ht="34.65" customHeight="1">
      <c r="A178" s="222"/>
      <c r="B178" s="223"/>
      <c r="C178" s="224" t="s">
        <v>158</v>
      </c>
      <c r="D178" s="223"/>
      <c r="E178" s="223"/>
      <c r="F178" s="223"/>
      <c r="G178" s="223"/>
      <c r="H178" s="225" t="s">
        <v>124</v>
      </c>
      <c r="I178" s="223"/>
      <c r="J178" s="223"/>
      <c r="K178" s="223"/>
      <c r="L178" s="223"/>
      <c r="M178" s="223"/>
      <c r="N178" s="223"/>
      <c r="O178" s="223"/>
      <c r="P178" s="223"/>
      <c r="Q178" s="223"/>
      <c r="R178" s="226"/>
      <c r="S178" s="196">
        <f t="shared" ref="S178:AS178" si="465">SUM(S39,S56,S162,S176)</f>
        <v>4766.2486430395911</v>
      </c>
      <c r="T178" s="196">
        <f t="shared" si="465"/>
        <v>417.06896551724134</v>
      </c>
      <c r="U178" s="196">
        <f t="shared" si="465"/>
        <v>0</v>
      </c>
      <c r="V178" s="196">
        <f t="shared" si="465"/>
        <v>1216.349537037037</v>
      </c>
      <c r="W178" s="196">
        <f t="shared" si="465"/>
        <v>183</v>
      </c>
      <c r="X178" s="196">
        <f t="shared" si="465"/>
        <v>309.92513736263743</v>
      </c>
      <c r="Y178" s="196">
        <f t="shared" si="465"/>
        <v>323.97321428571428</v>
      </c>
      <c r="Z178" s="196">
        <f t="shared" si="465"/>
        <v>59.5</v>
      </c>
      <c r="AA178" s="196">
        <f t="shared" si="465"/>
        <v>0</v>
      </c>
      <c r="AB178" s="196">
        <f t="shared" si="465"/>
        <v>269.02666278391092</v>
      </c>
      <c r="AC178" s="196">
        <f t="shared" si="465"/>
        <v>225.25925925925927</v>
      </c>
      <c r="AD178" s="196">
        <f t="shared" si="465"/>
        <v>769.41634738186463</v>
      </c>
      <c r="AE178" s="196">
        <f t="shared" si="465"/>
        <v>71.629629629629633</v>
      </c>
      <c r="AF178" s="196">
        <f t="shared" si="465"/>
        <v>343</v>
      </c>
      <c r="AG178" s="196">
        <f t="shared" si="465"/>
        <v>429</v>
      </c>
      <c r="AH178" s="196">
        <f t="shared" si="465"/>
        <v>320</v>
      </c>
      <c r="AI178" s="196">
        <f t="shared" si="465"/>
        <v>0</v>
      </c>
      <c r="AJ178" s="196">
        <f t="shared" si="465"/>
        <v>12.194711538461538</v>
      </c>
      <c r="AK178" s="196">
        <f t="shared" si="465"/>
        <v>8713.1983199672286</v>
      </c>
      <c r="AL178" s="227">
        <f t="shared" si="465"/>
        <v>9715.5921078353476</v>
      </c>
      <c r="AM178" s="196">
        <f t="shared" si="465"/>
        <v>5.3500000000000005</v>
      </c>
      <c r="AN178" s="196">
        <f t="shared" si="465"/>
        <v>170.89378786811795</v>
      </c>
      <c r="AO178" s="196">
        <f t="shared" si="465"/>
        <v>3563.6461295282329</v>
      </c>
      <c r="AP178" s="196">
        <f t="shared" si="465"/>
        <v>0</v>
      </c>
      <c r="AQ178" s="228">
        <f t="shared" si="465"/>
        <v>5975.7021904389958</v>
      </c>
      <c r="AR178" s="228">
        <f t="shared" si="465"/>
        <v>5957</v>
      </c>
      <c r="AS178" s="228">
        <f t="shared" si="465"/>
        <v>74900</v>
      </c>
      <c r="AT178" s="197"/>
      <c r="AU178" s="197"/>
      <c r="AV178" s="196">
        <f>SUM(AV39,AV56,AV162,AV176)</f>
        <v>5957</v>
      </c>
      <c r="AW178" s="196">
        <f>SUM(AW39,AW56,AW162,AW176)</f>
        <v>74900</v>
      </c>
      <c r="AX178" s="196">
        <f>SUM(AX39,AX56,AX162,AX176)</f>
        <v>74900</v>
      </c>
      <c r="AZ178" s="196">
        <f>SUM(AZ39,AZ56,AZ162,AZ176)</f>
        <v>243524.64090463426</v>
      </c>
      <c r="BF178" s="229">
        <f>SUBTOTAL(9,BF8:BF168)</f>
        <v>8502.0283199672267</v>
      </c>
      <c r="BG178" s="229">
        <f>SUBTOTAL(9,BG8:BG168)</f>
        <v>2180.6506934224749</v>
      </c>
      <c r="BH178" s="229">
        <f>SUBTOTAL(9,BH8:BH168)</f>
        <v>1206.0934020006252</v>
      </c>
      <c r="BI178" s="229">
        <f>SUBTOTAL(9,BI8:BI168)</f>
        <v>5.3500000000000005</v>
      </c>
      <c r="BJ178" s="229" t="e">
        <f>SUBTOTAL(9,BJ8:BJ168)</f>
        <v>#N/A</v>
      </c>
    </row>
    <row r="179" spans="1:62" ht="25.5" customHeight="1">
      <c r="B179" s="230" t="s">
        <v>159</v>
      </c>
      <c r="C179" s="231"/>
      <c r="D179" s="232"/>
      <c r="E179" s="233"/>
      <c r="F179" s="233"/>
      <c r="G179" s="233"/>
      <c r="H179" s="233"/>
      <c r="I179" s="233"/>
      <c r="J179" s="233"/>
      <c r="K179" s="233"/>
      <c r="L179" s="233"/>
      <c r="M179" s="233"/>
      <c r="N179" s="231"/>
      <c r="O179" s="233"/>
      <c r="P179" s="234"/>
      <c r="Q179" s="233"/>
      <c r="R179" s="231"/>
      <c r="S179" s="232"/>
      <c r="T179" s="234"/>
      <c r="U179" s="233"/>
      <c r="V179" s="231"/>
      <c r="W179" s="232"/>
      <c r="X179" s="234" t="s">
        <v>160</v>
      </c>
      <c r="Y179" s="233"/>
      <c r="Z179" s="233"/>
      <c r="AA179" s="233"/>
      <c r="AB179" s="233"/>
      <c r="AC179" s="233"/>
      <c r="AD179" s="233"/>
      <c r="AE179" s="233"/>
      <c r="AF179" s="233"/>
      <c r="AG179" s="233"/>
      <c r="AH179" s="233"/>
      <c r="AI179" s="233"/>
      <c r="AJ179" s="233"/>
      <c r="AK179" s="233"/>
      <c r="AL179" s="235"/>
      <c r="AM179" s="233"/>
      <c r="AN179" s="233"/>
      <c r="AO179" s="123" t="s">
        <v>121</v>
      </c>
      <c r="AP179" s="232"/>
      <c r="AQ179" s="236"/>
      <c r="AR179" s="236"/>
      <c r="AS179" s="197"/>
      <c r="AT179" s="197"/>
      <c r="AU179" s="197"/>
      <c r="AV179" s="98" t="b">
        <f>AR178=AV178</f>
        <v>1</v>
      </c>
      <c r="AW179" s="98" t="b">
        <f>AS178=AW178</f>
        <v>1</v>
      </c>
      <c r="AX179" s="237" t="b">
        <f>AS178=AX178</f>
        <v>1</v>
      </c>
    </row>
    <row r="180" spans="1:62">
      <c r="S180" s="238"/>
      <c r="T180" s="238"/>
      <c r="U180" s="238"/>
      <c r="V180" s="238"/>
      <c r="W180" s="238"/>
      <c r="X180" s="238"/>
      <c r="Y180" s="238"/>
      <c r="Z180" s="238"/>
      <c r="AA180" s="238"/>
      <c r="AB180" s="238"/>
      <c r="AC180" s="238"/>
      <c r="AD180" s="238"/>
      <c r="AE180" s="238"/>
      <c r="AF180" s="238"/>
      <c r="AG180" s="238"/>
      <c r="AH180" s="238"/>
      <c r="AI180" s="238"/>
      <c r="AJ180" s="238"/>
      <c r="AK180" s="238"/>
      <c r="AL180" s="238"/>
      <c r="AM180" s="238"/>
      <c r="AN180" s="238"/>
      <c r="AO180" s="238"/>
      <c r="AP180" s="238"/>
      <c r="AQ180" s="238"/>
      <c r="AR180" s="238"/>
      <c r="AS180" s="238"/>
      <c r="AX180" s="239">
        <f>AW178-AX178</f>
        <v>0</v>
      </c>
    </row>
    <row r="181" spans="1:62" ht="141" customHeight="1">
      <c r="S181" s="238"/>
      <c r="T181" s="238"/>
      <c r="U181" s="238"/>
      <c r="V181" s="238"/>
      <c r="W181" s="238"/>
      <c r="X181" s="238"/>
      <c r="Y181" s="238"/>
      <c r="Z181" s="238"/>
      <c r="AA181" s="238"/>
      <c r="AB181" s="238"/>
      <c r="AC181" s="238"/>
      <c r="AD181" s="238"/>
      <c r="AE181" s="238"/>
      <c r="AF181" s="238"/>
      <c r="AG181" s="238"/>
      <c r="AH181" s="238"/>
      <c r="AI181" s="238"/>
      <c r="AJ181" s="238"/>
      <c r="AK181" s="238"/>
      <c r="AL181" s="238"/>
      <c r="AM181" s="238"/>
      <c r="AN181" s="238"/>
      <c r="AO181" s="238"/>
      <c r="AP181" s="238"/>
      <c r="AQ181" s="238"/>
      <c r="AR181" s="238"/>
      <c r="AS181" s="238"/>
      <c r="BE181" s="240"/>
      <c r="BG181" s="229"/>
      <c r="BH181" s="229"/>
    </row>
    <row r="182" spans="1:62">
      <c r="S182" s="238"/>
      <c r="T182" s="238"/>
      <c r="U182" s="238"/>
      <c r="V182" s="238"/>
      <c r="W182" s="238"/>
      <c r="X182" s="238"/>
      <c r="Y182" s="238"/>
      <c r="Z182" s="238"/>
      <c r="AA182" s="238"/>
      <c r="AB182" s="238"/>
      <c r="AC182" s="238"/>
      <c r="AD182" s="238"/>
      <c r="AE182" s="238"/>
      <c r="AF182" s="238"/>
      <c r="AG182" s="238"/>
      <c r="AH182" s="238"/>
      <c r="AI182" s="238"/>
      <c r="AJ182" s="238">
        <f>AJ178-AJ184</f>
        <v>0</v>
      </c>
      <c r="AK182" s="238"/>
      <c r="AL182" s="238"/>
      <c r="AM182" s="238"/>
      <c r="AN182" s="238"/>
      <c r="AO182" s="238"/>
      <c r="AP182" s="238"/>
      <c r="AQ182" s="238"/>
    </row>
    <row r="183" spans="1:62">
      <c r="S183" s="238"/>
      <c r="T183" s="238"/>
      <c r="U183" s="238"/>
      <c r="V183" s="238"/>
      <c r="W183" s="238"/>
      <c r="X183" s="238"/>
      <c r="Y183" s="238"/>
      <c r="Z183" s="238"/>
      <c r="AA183" s="238"/>
      <c r="AB183" s="238"/>
      <c r="AC183" s="238"/>
      <c r="AD183" s="238"/>
      <c r="AE183" s="238"/>
      <c r="AF183" s="238"/>
      <c r="AG183" s="238"/>
      <c r="AH183" s="238"/>
      <c r="AI183" s="238"/>
      <c r="AJ183" s="241" t="b">
        <f>AJ178=AJ184</f>
        <v>1</v>
      </c>
      <c r="AK183" s="238"/>
      <c r="AL183" s="241" t="b">
        <f>AN184=AL186</f>
        <v>1</v>
      </c>
      <c r="AM183" s="238"/>
      <c r="AN183" s="238"/>
      <c r="AO183" s="238"/>
      <c r="AP183" s="238"/>
      <c r="AQ183" s="241" t="s">
        <v>161</v>
      </c>
      <c r="AR183" s="241" t="s">
        <v>162</v>
      </c>
      <c r="AS183" s="52" t="s">
        <v>163</v>
      </c>
      <c r="AT183" s="52"/>
    </row>
    <row r="184" spans="1:62">
      <c r="S184" s="241"/>
      <c r="T184" s="238"/>
      <c r="U184" s="238"/>
      <c r="V184" s="238"/>
      <c r="W184" s="238"/>
      <c r="X184" s="238"/>
      <c r="Y184" s="238"/>
      <c r="Z184" s="238"/>
      <c r="AA184" s="238"/>
      <c r="AB184" s="238"/>
      <c r="AC184" s="238"/>
      <c r="AD184" s="238"/>
      <c r="AE184" s="238"/>
      <c r="AF184" s="238"/>
      <c r="AG184" s="238"/>
      <c r="AH184" s="238"/>
      <c r="AI184" s="238"/>
      <c r="AJ184" s="241">
        <f>[2]Total!O305</f>
        <v>12.194711538461538</v>
      </c>
      <c r="AK184" s="238"/>
      <c r="AL184" s="238">
        <f>AN184-AL185</f>
        <v>0</v>
      </c>
      <c r="AN184" s="238">
        <f>SUM(AM185:AO185,AQ185)</f>
        <v>9715.5921078353458</v>
      </c>
      <c r="AQ184" s="241">
        <f>AS184-AR184</f>
        <v>-0.40712448882480246</v>
      </c>
      <c r="AR184" s="241">
        <f>AQ178-AR178</f>
        <v>18.702190438995785</v>
      </c>
      <c r="AS184" s="241">
        <f>AS178/'[1]Exchange Rate'!$B$3</f>
        <v>18.295065950170983</v>
      </c>
      <c r="AT184" s="52"/>
    </row>
    <row r="185" spans="1:62">
      <c r="I185" s="238">
        <f>SUBTOTAL(9,I8:I178)</f>
        <v>617.31875000000002</v>
      </c>
      <c r="J185" s="238">
        <f>SUBTOTAL(9,J8:J178)</f>
        <v>59</v>
      </c>
      <c r="K185" s="238"/>
      <c r="L185" s="238">
        <f>SUBTOTAL(9,L8:L178)</f>
        <v>224</v>
      </c>
      <c r="M185" s="238">
        <f>SUBTOTAL(9,M8:M178)</f>
        <v>236</v>
      </c>
      <c r="N185" s="238"/>
      <c r="O185" s="238"/>
      <c r="P185" s="238">
        <f>SUBTOTAL(9,P8:P178)</f>
        <v>29</v>
      </c>
      <c r="Q185" s="238">
        <f t="shared" ref="Q185:R185" si="466">SUBTOTAL(9,Q8:Q178)</f>
        <v>100</v>
      </c>
      <c r="R185" s="238">
        <f t="shared" si="466"/>
        <v>9</v>
      </c>
      <c r="S185" s="238">
        <f t="shared" ref="S185:AX185" si="467">SUM(S14,S22,S30,S38,S47,S55,S64,S72,S80,S88,S96,S105,S113,S121,S129,S137,S145,S153,S161,S168,S174)</f>
        <v>4766.2486430395911</v>
      </c>
      <c r="T185" s="238">
        <f t="shared" si="467"/>
        <v>417.06896551724134</v>
      </c>
      <c r="U185" s="238">
        <f t="shared" si="467"/>
        <v>0</v>
      </c>
      <c r="V185" s="238">
        <f t="shared" si="467"/>
        <v>1216.349537037037</v>
      </c>
      <c r="W185" s="238">
        <f t="shared" si="467"/>
        <v>183</v>
      </c>
      <c r="X185" s="238">
        <f t="shared" si="467"/>
        <v>309.92513736263743</v>
      </c>
      <c r="Y185" s="238">
        <f t="shared" si="467"/>
        <v>323.97321428571428</v>
      </c>
      <c r="Z185" s="238">
        <f t="shared" si="467"/>
        <v>59.5</v>
      </c>
      <c r="AA185" s="238">
        <f t="shared" si="467"/>
        <v>0</v>
      </c>
      <c r="AB185" s="238">
        <f t="shared" si="467"/>
        <v>269.02666278391092</v>
      </c>
      <c r="AC185" s="238">
        <f t="shared" si="467"/>
        <v>225.25925925925924</v>
      </c>
      <c r="AD185" s="238">
        <f t="shared" si="467"/>
        <v>769.41634738186463</v>
      </c>
      <c r="AE185" s="238">
        <f t="shared" si="467"/>
        <v>71.629629629629633</v>
      </c>
      <c r="AF185" s="238">
        <f t="shared" si="467"/>
        <v>343</v>
      </c>
      <c r="AG185" s="238">
        <f t="shared" si="467"/>
        <v>429</v>
      </c>
      <c r="AH185" s="238">
        <f t="shared" si="467"/>
        <v>320</v>
      </c>
      <c r="AI185" s="238">
        <f t="shared" si="467"/>
        <v>0</v>
      </c>
      <c r="AJ185" s="238">
        <f t="shared" si="467"/>
        <v>12.194711538461538</v>
      </c>
      <c r="AK185" s="238">
        <f t="shared" si="467"/>
        <v>8713.1983199672286</v>
      </c>
      <c r="AL185" s="238">
        <f t="shared" si="467"/>
        <v>9715.5921078353476</v>
      </c>
      <c r="AM185" s="238">
        <f t="shared" si="467"/>
        <v>5.3500000000000005</v>
      </c>
      <c r="AN185" s="238">
        <f t="shared" si="467"/>
        <v>170.89378786811798</v>
      </c>
      <c r="AO185" s="238">
        <f t="shared" si="467"/>
        <v>3563.6461295282329</v>
      </c>
      <c r="AP185" s="238">
        <f t="shared" si="467"/>
        <v>0</v>
      </c>
      <c r="AQ185" s="238">
        <f t="shared" si="467"/>
        <v>5975.7021904389958</v>
      </c>
      <c r="AR185" s="238">
        <f t="shared" si="467"/>
        <v>5957</v>
      </c>
      <c r="AS185" s="238">
        <f t="shared" si="467"/>
        <v>74900</v>
      </c>
      <c r="AT185" s="238">
        <f t="shared" si="467"/>
        <v>0</v>
      </c>
      <c r="AU185" s="238">
        <f t="shared" si="467"/>
        <v>0</v>
      </c>
      <c r="AV185" s="238">
        <f t="shared" si="467"/>
        <v>5957</v>
      </c>
      <c r="AW185" s="238">
        <f t="shared" si="467"/>
        <v>74900</v>
      </c>
      <c r="AX185" s="238">
        <f t="shared" si="467"/>
        <v>74900</v>
      </c>
      <c r="AY185" s="238"/>
      <c r="AZ185" s="238"/>
      <c r="BA185" s="238"/>
      <c r="BB185" s="238"/>
      <c r="BC185" s="238"/>
      <c r="BD185" s="238"/>
    </row>
    <row r="186" spans="1:62">
      <c r="I186" s="238">
        <f>[1]AttD!AM305</f>
        <v>617.31875000000002</v>
      </c>
      <c r="J186" s="238">
        <f>[1]AttN!AM305</f>
        <v>59</v>
      </c>
      <c r="K186" s="238"/>
      <c r="L186" s="238">
        <f>[1]OTD!AL305</f>
        <v>224</v>
      </c>
      <c r="M186" s="238">
        <f>[1]OTN!AL305</f>
        <v>236</v>
      </c>
      <c r="N186" s="238"/>
      <c r="O186" s="238"/>
      <c r="P186" s="238">
        <f>[1]AttD!AZ305+[1]AttN!AZ305</f>
        <v>29</v>
      </c>
      <c r="Q186" s="238">
        <f>[1]AttD!AV305+[1]AttN!AV305</f>
        <v>100</v>
      </c>
      <c r="R186" s="242">
        <f>[1]AttD!AY305+[1]AttN!AY305</f>
        <v>9</v>
      </c>
      <c r="S186" s="238">
        <f t="shared" ref="S186:AX186" si="468">SUM(S8:S13,S16:S21,S24:S29,S32:S37,S41:S46,S49:S54,S58:S63,S66:S71,S74:S79,S82:S87,S90:S95,S99:S104,S107:S112,S115:S120,S123:S128,S131:S136,S139:S144,S147:S152,S155:S160,S164:S167,S170:S173)</f>
        <v>4766.248643039592</v>
      </c>
      <c r="T186" s="238">
        <f t="shared" si="468"/>
        <v>417.06896551724134</v>
      </c>
      <c r="U186" s="238">
        <f t="shared" si="468"/>
        <v>0</v>
      </c>
      <c r="V186" s="238">
        <f t="shared" si="468"/>
        <v>1216.3495370370372</v>
      </c>
      <c r="W186" s="238">
        <f t="shared" si="468"/>
        <v>183</v>
      </c>
      <c r="X186" s="238">
        <f t="shared" si="468"/>
        <v>309.92513736263732</v>
      </c>
      <c r="Y186" s="238">
        <f t="shared" si="468"/>
        <v>323.97321428571428</v>
      </c>
      <c r="Z186" s="238">
        <f t="shared" si="468"/>
        <v>59.5</v>
      </c>
      <c r="AA186" s="238">
        <f t="shared" si="468"/>
        <v>0</v>
      </c>
      <c r="AB186" s="238">
        <f t="shared" si="468"/>
        <v>269.02666278391092</v>
      </c>
      <c r="AC186" s="238">
        <f t="shared" si="468"/>
        <v>225.25925925925915</v>
      </c>
      <c r="AD186" s="238">
        <f t="shared" si="468"/>
        <v>769.41634738186474</v>
      </c>
      <c r="AE186" s="238">
        <f t="shared" si="468"/>
        <v>71.629629629629633</v>
      </c>
      <c r="AF186" s="238">
        <f t="shared" si="468"/>
        <v>343</v>
      </c>
      <c r="AG186" s="238">
        <f t="shared" si="468"/>
        <v>429</v>
      </c>
      <c r="AH186" s="238">
        <f t="shared" si="468"/>
        <v>320</v>
      </c>
      <c r="AI186" s="238">
        <f t="shared" si="468"/>
        <v>0</v>
      </c>
      <c r="AJ186" s="238">
        <f t="shared" si="468"/>
        <v>12.194711538461537</v>
      </c>
      <c r="AK186" s="238">
        <f t="shared" si="468"/>
        <v>8713.1983199672268</v>
      </c>
      <c r="AL186" s="238">
        <f t="shared" si="468"/>
        <v>9715.5921078353458</v>
      </c>
      <c r="AM186" s="238">
        <f t="shared" si="468"/>
        <v>5.3500000000000005</v>
      </c>
      <c r="AN186" s="238">
        <f t="shared" si="468"/>
        <v>170.89378786811798</v>
      </c>
      <c r="AO186" s="238">
        <f t="shared" si="468"/>
        <v>3563.6461295282329</v>
      </c>
      <c r="AP186" s="238">
        <f t="shared" si="468"/>
        <v>0</v>
      </c>
      <c r="AQ186" s="238">
        <f t="shared" si="468"/>
        <v>5975.7021904389949</v>
      </c>
      <c r="AR186" s="238">
        <f t="shared" si="468"/>
        <v>5957</v>
      </c>
      <c r="AS186" s="238">
        <f t="shared" si="468"/>
        <v>74900</v>
      </c>
      <c r="AT186" s="238">
        <f t="shared" si="468"/>
        <v>0</v>
      </c>
      <c r="AU186" s="238">
        <f t="shared" si="468"/>
        <v>0</v>
      </c>
      <c r="AV186" s="238">
        <f t="shared" si="468"/>
        <v>5957</v>
      </c>
      <c r="AW186" s="238">
        <f t="shared" si="468"/>
        <v>74900</v>
      </c>
      <c r="AX186" s="238">
        <f t="shared" si="468"/>
        <v>74900</v>
      </c>
      <c r="AY186" s="238"/>
      <c r="AZ186" s="238"/>
      <c r="BA186" s="238"/>
      <c r="BB186" s="238"/>
      <c r="BC186" s="238"/>
      <c r="BD186" s="238"/>
    </row>
    <row r="187" spans="1:62">
      <c r="I187" s="243">
        <f>I186-I185</f>
        <v>0</v>
      </c>
      <c r="J187" s="243">
        <f>J186-J185</f>
        <v>0</v>
      </c>
      <c r="K187" s="243"/>
      <c r="L187" s="243">
        <f>L186-L185</f>
        <v>0</v>
      </c>
      <c r="M187" s="243">
        <f>M186-M185</f>
        <v>0</v>
      </c>
      <c r="N187" s="243"/>
      <c r="O187" s="243"/>
      <c r="P187" s="243">
        <f t="shared" ref="P187:R187" si="469">P186-P185</f>
        <v>0</v>
      </c>
      <c r="Q187" s="243">
        <f t="shared" si="469"/>
        <v>0</v>
      </c>
      <c r="R187" s="243">
        <f t="shared" si="469"/>
        <v>0</v>
      </c>
      <c r="S187" s="238">
        <f>S178-S185</f>
        <v>0</v>
      </c>
      <c r="T187" s="238">
        <f>T178-T185</f>
        <v>0</v>
      </c>
      <c r="U187" s="238"/>
      <c r="V187" s="238">
        <f>V178-V185</f>
        <v>0</v>
      </c>
      <c r="W187" s="238"/>
      <c r="X187" s="238">
        <f t="shared" ref="X187:AX187" si="470">X178-X185</f>
        <v>0</v>
      </c>
      <c r="Y187" s="238">
        <f t="shared" si="470"/>
        <v>0</v>
      </c>
      <c r="Z187" s="238">
        <f t="shared" si="470"/>
        <v>0</v>
      </c>
      <c r="AA187" s="238">
        <f t="shared" si="470"/>
        <v>0</v>
      </c>
      <c r="AB187" s="238">
        <f t="shared" si="470"/>
        <v>0</v>
      </c>
      <c r="AC187" s="238">
        <f>AC178-AC185</f>
        <v>0</v>
      </c>
      <c r="AD187" s="238">
        <f t="shared" si="470"/>
        <v>0</v>
      </c>
      <c r="AE187" s="238">
        <f t="shared" si="470"/>
        <v>0</v>
      </c>
      <c r="AF187" s="238">
        <f t="shared" si="470"/>
        <v>0</v>
      </c>
      <c r="AG187" s="238">
        <f t="shared" si="470"/>
        <v>0</v>
      </c>
      <c r="AH187" s="238">
        <f t="shared" si="470"/>
        <v>0</v>
      </c>
      <c r="AI187" s="238">
        <f t="shared" si="470"/>
        <v>0</v>
      </c>
      <c r="AJ187" s="238">
        <f t="shared" si="470"/>
        <v>0</v>
      </c>
      <c r="AK187" s="238">
        <f t="shared" si="470"/>
        <v>0</v>
      </c>
      <c r="AL187" s="238">
        <f t="shared" si="470"/>
        <v>0</v>
      </c>
      <c r="AM187" s="238">
        <f t="shared" si="470"/>
        <v>0</v>
      </c>
      <c r="AN187" s="238">
        <f t="shared" si="470"/>
        <v>0</v>
      </c>
      <c r="AO187" s="238">
        <f t="shared" si="470"/>
        <v>0</v>
      </c>
      <c r="AP187" s="238">
        <f t="shared" si="470"/>
        <v>0</v>
      </c>
      <c r="AQ187" s="238">
        <f t="shared" si="470"/>
        <v>0</v>
      </c>
      <c r="AR187" s="238">
        <f t="shared" si="470"/>
        <v>0</v>
      </c>
      <c r="AS187" s="238">
        <f t="shared" si="470"/>
        <v>0</v>
      </c>
      <c r="AT187" s="238">
        <f t="shared" si="470"/>
        <v>0</v>
      </c>
      <c r="AU187" s="238">
        <f t="shared" si="470"/>
        <v>0</v>
      </c>
      <c r="AV187" s="238">
        <f t="shared" si="470"/>
        <v>0</v>
      </c>
      <c r="AW187" s="238">
        <f t="shared" si="470"/>
        <v>0</v>
      </c>
      <c r="AX187" s="238">
        <f t="shared" si="470"/>
        <v>0</v>
      </c>
      <c r="AY187" s="238"/>
      <c r="AZ187" s="238"/>
      <c r="BA187" s="238"/>
      <c r="BB187" s="238"/>
      <c r="BC187" s="238"/>
      <c r="BD187" s="238"/>
    </row>
    <row r="188" spans="1:62" s="76" customFormat="1">
      <c r="I188" s="76" t="str">
        <f t="shared" ref="I188:J188" si="471">IF(I185=I186,"ok",0)</f>
        <v>ok</v>
      </c>
      <c r="J188" s="76" t="str">
        <f t="shared" si="471"/>
        <v>ok</v>
      </c>
      <c r="L188" s="76" t="str">
        <f>IF(L185=L186,"ok",0)</f>
        <v>ok</v>
      </c>
      <c r="M188" s="76" t="str">
        <f>IF(M185=M186,"ok",0)</f>
        <v>ok</v>
      </c>
      <c r="P188" s="76" t="str">
        <f t="shared" ref="P188:R188" si="472">IF(P185=P186,"ok",0)</f>
        <v>ok</v>
      </c>
      <c r="Q188" s="76" t="str">
        <f t="shared" si="472"/>
        <v>ok</v>
      </c>
      <c r="R188" s="76" t="str">
        <f t="shared" si="472"/>
        <v>ok</v>
      </c>
      <c r="S188" s="244" t="str">
        <f>IF(S178=S186,"ok",0)</f>
        <v>ok</v>
      </c>
      <c r="T188" s="244" t="str">
        <f>IF(T178=T186,"ok",0)</f>
        <v>ok</v>
      </c>
      <c r="U188" s="244"/>
      <c r="V188" s="244" t="str">
        <f>IF(V178=V186,"ok",0)</f>
        <v>ok</v>
      </c>
      <c r="W188" s="244"/>
      <c r="X188" s="244" t="str">
        <f t="shared" ref="X188:AX188" si="473">IF(X178=X186,"ok",0)</f>
        <v>ok</v>
      </c>
      <c r="Y188" s="244" t="str">
        <f t="shared" si="473"/>
        <v>ok</v>
      </c>
      <c r="Z188" s="244" t="str">
        <f t="shared" si="473"/>
        <v>ok</v>
      </c>
      <c r="AA188" s="244" t="str">
        <f t="shared" si="473"/>
        <v>ok</v>
      </c>
      <c r="AB188" s="244" t="str">
        <f t="shared" si="473"/>
        <v>ok</v>
      </c>
      <c r="AC188" s="244" t="str">
        <f>IF(AC178=AC186,"ok",0)</f>
        <v>ok</v>
      </c>
      <c r="AD188" s="244" t="str">
        <f t="shared" si="473"/>
        <v>ok</v>
      </c>
      <c r="AE188" s="244" t="str">
        <f t="shared" si="473"/>
        <v>ok</v>
      </c>
      <c r="AF188" s="244" t="str">
        <f t="shared" si="473"/>
        <v>ok</v>
      </c>
      <c r="AG188" s="244" t="str">
        <f t="shared" si="473"/>
        <v>ok</v>
      </c>
      <c r="AH188" s="244" t="str">
        <f t="shared" si="473"/>
        <v>ok</v>
      </c>
      <c r="AI188" s="244" t="str">
        <f t="shared" si="473"/>
        <v>ok</v>
      </c>
      <c r="AJ188" s="244" t="str">
        <f t="shared" si="473"/>
        <v>ok</v>
      </c>
      <c r="AK188" s="244" t="str">
        <f t="shared" si="473"/>
        <v>ok</v>
      </c>
      <c r="AL188" s="244" t="str">
        <f t="shared" si="473"/>
        <v>ok</v>
      </c>
      <c r="AM188" s="244" t="str">
        <f t="shared" si="473"/>
        <v>ok</v>
      </c>
      <c r="AN188" s="244" t="str">
        <f t="shared" si="473"/>
        <v>ok</v>
      </c>
      <c r="AO188" s="244" t="str">
        <f t="shared" si="473"/>
        <v>ok</v>
      </c>
      <c r="AP188" s="244" t="str">
        <f t="shared" si="473"/>
        <v>ok</v>
      </c>
      <c r="AQ188" s="244">
        <f t="shared" si="473"/>
        <v>0</v>
      </c>
      <c r="AR188" s="244" t="str">
        <f t="shared" si="473"/>
        <v>ok</v>
      </c>
      <c r="AS188" s="244" t="str">
        <f t="shared" si="473"/>
        <v>ok</v>
      </c>
      <c r="AT188" s="244" t="str">
        <f t="shared" si="473"/>
        <v>ok</v>
      </c>
      <c r="AU188" s="244" t="str">
        <f t="shared" si="473"/>
        <v>ok</v>
      </c>
      <c r="AV188" s="244" t="str">
        <f t="shared" si="473"/>
        <v>ok</v>
      </c>
      <c r="AW188" s="244" t="str">
        <f t="shared" si="473"/>
        <v>ok</v>
      </c>
      <c r="AX188" s="244" t="str">
        <f t="shared" si="473"/>
        <v>ok</v>
      </c>
    </row>
    <row r="189" spans="1:62">
      <c r="S189" s="244" t="b">
        <f>S178=S185</f>
        <v>1</v>
      </c>
      <c r="T189" s="244" t="b">
        <f t="shared" ref="T189:AW189" si="474">T178=T185</f>
        <v>1</v>
      </c>
      <c r="U189" s="244" t="b">
        <f t="shared" si="474"/>
        <v>1</v>
      </c>
      <c r="V189" s="244" t="b">
        <f t="shared" si="474"/>
        <v>1</v>
      </c>
      <c r="W189" s="244" t="b">
        <f t="shared" si="474"/>
        <v>1</v>
      </c>
      <c r="X189" s="244" t="b">
        <f t="shared" si="474"/>
        <v>1</v>
      </c>
      <c r="Y189" s="244" t="b">
        <f t="shared" si="474"/>
        <v>1</v>
      </c>
      <c r="Z189" s="244" t="b">
        <f t="shared" si="474"/>
        <v>1</v>
      </c>
      <c r="AA189" s="244" t="b">
        <f t="shared" si="474"/>
        <v>1</v>
      </c>
      <c r="AB189" s="244" t="b">
        <f t="shared" si="474"/>
        <v>1</v>
      </c>
      <c r="AC189" s="244" t="b">
        <f t="shared" si="474"/>
        <v>1</v>
      </c>
      <c r="AD189" s="244" t="b">
        <f t="shared" si="474"/>
        <v>1</v>
      </c>
      <c r="AE189" s="244" t="b">
        <f t="shared" si="474"/>
        <v>1</v>
      </c>
      <c r="AF189" s="244" t="b">
        <f t="shared" si="474"/>
        <v>1</v>
      </c>
      <c r="AG189" s="244" t="b">
        <f t="shared" si="474"/>
        <v>1</v>
      </c>
      <c r="AH189" s="244" t="b">
        <f t="shared" si="474"/>
        <v>1</v>
      </c>
      <c r="AI189" s="244" t="b">
        <f t="shared" si="474"/>
        <v>1</v>
      </c>
      <c r="AJ189" s="244" t="b">
        <f t="shared" si="474"/>
        <v>1</v>
      </c>
      <c r="AK189" s="244" t="b">
        <f t="shared" si="474"/>
        <v>1</v>
      </c>
      <c r="AL189" s="244" t="b">
        <f t="shared" si="474"/>
        <v>1</v>
      </c>
      <c r="AM189" s="244" t="b">
        <f t="shared" si="474"/>
        <v>1</v>
      </c>
      <c r="AN189" s="244" t="b">
        <f t="shared" si="474"/>
        <v>1</v>
      </c>
      <c r="AO189" s="244" t="b">
        <f t="shared" si="474"/>
        <v>1</v>
      </c>
      <c r="AP189" s="244" t="b">
        <f t="shared" si="474"/>
        <v>1</v>
      </c>
      <c r="AQ189" s="244" t="b">
        <f t="shared" si="474"/>
        <v>1</v>
      </c>
      <c r="AR189" s="244" t="b">
        <f t="shared" si="474"/>
        <v>1</v>
      </c>
      <c r="AS189" s="244" t="b">
        <f t="shared" si="474"/>
        <v>1</v>
      </c>
      <c r="AT189" s="244" t="b">
        <f t="shared" si="474"/>
        <v>1</v>
      </c>
      <c r="AU189" s="244" t="b">
        <f t="shared" si="474"/>
        <v>1</v>
      </c>
      <c r="AV189" s="244" t="b">
        <f t="shared" si="474"/>
        <v>1</v>
      </c>
      <c r="AW189" s="244" t="b">
        <f t="shared" si="474"/>
        <v>1</v>
      </c>
      <c r="AX189" s="244" t="b">
        <f>AX178=AX185</f>
        <v>1</v>
      </c>
    </row>
    <row r="190" spans="1:62">
      <c r="AJ190" s="238"/>
      <c r="AO190" s="245"/>
    </row>
    <row r="191" spans="1:62">
      <c r="AJ191" s="238"/>
      <c r="AO191" s="245"/>
    </row>
  </sheetData>
  <autoFilter ref="A7:BJ180">
    <filterColumn colId="0"/>
    <filterColumn colId="7"/>
    <filterColumn colId="40"/>
  </autoFilter>
  <mergeCells count="30">
    <mergeCell ref="S5:AD5"/>
    <mergeCell ref="AE5:AL5"/>
    <mergeCell ref="AM5:AN5"/>
    <mergeCell ref="AO5:AP5"/>
    <mergeCell ref="AQ5:AU5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B1:AA2"/>
    <mergeCell ref="AB1:AU1"/>
    <mergeCell ref="AB2:AU2"/>
    <mergeCell ref="B3:AA3"/>
    <mergeCell ref="AB3:AP3"/>
    <mergeCell ref="AQ3:AU4"/>
    <mergeCell ref="B4:AP4"/>
  </mergeCells>
  <printOptions horizontalCentered="1"/>
  <pageMargins left="0.196850393700787" right="0.196850393700787" top="0.196850393700787" bottom="0.94488188976377996" header="0.118110236220472" footer="0.118110236220472"/>
  <pageSetup paperSize="9" scale="70" orientation="landscape" horizontalDpi="1200" verticalDpi="1200" r:id="rId1"/>
  <headerFooter>
    <oddFooter>&amp;R&amp;P</oddFooter>
  </headerFooter>
  <rowBreaks count="4" manualBreakCount="4">
    <brk id="40" max="46" man="1"/>
    <brk id="57" max="46" man="1"/>
    <brk id="163" max="46" man="1"/>
    <brk id="179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SalaryKh</vt:lpstr>
      <vt:lpstr>SalaryKh!Print_Area</vt:lpstr>
      <vt:lpstr>SalaryKh!Print_Titles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Staff 3</dc:creator>
  <cp:lastModifiedBy>Office Staff 3</cp:lastModifiedBy>
  <dcterms:created xsi:type="dcterms:W3CDTF">2024-09-23T09:01:42Z</dcterms:created>
  <dcterms:modified xsi:type="dcterms:W3CDTF">2024-09-23T09:02:37Z</dcterms:modified>
</cp:coreProperties>
</file>